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rinterSettings/printerSettings1.bin" ContentType="application/vnd.openxmlformats-officedocument.spreadsheetml.printerSettings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svr00274\共有フォルダ2\21延岡製造所\03延岡製造所社内共有用\★製造課共通\【40】安全活動\【11】異常処置報告書\2023年度異常処置報告書\"/>
    </mc:Choice>
  </mc:AlternateContent>
  <xr:revisionPtr revIDLastSave="0" documentId="13_ncr:1_{F50A2E6B-59A7-4121-837E-5BB7EE0878FD}" xr6:coauthVersionLast="47" xr6:coauthVersionMax="47" xr10:uidLastSave="{00000000-0000-0000-0000-000000000000}"/>
  <bookViews>
    <workbookView xWindow="-120" yWindow="-120" windowWidth="29040" windowHeight="15840" xr2:uid="{8FDBB297-8634-4A88-9F92-E53EAFD10D14}"/>
  </bookViews>
  <sheets>
    <sheet name="反応" sheetId="16" r:id="rId1"/>
    <sheet name="ACMT-L " sheetId="15" r:id="rId2"/>
    <sheet name="Fエバ完了データ" sheetId="17" r:id="rId3"/>
  </sheets>
  <externalReferences>
    <externalReference r:id="rId4"/>
    <externalReference r:id="rId5"/>
  </externalReferences>
  <definedNames>
    <definedName name="販ﾃﾞｰﾀ">'[1]販D92-95'!$A$1:$Q$3395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" i="17" l="1"/>
  <c r="Q7" i="17" s="1"/>
  <c r="Q9" i="17" s="1"/>
  <c r="Q11" i="17" l="1"/>
  <c r="Q10" i="17"/>
  <c r="S10" i="17" s="1"/>
  <c r="I353" i="15"/>
  <c r="I350" i="15"/>
  <c r="I348" i="15"/>
  <c r="I349" i="15"/>
  <c r="U11" i="16"/>
  <c r="D2" i="15" l="1"/>
  <c r="K6" i="15"/>
  <c r="L6" i="15" s="1"/>
  <c r="M6" i="15" s="1"/>
  <c r="N6" i="15" s="1"/>
  <c r="O6" i="15" s="1"/>
  <c r="T6" i="15"/>
  <c r="U6" i="15"/>
  <c r="V6" i="15" s="1"/>
  <c r="W6" i="15" s="1"/>
  <c r="X6" i="15" s="1"/>
  <c r="AC6" i="15"/>
  <c r="AD6" i="15"/>
  <c r="AE6" i="15" s="1"/>
  <c r="AF6" i="15" s="1"/>
  <c r="AG6" i="15" s="1"/>
  <c r="AK6" i="15"/>
  <c r="K7" i="15"/>
  <c r="L7" i="15" s="1"/>
  <c r="M7" i="15" s="1"/>
  <c r="N7" i="15" s="1"/>
  <c r="O7" i="15" s="1"/>
  <c r="T7" i="15"/>
  <c r="U7" i="15"/>
  <c r="V7" i="15" s="1"/>
  <c r="W7" i="15" s="1"/>
  <c r="X7" i="15" s="1"/>
  <c r="AE7" i="15"/>
  <c r="AF7" i="15"/>
  <c r="AG7" i="15" s="1"/>
  <c r="AK7" i="15"/>
  <c r="K8" i="15"/>
  <c r="L8" i="15" s="1"/>
  <c r="M8" i="15" s="1"/>
  <c r="N8" i="15" s="1"/>
  <c r="O8" i="15" s="1"/>
  <c r="T8" i="15"/>
  <c r="U8" i="15" s="1"/>
  <c r="V8" i="15" s="1"/>
  <c r="W8" i="15" s="1"/>
  <c r="X8" i="15" s="1"/>
  <c r="AE8" i="15"/>
  <c r="AF8" i="15" s="1"/>
  <c r="AG8" i="15" s="1"/>
  <c r="AK8" i="15"/>
  <c r="K9" i="15"/>
  <c r="L9" i="15" s="1"/>
  <c r="M9" i="15"/>
  <c r="N9" i="15" s="1"/>
  <c r="O9" i="15" s="1"/>
  <c r="T9" i="15"/>
  <c r="U9" i="15" s="1"/>
  <c r="V9" i="15" s="1"/>
  <c r="W9" i="15" s="1"/>
  <c r="X9" i="15" s="1"/>
  <c r="AE9" i="15"/>
  <c r="AF9" i="15" s="1"/>
  <c r="AG9" i="15" s="1"/>
  <c r="AK9" i="15"/>
  <c r="K10" i="15"/>
  <c r="L10" i="15"/>
  <c r="M10" i="15" s="1"/>
  <c r="N10" i="15" s="1"/>
  <c r="O10" i="15"/>
  <c r="T10" i="15"/>
  <c r="U10" i="15"/>
  <c r="V10" i="15"/>
  <c r="W10" i="15"/>
  <c r="X10" i="15" s="1"/>
  <c r="AE10" i="15"/>
  <c r="AF10" i="15" s="1"/>
  <c r="AG10" i="15" s="1"/>
  <c r="AK10" i="15"/>
  <c r="K11" i="15"/>
  <c r="L11" i="15" s="1"/>
  <c r="M11" i="15"/>
  <c r="N11" i="15"/>
  <c r="O11" i="15" s="1"/>
  <c r="T11" i="15"/>
  <c r="U11" i="15" s="1"/>
  <c r="V11" i="15" s="1"/>
  <c r="W11" i="15" s="1"/>
  <c r="X11" i="15" s="1"/>
  <c r="AE11" i="15"/>
  <c r="AF11" i="15"/>
  <c r="AG11" i="15"/>
  <c r="AK11" i="15"/>
  <c r="K12" i="15"/>
  <c r="L12" i="15" s="1"/>
  <c r="M12" i="15" s="1"/>
  <c r="N12" i="15" s="1"/>
  <c r="O12" i="15" s="1"/>
  <c r="T12" i="15"/>
  <c r="U12" i="15"/>
  <c r="V12" i="15" s="1"/>
  <c r="W12" i="15" s="1"/>
  <c r="X12" i="15" s="1"/>
  <c r="AE12" i="15"/>
  <c r="AF12" i="15"/>
  <c r="AG12" i="15" s="1"/>
  <c r="AK12" i="15"/>
  <c r="K13" i="15"/>
  <c r="L13" i="15" s="1"/>
  <c r="M13" i="15" s="1"/>
  <c r="N13" i="15" s="1"/>
  <c r="O13" i="15" s="1"/>
  <c r="T13" i="15"/>
  <c r="U13" i="15" s="1"/>
  <c r="V13" i="15"/>
  <c r="W13" i="15" s="1"/>
  <c r="X13" i="15" s="1"/>
  <c r="AE13" i="15"/>
  <c r="AF13" i="15" s="1"/>
  <c r="AG13" i="15" s="1"/>
  <c r="AK13" i="15"/>
  <c r="K14" i="15"/>
  <c r="L14" i="15"/>
  <c r="M14" i="15"/>
  <c r="N14" i="15" s="1"/>
  <c r="O14" i="15" s="1"/>
  <c r="T14" i="15"/>
  <c r="U14" i="15" s="1"/>
  <c r="V14" i="15" s="1"/>
  <c r="W14" i="15" s="1"/>
  <c r="X14" i="15" s="1"/>
  <c r="AE14" i="15"/>
  <c r="AF14" i="15" s="1"/>
  <c r="AG14" i="15" s="1"/>
  <c r="AK14" i="15"/>
  <c r="K15" i="15"/>
  <c r="L15" i="15" s="1"/>
  <c r="M15" i="15" s="1"/>
  <c r="N15" i="15" s="1"/>
  <c r="O15" i="15" s="1"/>
  <c r="T15" i="15"/>
  <c r="U15" i="15"/>
  <c r="V15" i="15" s="1"/>
  <c r="W15" i="15" s="1"/>
  <c r="X15" i="15" s="1"/>
  <c r="AE15" i="15"/>
  <c r="AF15" i="15" s="1"/>
  <c r="AG15" i="15" s="1"/>
  <c r="AK15" i="15"/>
  <c r="K16" i="15"/>
  <c r="L16" i="15" s="1"/>
  <c r="M16" i="15" s="1"/>
  <c r="N16" i="15" s="1"/>
  <c r="O16" i="15" s="1"/>
  <c r="T16" i="15"/>
  <c r="U16" i="15" s="1"/>
  <c r="V16" i="15" s="1"/>
  <c r="W16" i="15" s="1"/>
  <c r="X16" i="15" s="1"/>
  <c r="AE16" i="15"/>
  <c r="AF16" i="15"/>
  <c r="AG16" i="15" s="1"/>
  <c r="AK16" i="15"/>
  <c r="K17" i="15"/>
  <c r="L17" i="15" s="1"/>
  <c r="M17" i="15" s="1"/>
  <c r="N17" i="15" s="1"/>
  <c r="O17" i="15" s="1"/>
  <c r="T17" i="15"/>
  <c r="U17" i="15" s="1"/>
  <c r="V17" i="15" s="1"/>
  <c r="W17" i="15" s="1"/>
  <c r="X17" i="15" s="1"/>
  <c r="AE17" i="15"/>
  <c r="AF17" i="15" s="1"/>
  <c r="AG17" i="15" s="1"/>
  <c r="AK17" i="15"/>
  <c r="K18" i="15"/>
  <c r="L18" i="15" s="1"/>
  <c r="M18" i="15" s="1"/>
  <c r="N18" i="15" s="1"/>
  <c r="O18" i="15" s="1"/>
  <c r="T18" i="15"/>
  <c r="U18" i="15" s="1"/>
  <c r="V18" i="15" s="1"/>
  <c r="W18" i="15" s="1"/>
  <c r="X18" i="15"/>
  <c r="AE18" i="15"/>
  <c r="AF18" i="15" s="1"/>
  <c r="AG18" i="15" s="1"/>
  <c r="AK18" i="15"/>
  <c r="K19" i="15"/>
  <c r="L19" i="15"/>
  <c r="M19" i="15" s="1"/>
  <c r="N19" i="15" s="1"/>
  <c r="O19" i="15" s="1"/>
  <c r="T19" i="15"/>
  <c r="U19" i="15"/>
  <c r="V19" i="15" s="1"/>
  <c r="W19" i="15" s="1"/>
  <c r="X19" i="15" s="1"/>
  <c r="AE19" i="15"/>
  <c r="AF19" i="15" s="1"/>
  <c r="AG19" i="15"/>
  <c r="AK19" i="15"/>
  <c r="K20" i="15"/>
  <c r="L20" i="15" s="1"/>
  <c r="M20" i="15" s="1"/>
  <c r="N20" i="15" s="1"/>
  <c r="O20" i="15" s="1"/>
  <c r="T20" i="15"/>
  <c r="U20" i="15"/>
  <c r="V20" i="15" s="1"/>
  <c r="W20" i="15" s="1"/>
  <c r="X20" i="15" s="1"/>
  <c r="AE20" i="15"/>
  <c r="AF20" i="15" s="1"/>
  <c r="AG20" i="15" s="1"/>
  <c r="AK20" i="15"/>
  <c r="K21" i="15"/>
  <c r="L21" i="15" s="1"/>
  <c r="M21" i="15"/>
  <c r="N21" i="15" s="1"/>
  <c r="O21" i="15" s="1"/>
  <c r="T21" i="15"/>
  <c r="U21" i="15" s="1"/>
  <c r="V21" i="15" s="1"/>
  <c r="W21" i="15" s="1"/>
  <c r="X21" i="15" s="1"/>
  <c r="AE21" i="15"/>
  <c r="AF21" i="15" s="1"/>
  <c r="AG21" i="15" s="1"/>
  <c r="AK21" i="15"/>
  <c r="K22" i="15"/>
  <c r="L22" i="15" s="1"/>
  <c r="M22" i="15" s="1"/>
  <c r="N22" i="15" s="1"/>
  <c r="O22" i="15" s="1"/>
  <c r="T22" i="15"/>
  <c r="U22" i="15" s="1"/>
  <c r="V22" i="15" s="1"/>
  <c r="W22" i="15" s="1"/>
  <c r="X22" i="15" s="1"/>
  <c r="AE22" i="15"/>
  <c r="AF22" i="15" s="1"/>
  <c r="AG22" i="15" s="1"/>
  <c r="AK22" i="15"/>
  <c r="K23" i="15"/>
  <c r="L23" i="15"/>
  <c r="M23" i="15" s="1"/>
  <c r="N23" i="15" s="1"/>
  <c r="O23" i="15"/>
  <c r="T23" i="15"/>
  <c r="U23" i="15"/>
  <c r="V23" i="15" s="1"/>
  <c r="W23" i="15" s="1"/>
  <c r="X23" i="15" s="1"/>
  <c r="AE23" i="15"/>
  <c r="AF23" i="15"/>
  <c r="AG23" i="15" s="1"/>
  <c r="AK23" i="15"/>
  <c r="K24" i="15"/>
  <c r="L24" i="15" s="1"/>
  <c r="M24" i="15" s="1"/>
  <c r="N24" i="15" s="1"/>
  <c r="O24" i="15" s="1"/>
  <c r="T24" i="15"/>
  <c r="U24" i="15" s="1"/>
  <c r="V24" i="15" s="1"/>
  <c r="W24" i="15" s="1"/>
  <c r="X24" i="15" s="1"/>
  <c r="AE24" i="15"/>
  <c r="AF24" i="15"/>
  <c r="AG24" i="15" s="1"/>
  <c r="AK24" i="15"/>
  <c r="K25" i="15"/>
  <c r="L25" i="15" s="1"/>
  <c r="M25" i="15" s="1"/>
  <c r="N25" i="15" s="1"/>
  <c r="O25" i="15" s="1"/>
  <c r="T25" i="15"/>
  <c r="U25" i="15"/>
  <c r="V25" i="15" s="1"/>
  <c r="W25" i="15" s="1"/>
  <c r="X25" i="15" s="1"/>
  <c r="AE25" i="15"/>
  <c r="AF25" i="15"/>
  <c r="AG25" i="15" s="1"/>
  <c r="AK25" i="15"/>
  <c r="K26" i="15"/>
  <c r="L26" i="15"/>
  <c r="M26" i="15"/>
  <c r="N26" i="15" s="1"/>
  <c r="O26" i="15" s="1"/>
  <c r="T26" i="15"/>
  <c r="U26" i="15" s="1"/>
  <c r="V26" i="15" s="1"/>
  <c r="W26" i="15" s="1"/>
  <c r="X26" i="15" s="1"/>
  <c r="AE26" i="15"/>
  <c r="AF26" i="15" s="1"/>
  <c r="AG26" i="15" s="1"/>
  <c r="AK26" i="15"/>
  <c r="K27" i="15"/>
  <c r="L27" i="15"/>
  <c r="M27" i="15" s="1"/>
  <c r="N27" i="15" s="1"/>
  <c r="O27" i="15" s="1"/>
  <c r="T27" i="15"/>
  <c r="U27" i="15" s="1"/>
  <c r="V27" i="15" s="1"/>
  <c r="W27" i="15" s="1"/>
  <c r="X27" i="15" s="1"/>
  <c r="AC27" i="15"/>
  <c r="AD27" i="15"/>
  <c r="AE27" i="15" s="1"/>
  <c r="AF27" i="15" s="1"/>
  <c r="AG27" i="15" s="1"/>
  <c r="AK27" i="15"/>
  <c r="K28" i="15"/>
  <c r="L28" i="15"/>
  <c r="M28" i="15"/>
  <c r="N28" i="15" s="1"/>
  <c r="O28" i="15" s="1"/>
  <c r="T28" i="15"/>
  <c r="U28" i="15"/>
  <c r="V28" i="15" s="1"/>
  <c r="W28" i="15" s="1"/>
  <c r="X28" i="15" s="1"/>
  <c r="AC28" i="15"/>
  <c r="AD28" i="15" s="1"/>
  <c r="AE28" i="15" s="1"/>
  <c r="AF28" i="15" s="1"/>
  <c r="AG28" i="15" s="1"/>
  <c r="AK28" i="15"/>
  <c r="K29" i="15"/>
  <c r="L29" i="15" s="1"/>
  <c r="M29" i="15"/>
  <c r="N29" i="15"/>
  <c r="O29" i="15" s="1"/>
  <c r="T29" i="15"/>
  <c r="U29" i="15" s="1"/>
  <c r="V29" i="15" s="1"/>
  <c r="W29" i="15" s="1"/>
  <c r="X29" i="15" s="1"/>
  <c r="AC29" i="15"/>
  <c r="AD29" i="15"/>
  <c r="AE29" i="15" s="1"/>
  <c r="AF29" i="15" s="1"/>
  <c r="AG29" i="15" s="1"/>
  <c r="AK29" i="15"/>
  <c r="K30" i="15"/>
  <c r="L30" i="15"/>
  <c r="M30" i="15"/>
  <c r="N30" i="15" s="1"/>
  <c r="O30" i="15" s="1"/>
  <c r="T30" i="15"/>
  <c r="U30" i="15" s="1"/>
  <c r="V30" i="15" s="1"/>
  <c r="W30" i="15" s="1"/>
  <c r="X30" i="15" s="1"/>
  <c r="AC30" i="15"/>
  <c r="AD30" i="15"/>
  <c r="AE30" i="15"/>
  <c r="AF30" i="15" s="1"/>
  <c r="AG30" i="15" s="1"/>
  <c r="AK30" i="15"/>
  <c r="K31" i="15"/>
  <c r="L31" i="15"/>
  <c r="M31" i="15"/>
  <c r="N31" i="15" s="1"/>
  <c r="O31" i="15" s="1"/>
  <c r="T31" i="15"/>
  <c r="U31" i="15"/>
  <c r="V31" i="15"/>
  <c r="W31" i="15" s="1"/>
  <c r="X31" i="15" s="1"/>
  <c r="AC31" i="15"/>
  <c r="AD31" i="15" s="1"/>
  <c r="AE31" i="15" s="1"/>
  <c r="AF31" i="15" s="1"/>
  <c r="AG31" i="15" s="1"/>
  <c r="AK31" i="15"/>
  <c r="K32" i="15"/>
  <c r="L32" i="15" s="1"/>
  <c r="M32" i="15"/>
  <c r="N32" i="15" s="1"/>
  <c r="O32" i="15" s="1"/>
  <c r="T32" i="15"/>
  <c r="U32" i="15"/>
  <c r="V32" i="15" s="1"/>
  <c r="W32" i="15" s="1"/>
  <c r="X32" i="15" s="1"/>
  <c r="AC32" i="15"/>
  <c r="AD32" i="15"/>
  <c r="AE32" i="15" s="1"/>
  <c r="AF32" i="15" s="1"/>
  <c r="AG32" i="15" s="1"/>
  <c r="AK32" i="15"/>
  <c r="K33" i="15"/>
  <c r="L33" i="15" s="1"/>
  <c r="M33" i="15" s="1"/>
  <c r="N33" i="15" s="1"/>
  <c r="O33" i="15" s="1"/>
  <c r="T33" i="15"/>
  <c r="U33" i="15"/>
  <c r="V33" i="15" s="1"/>
  <c r="W33" i="15" s="1"/>
  <c r="X33" i="15" s="1"/>
  <c r="AC33" i="15"/>
  <c r="AD33" i="15" s="1"/>
  <c r="AE33" i="15" s="1"/>
  <c r="AF33" i="15" s="1"/>
  <c r="AG33" i="15" s="1"/>
  <c r="AK33" i="15"/>
  <c r="K34" i="15"/>
  <c r="L34" i="15"/>
  <c r="M34" i="15"/>
  <c r="N34" i="15" s="1"/>
  <c r="O34" i="15" s="1"/>
  <c r="T34" i="15"/>
  <c r="U34" i="15"/>
  <c r="V34" i="15" s="1"/>
  <c r="W34" i="15" s="1"/>
  <c r="X34" i="15" s="1"/>
  <c r="AC34" i="15"/>
  <c r="AD34" i="15" s="1"/>
  <c r="AE34" i="15" s="1"/>
  <c r="AF34" i="15" s="1"/>
  <c r="AG34" i="15" s="1"/>
  <c r="AK34" i="15"/>
  <c r="K35" i="15"/>
  <c r="L35" i="15" s="1"/>
  <c r="M35" i="15"/>
  <c r="N35" i="15" s="1"/>
  <c r="O35" i="15" s="1"/>
  <c r="T35" i="15"/>
  <c r="U35" i="15" s="1"/>
  <c r="V35" i="15" s="1"/>
  <c r="W35" i="15" s="1"/>
  <c r="X35" i="15" s="1"/>
  <c r="AC35" i="15"/>
  <c r="AD35" i="15"/>
  <c r="AE35" i="15" s="1"/>
  <c r="AF35" i="15" s="1"/>
  <c r="AG35" i="15" s="1"/>
  <c r="AK35" i="15"/>
  <c r="K36" i="15"/>
  <c r="L36" i="15"/>
  <c r="M36" i="15"/>
  <c r="N36" i="15" s="1"/>
  <c r="O36" i="15" s="1"/>
  <c r="T36" i="15"/>
  <c r="U36" i="15" s="1"/>
  <c r="V36" i="15" s="1"/>
  <c r="W36" i="15" s="1"/>
  <c r="X36" i="15" s="1"/>
  <c r="AC36" i="15"/>
  <c r="AD36" i="15"/>
  <c r="AE36" i="15" s="1"/>
  <c r="AF36" i="15" s="1"/>
  <c r="AG36" i="15" s="1"/>
  <c r="AK36" i="15"/>
  <c r="K37" i="15"/>
  <c r="L37" i="15"/>
  <c r="M37" i="15"/>
  <c r="N37" i="15" s="1"/>
  <c r="O37" i="15" s="1"/>
  <c r="T37" i="15"/>
  <c r="U37" i="15"/>
  <c r="V37" i="15" s="1"/>
  <c r="W37" i="15" s="1"/>
  <c r="X37" i="15" s="1"/>
  <c r="AC37" i="15"/>
  <c r="AD37" i="15" s="1"/>
  <c r="AE37" i="15" s="1"/>
  <c r="AF37" i="15" s="1"/>
  <c r="AG37" i="15" s="1"/>
  <c r="AK37" i="15"/>
  <c r="K38" i="15"/>
  <c r="L38" i="15" s="1"/>
  <c r="M38" i="15" s="1"/>
  <c r="N38" i="15" s="1"/>
  <c r="O38" i="15" s="1"/>
  <c r="T38" i="15"/>
  <c r="U38" i="15" s="1"/>
  <c r="V38" i="15" s="1"/>
  <c r="W38" i="15" s="1"/>
  <c r="X38" i="15" s="1"/>
  <c r="AC38" i="15"/>
  <c r="AD38" i="15"/>
  <c r="AE38" i="15"/>
  <c r="AF38" i="15" s="1"/>
  <c r="AG38" i="15" s="1"/>
  <c r="AK38" i="15"/>
  <c r="K39" i="15"/>
  <c r="L39" i="15" s="1"/>
  <c r="M39" i="15" s="1"/>
  <c r="N39" i="15" s="1"/>
  <c r="O39" i="15" s="1"/>
  <c r="T39" i="15"/>
  <c r="U39" i="15"/>
  <c r="V39" i="15"/>
  <c r="W39" i="15" s="1"/>
  <c r="X39" i="15" s="1"/>
  <c r="AC39" i="15"/>
  <c r="AD39" i="15"/>
  <c r="AE39" i="15" s="1"/>
  <c r="AF39" i="15" s="1"/>
  <c r="AG39" i="15" s="1"/>
  <c r="AK39" i="15"/>
  <c r="K40" i="15"/>
  <c r="L40" i="15" s="1"/>
  <c r="M40" i="15" s="1"/>
  <c r="N40" i="15"/>
  <c r="O40" i="15"/>
  <c r="T40" i="15"/>
  <c r="U40" i="15"/>
  <c r="V40" i="15" s="1"/>
  <c r="W40" i="15" s="1"/>
  <c r="X40" i="15" s="1"/>
  <c r="AC40" i="15"/>
  <c r="AD40" i="15"/>
  <c r="AE40" i="15" s="1"/>
  <c r="AF40" i="15" s="1"/>
  <c r="AG40" i="15" s="1"/>
  <c r="AK40" i="15"/>
  <c r="K41" i="15"/>
  <c r="L41" i="15"/>
  <c r="M41" i="15" s="1"/>
  <c r="N41" i="15"/>
  <c r="O41" i="15" s="1"/>
  <c r="T41" i="15"/>
  <c r="U41" i="15"/>
  <c r="V41" i="15" s="1"/>
  <c r="W41" i="15" s="1"/>
  <c r="X41" i="15" s="1"/>
  <c r="AC41" i="15"/>
  <c r="AD41" i="15"/>
  <c r="AE41" i="15" s="1"/>
  <c r="AF41" i="15" s="1"/>
  <c r="AG41" i="15" s="1"/>
  <c r="AK41" i="15"/>
  <c r="K42" i="15"/>
  <c r="L42" i="15"/>
  <c r="M42" i="15"/>
  <c r="N42" i="15" s="1"/>
  <c r="O42" i="15" s="1"/>
  <c r="T42" i="15"/>
  <c r="U42" i="15"/>
  <c r="V42" i="15" s="1"/>
  <c r="W42" i="15" s="1"/>
  <c r="X42" i="15" s="1"/>
  <c r="AC42" i="15"/>
  <c r="AD42" i="15" s="1"/>
  <c r="AE42" i="15" s="1"/>
  <c r="AF42" i="15" s="1"/>
  <c r="AG42" i="15" s="1"/>
  <c r="AK42" i="15"/>
  <c r="K43" i="15"/>
  <c r="L43" i="15" s="1"/>
  <c r="M43" i="15" s="1"/>
  <c r="N43" i="15"/>
  <c r="O43" i="15" s="1"/>
  <c r="T43" i="15"/>
  <c r="U43" i="15" s="1"/>
  <c r="V43" i="15"/>
  <c r="W43" i="15" s="1"/>
  <c r="X43" i="15" s="1"/>
  <c r="AC43" i="15"/>
  <c r="AD43" i="15"/>
  <c r="AE43" i="15" s="1"/>
  <c r="AF43" i="15" s="1"/>
  <c r="AG43" i="15" s="1"/>
  <c r="AK43" i="15"/>
  <c r="K44" i="15"/>
  <c r="L44" i="15"/>
  <c r="M44" i="15"/>
  <c r="N44" i="15" s="1"/>
  <c r="O44" i="15" s="1"/>
  <c r="T44" i="15"/>
  <c r="U44" i="15"/>
  <c r="V44" i="15" s="1"/>
  <c r="W44" i="15" s="1"/>
  <c r="X44" i="15" s="1"/>
  <c r="AC44" i="15"/>
  <c r="AD44" i="15"/>
  <c r="AE44" i="15"/>
  <c r="AF44" i="15" s="1"/>
  <c r="AG44" i="15" s="1"/>
  <c r="AK44" i="15"/>
  <c r="K45" i="15"/>
  <c r="L45" i="15"/>
  <c r="M45" i="15"/>
  <c r="N45" i="15"/>
  <c r="O45" i="15" s="1"/>
  <c r="T45" i="15"/>
  <c r="U45" i="15"/>
  <c r="V45" i="15"/>
  <c r="W45" i="15" s="1"/>
  <c r="X45" i="15" s="1"/>
  <c r="AC45" i="15"/>
  <c r="AD45" i="15" s="1"/>
  <c r="AE45" i="15" s="1"/>
  <c r="AF45" i="15" s="1"/>
  <c r="AG45" i="15" s="1"/>
  <c r="AK45" i="15"/>
  <c r="K46" i="15"/>
  <c r="L46" i="15"/>
  <c r="M46" i="15" s="1"/>
  <c r="N46" i="15" s="1"/>
  <c r="O46" i="15"/>
  <c r="T46" i="15"/>
  <c r="U46" i="15" s="1"/>
  <c r="V46" i="15" s="1"/>
  <c r="W46" i="15" s="1"/>
  <c r="X46" i="15" s="1"/>
  <c r="AC46" i="15"/>
  <c r="AD46" i="15"/>
  <c r="AE46" i="15"/>
  <c r="AF46" i="15" s="1"/>
  <c r="AG46" i="15" s="1"/>
  <c r="AK46" i="15"/>
  <c r="K47" i="15"/>
  <c r="L47" i="15"/>
  <c r="M47" i="15"/>
  <c r="N47" i="15" s="1"/>
  <c r="O47" i="15" s="1"/>
  <c r="T47" i="15"/>
  <c r="U47" i="15" s="1"/>
  <c r="V47" i="15" s="1"/>
  <c r="W47" i="15" s="1"/>
  <c r="X47" i="15" s="1"/>
  <c r="AC47" i="15"/>
  <c r="AD47" i="15"/>
  <c r="AE47" i="15" s="1"/>
  <c r="AF47" i="15" s="1"/>
  <c r="AG47" i="15" s="1"/>
  <c r="AK47" i="15"/>
  <c r="K48" i="15"/>
  <c r="L48" i="15" s="1"/>
  <c r="M48" i="15"/>
  <c r="N48" i="15"/>
  <c r="O48" i="15" s="1"/>
  <c r="T48" i="15"/>
  <c r="U48" i="15"/>
  <c r="V48" i="15" s="1"/>
  <c r="W48" i="15" s="1"/>
  <c r="X48" i="15" s="1"/>
  <c r="AC48" i="15"/>
  <c r="AD48" i="15" s="1"/>
  <c r="AE48" i="15" s="1"/>
  <c r="AF48" i="15" s="1"/>
  <c r="AG48" i="15" s="1"/>
  <c r="AK48" i="15"/>
  <c r="K49" i="15"/>
  <c r="L49" i="15"/>
  <c r="M49" i="15" s="1"/>
  <c r="N49" i="15" s="1"/>
  <c r="O49" i="15" s="1"/>
  <c r="T49" i="15"/>
  <c r="U49" i="15"/>
  <c r="V49" i="15" s="1"/>
  <c r="W49" i="15" s="1"/>
  <c r="X49" i="15" s="1"/>
  <c r="AC49" i="15"/>
  <c r="AD49" i="15"/>
  <c r="AE49" i="15" s="1"/>
  <c r="AF49" i="15" s="1"/>
  <c r="AG49" i="15" s="1"/>
  <c r="AK49" i="15"/>
  <c r="K50" i="15"/>
  <c r="L50" i="15"/>
  <c r="M50" i="15"/>
  <c r="N50" i="15" s="1"/>
  <c r="O50" i="15" s="1"/>
  <c r="T50" i="15"/>
  <c r="U50" i="15"/>
  <c r="V50" i="15" s="1"/>
  <c r="W50" i="15" s="1"/>
  <c r="X50" i="15" s="1"/>
  <c r="AC50" i="15"/>
  <c r="AD50" i="15" s="1"/>
  <c r="AE50" i="15" s="1"/>
  <c r="AF50" i="15" s="1"/>
  <c r="AG50" i="15" s="1"/>
  <c r="AK50" i="15"/>
  <c r="K51" i="15"/>
  <c r="L51" i="15" s="1"/>
  <c r="M51" i="15"/>
  <c r="N51" i="15"/>
  <c r="O51" i="15" s="1"/>
  <c r="T51" i="15"/>
  <c r="U51" i="15" s="1"/>
  <c r="V51" i="15" s="1"/>
  <c r="W51" i="15" s="1"/>
  <c r="X51" i="15" s="1"/>
  <c r="AC51" i="15"/>
  <c r="AD51" i="15"/>
  <c r="AE51" i="15" s="1"/>
  <c r="AF51" i="15" s="1"/>
  <c r="AG51" i="15" s="1"/>
  <c r="AK51" i="15"/>
  <c r="K52" i="15"/>
  <c r="L52" i="15"/>
  <c r="M52" i="15"/>
  <c r="N52" i="15" s="1"/>
  <c r="O52" i="15" s="1"/>
  <c r="T52" i="15"/>
  <c r="U52" i="15" s="1"/>
  <c r="V52" i="15" s="1"/>
  <c r="W52" i="15" s="1"/>
  <c r="X52" i="15" s="1"/>
  <c r="AC52" i="15"/>
  <c r="AD52" i="15"/>
  <c r="AE52" i="15"/>
  <c r="AF52" i="15" s="1"/>
  <c r="AG52" i="15" s="1"/>
  <c r="AK52" i="15"/>
  <c r="K53" i="15"/>
  <c r="L53" i="15"/>
  <c r="M53" i="15"/>
  <c r="N53" i="15" s="1"/>
  <c r="O53" i="15" s="1"/>
  <c r="T53" i="15"/>
  <c r="U53" i="15"/>
  <c r="V53" i="15"/>
  <c r="W53" i="15" s="1"/>
  <c r="X53" i="15" s="1"/>
  <c r="AC53" i="15"/>
  <c r="AD53" i="15" s="1"/>
  <c r="AE53" i="15" s="1"/>
  <c r="AF53" i="15" s="1"/>
  <c r="AG53" i="15" s="1"/>
  <c r="AK53" i="15"/>
  <c r="K54" i="15"/>
  <c r="L54" i="15"/>
  <c r="M54" i="15" s="1"/>
  <c r="N54" i="15" s="1"/>
  <c r="O54" i="15" s="1"/>
  <c r="T54" i="15"/>
  <c r="U54" i="15" s="1"/>
  <c r="V54" i="15" s="1"/>
  <c r="W54" i="15" s="1"/>
  <c r="X54" i="15" s="1"/>
  <c r="AC54" i="15"/>
  <c r="AD54" i="15"/>
  <c r="AE54" i="15"/>
  <c r="AF54" i="15" s="1"/>
  <c r="AG54" i="15" s="1"/>
  <c r="AK54" i="15"/>
  <c r="K55" i="15"/>
  <c r="L55" i="15" s="1"/>
  <c r="M55" i="15" s="1"/>
  <c r="N55" i="15" s="1"/>
  <c r="O55" i="15" s="1"/>
  <c r="T55" i="15"/>
  <c r="U55" i="15"/>
  <c r="V55" i="15" s="1"/>
  <c r="W55" i="15" s="1"/>
  <c r="X55" i="15" s="1"/>
  <c r="AC55" i="15"/>
  <c r="AD55" i="15"/>
  <c r="AE55" i="15" s="1"/>
  <c r="AF55" i="15" s="1"/>
  <c r="AG55" i="15" s="1"/>
  <c r="AK55" i="15"/>
  <c r="K56" i="15"/>
  <c r="L56" i="15" s="1"/>
  <c r="M56" i="15" s="1"/>
  <c r="N56" i="15" s="1"/>
  <c r="O56" i="15" s="1"/>
  <c r="T56" i="15"/>
  <c r="U56" i="15" s="1"/>
  <c r="V56" i="15" s="1"/>
  <c r="W56" i="15" s="1"/>
  <c r="X56" i="15" s="1"/>
  <c r="AC56" i="15"/>
  <c r="AD56" i="15" s="1"/>
  <c r="AE56" i="15" s="1"/>
  <c r="AF56" i="15" s="1"/>
  <c r="AG56" i="15" s="1"/>
  <c r="AK56" i="15"/>
  <c r="K57" i="15"/>
  <c r="L57" i="15"/>
  <c r="M57" i="15"/>
  <c r="N57" i="15" s="1"/>
  <c r="O57" i="15" s="1"/>
  <c r="T57" i="15"/>
  <c r="U57" i="15" s="1"/>
  <c r="V57" i="15" s="1"/>
  <c r="W57" i="15" s="1"/>
  <c r="X57" i="15" s="1"/>
  <c r="AC57" i="15"/>
  <c r="AD57" i="15" s="1"/>
  <c r="AE57" i="15" s="1"/>
  <c r="AF57" i="15" s="1"/>
  <c r="AG57" i="15" s="1"/>
  <c r="AK57" i="15"/>
  <c r="K58" i="15"/>
  <c r="L58" i="15"/>
  <c r="M58" i="15"/>
  <c r="N58" i="15"/>
  <c r="O58" i="15" s="1"/>
  <c r="T58" i="15"/>
  <c r="U58" i="15" s="1"/>
  <c r="V58" i="15" s="1"/>
  <c r="W58" i="15" s="1"/>
  <c r="X58" i="15" s="1"/>
  <c r="AC58" i="15"/>
  <c r="AD58" i="15" s="1"/>
  <c r="AE58" i="15" s="1"/>
  <c r="AF58" i="15" s="1"/>
  <c r="AG58" i="15" s="1"/>
  <c r="AK58" i="15"/>
  <c r="K59" i="15"/>
  <c r="L59" i="15"/>
  <c r="M59" i="15"/>
  <c r="N59" i="15"/>
  <c r="O59" i="15" s="1"/>
  <c r="T59" i="15"/>
  <c r="U59" i="15" s="1"/>
  <c r="V59" i="15" s="1"/>
  <c r="W59" i="15" s="1"/>
  <c r="AC59" i="15"/>
  <c r="AD59" i="15" s="1"/>
  <c r="AE59" i="15" s="1"/>
  <c r="AF59" i="15" s="1"/>
  <c r="AG59" i="15" s="1"/>
  <c r="AK59" i="15"/>
  <c r="K60" i="15"/>
  <c r="L60" i="15" s="1"/>
  <c r="M60" i="15" s="1"/>
  <c r="N60" i="15" s="1"/>
  <c r="O60" i="15" s="1"/>
  <c r="T60" i="15"/>
  <c r="U60" i="15"/>
  <c r="V60" i="15" s="1"/>
  <c r="W60" i="15" s="1"/>
  <c r="X60" i="15" s="1"/>
  <c r="AC60" i="15"/>
  <c r="AD60" i="15" s="1"/>
  <c r="AE60" i="15" s="1"/>
  <c r="AF60" i="15" s="1"/>
  <c r="AG60" i="15" s="1"/>
  <c r="AK60" i="15"/>
  <c r="K61" i="15"/>
  <c r="L61" i="15" s="1"/>
  <c r="M61" i="15" s="1"/>
  <c r="N61" i="15" s="1"/>
  <c r="O61" i="15" s="1"/>
  <c r="T61" i="15"/>
  <c r="U61" i="15" s="1"/>
  <c r="V61" i="15" s="1"/>
  <c r="W61" i="15" s="1"/>
  <c r="X61" i="15" s="1"/>
  <c r="AC61" i="15"/>
  <c r="AD61" i="15" s="1"/>
  <c r="AE61" i="15" s="1"/>
  <c r="AF61" i="15"/>
  <c r="AG61" i="15" s="1"/>
  <c r="AK61" i="15"/>
  <c r="K62" i="15"/>
  <c r="L62" i="15" s="1"/>
  <c r="M62" i="15" s="1"/>
  <c r="N62" i="15" s="1"/>
  <c r="O62" i="15"/>
  <c r="T62" i="15"/>
  <c r="U62" i="15"/>
  <c r="V62" i="15" s="1"/>
  <c r="W62" i="15" s="1"/>
  <c r="X62" i="15" s="1"/>
  <c r="AC62" i="15"/>
  <c r="AD62" i="15"/>
  <c r="AE62" i="15"/>
  <c r="AF62" i="15" s="1"/>
  <c r="AG62" i="15" s="1"/>
  <c r="AK62" i="15"/>
  <c r="K63" i="15"/>
  <c r="L63" i="15" s="1"/>
  <c r="M63" i="15" s="1"/>
  <c r="N63" i="15" s="1"/>
  <c r="O63" i="15"/>
  <c r="T63" i="15"/>
  <c r="U63" i="15"/>
  <c r="V63" i="15" s="1"/>
  <c r="W63" i="15" s="1"/>
  <c r="X63" i="15" s="1"/>
  <c r="AC63" i="15"/>
  <c r="AD63" i="15"/>
  <c r="AE63" i="15" s="1"/>
  <c r="AF63" i="15"/>
  <c r="AG63" i="15" s="1"/>
  <c r="AK63" i="15"/>
  <c r="K64" i="15"/>
  <c r="L64" i="15" s="1"/>
  <c r="M64" i="15" s="1"/>
  <c r="N64" i="15" s="1"/>
  <c r="O64" i="15" s="1"/>
  <c r="T64" i="15"/>
  <c r="U64" i="15"/>
  <c r="V64" i="15" s="1"/>
  <c r="W64" i="15"/>
  <c r="X64" i="15" s="1"/>
  <c r="AC64" i="15"/>
  <c r="AD64" i="15"/>
  <c r="AE64" i="15"/>
  <c r="AF64" i="15"/>
  <c r="AG64" i="15" s="1"/>
  <c r="AK64" i="15"/>
  <c r="K65" i="15"/>
  <c r="L65" i="15" s="1"/>
  <c r="M65" i="15" s="1"/>
  <c r="N65" i="15" s="1"/>
  <c r="O65" i="15"/>
  <c r="T65" i="15"/>
  <c r="U65" i="15" s="1"/>
  <c r="V65" i="15" s="1"/>
  <c r="W65" i="15" s="1"/>
  <c r="X65" i="15" s="1"/>
  <c r="AC65" i="15"/>
  <c r="AD65" i="15"/>
  <c r="AE65" i="15"/>
  <c r="AF65" i="15" s="1"/>
  <c r="AG65" i="15" s="1"/>
  <c r="AK65" i="15"/>
  <c r="K66" i="15"/>
  <c r="L66" i="15" s="1"/>
  <c r="M66" i="15" s="1"/>
  <c r="N66" i="15"/>
  <c r="O66" i="15" s="1"/>
  <c r="T66" i="15"/>
  <c r="U66" i="15" s="1"/>
  <c r="V66" i="15" s="1"/>
  <c r="W66" i="15" s="1"/>
  <c r="X66" i="15" s="1"/>
  <c r="AC66" i="15"/>
  <c r="AD66" i="15" s="1"/>
  <c r="AE66" i="15" s="1"/>
  <c r="AF66" i="15" s="1"/>
  <c r="AG66" i="15" s="1"/>
  <c r="AK66" i="15"/>
  <c r="K67" i="15"/>
  <c r="L67" i="15" s="1"/>
  <c r="M67" i="15" s="1"/>
  <c r="N67" i="15" s="1"/>
  <c r="O67" i="15"/>
  <c r="T67" i="15"/>
  <c r="U67" i="15" s="1"/>
  <c r="V67" i="15" s="1"/>
  <c r="W67" i="15" s="1"/>
  <c r="X67" i="15" s="1"/>
  <c r="AC67" i="15"/>
  <c r="AD67" i="15"/>
  <c r="AE67" i="15" s="1"/>
  <c r="AF67" i="15" s="1"/>
  <c r="AG67" i="15" s="1"/>
  <c r="AK67" i="15"/>
  <c r="K68" i="15"/>
  <c r="L68" i="15" s="1"/>
  <c r="M68" i="15" s="1"/>
  <c r="N68" i="15"/>
  <c r="O68" i="15" s="1"/>
  <c r="T68" i="15"/>
  <c r="U68" i="15" s="1"/>
  <c r="V68" i="15" s="1"/>
  <c r="W68" i="15" s="1"/>
  <c r="X68" i="15" s="1"/>
  <c r="AC68" i="15"/>
  <c r="AD68" i="15"/>
  <c r="AE68" i="15"/>
  <c r="AF68" i="15" s="1"/>
  <c r="AG68" i="15" s="1"/>
  <c r="AK68" i="15"/>
  <c r="K69" i="15"/>
  <c r="L69" i="15" s="1"/>
  <c r="M69" i="15" s="1"/>
  <c r="N69" i="15" s="1"/>
  <c r="O69" i="15" s="1"/>
  <c r="T69" i="15"/>
  <c r="U69" i="15" s="1"/>
  <c r="V69" i="15" s="1"/>
  <c r="W69" i="15" s="1"/>
  <c r="X69" i="15" s="1"/>
  <c r="AC69" i="15"/>
  <c r="AD69" i="15"/>
  <c r="AE69" i="15" s="1"/>
  <c r="AF69" i="15" s="1"/>
  <c r="AG69" i="15" s="1"/>
  <c r="AK69" i="15"/>
  <c r="K70" i="15"/>
  <c r="L70" i="15" s="1"/>
  <c r="M70" i="15" s="1"/>
  <c r="N70" i="15"/>
  <c r="O70" i="15" s="1"/>
  <c r="T70" i="15"/>
  <c r="U70" i="15" s="1"/>
  <c r="V70" i="15" s="1"/>
  <c r="W70" i="15" s="1"/>
  <c r="X70" i="15" s="1"/>
  <c r="AC70" i="15"/>
  <c r="AD70" i="15" s="1"/>
  <c r="AE70" i="15" s="1"/>
  <c r="AF70" i="15" s="1"/>
  <c r="AG70" i="15" s="1"/>
  <c r="AK70" i="15"/>
  <c r="K71" i="15"/>
  <c r="L71" i="15" s="1"/>
  <c r="M71" i="15" s="1"/>
  <c r="N71" i="15" s="1"/>
  <c r="O71" i="15" s="1"/>
  <c r="T71" i="15"/>
  <c r="U71" i="15" s="1"/>
  <c r="V71" i="15"/>
  <c r="W71" i="15" s="1"/>
  <c r="X71" i="15" s="1"/>
  <c r="AC71" i="15"/>
  <c r="AD71" i="15" s="1"/>
  <c r="AE71" i="15" s="1"/>
  <c r="AF71" i="15" s="1"/>
  <c r="AG71" i="15" s="1"/>
  <c r="AK71" i="15"/>
  <c r="K72" i="15"/>
  <c r="L72" i="15" s="1"/>
  <c r="M72" i="15" s="1"/>
  <c r="N72" i="15" s="1"/>
  <c r="O72" i="15" s="1"/>
  <c r="T72" i="15"/>
  <c r="U72" i="15" s="1"/>
  <c r="V72" i="15"/>
  <c r="W72" i="15" s="1"/>
  <c r="X72" i="15" s="1"/>
  <c r="AC72" i="15"/>
  <c r="AD72" i="15" s="1"/>
  <c r="AE72" i="15" s="1"/>
  <c r="AF72" i="15" s="1"/>
  <c r="AG72" i="15" s="1"/>
  <c r="AK72" i="15"/>
  <c r="K73" i="15"/>
  <c r="L73" i="15" s="1"/>
  <c r="M73" i="15" s="1"/>
  <c r="N73" i="15" s="1"/>
  <c r="O73" i="15" s="1"/>
  <c r="T73" i="15"/>
  <c r="U73" i="15" s="1"/>
  <c r="V73" i="15" s="1"/>
  <c r="W73" i="15" s="1"/>
  <c r="X73" i="15"/>
  <c r="AC73" i="15"/>
  <c r="AD73" i="15"/>
  <c r="AE73" i="15" s="1"/>
  <c r="AF73" i="15" s="1"/>
  <c r="AG73" i="15" s="1"/>
  <c r="AK73" i="15"/>
  <c r="K74" i="15"/>
  <c r="L74" i="15" s="1"/>
  <c r="M74" i="15" s="1"/>
  <c r="N74" i="15" s="1"/>
  <c r="O74" i="15" s="1"/>
  <c r="T74" i="15"/>
  <c r="U74" i="15" s="1"/>
  <c r="V74" i="15" s="1"/>
  <c r="W74" i="15" s="1"/>
  <c r="X74" i="15"/>
  <c r="AC74" i="15"/>
  <c r="AD74" i="15" s="1"/>
  <c r="AE74" i="15" s="1"/>
  <c r="AF74" i="15" s="1"/>
  <c r="AG74" i="15" s="1"/>
  <c r="AK74" i="15"/>
  <c r="K75" i="15"/>
  <c r="L75" i="15" s="1"/>
  <c r="M75" i="15" s="1"/>
  <c r="N75" i="15" s="1"/>
  <c r="O75" i="15" s="1"/>
  <c r="T75" i="15"/>
  <c r="U75" i="15" s="1"/>
  <c r="V75" i="15" s="1"/>
  <c r="W75" i="15" s="1"/>
  <c r="X75" i="15"/>
  <c r="AC75" i="15"/>
  <c r="AD75" i="15" s="1"/>
  <c r="AE75" i="15" s="1"/>
  <c r="AF75" i="15" s="1"/>
  <c r="AG75" i="15" s="1"/>
  <c r="AK75" i="15"/>
  <c r="K76" i="15"/>
  <c r="L76" i="15"/>
  <c r="M76" i="15" s="1"/>
  <c r="N76" i="15" s="1"/>
  <c r="O76" i="15" s="1"/>
  <c r="T76" i="15"/>
  <c r="U76" i="15" s="1"/>
  <c r="V76" i="15" s="1"/>
  <c r="W76" i="15" s="1"/>
  <c r="X76" i="15" s="1"/>
  <c r="AC76" i="15"/>
  <c r="AD76" i="15"/>
  <c r="AE76" i="15" s="1"/>
  <c r="AF76" i="15" s="1"/>
  <c r="AG76" i="15" s="1"/>
  <c r="AK76" i="15"/>
  <c r="K77" i="15"/>
  <c r="L77" i="15"/>
  <c r="M77" i="15" s="1"/>
  <c r="N77" i="15" s="1"/>
  <c r="O77" i="15" s="1"/>
  <c r="T77" i="15"/>
  <c r="U77" i="15" s="1"/>
  <c r="V77" i="15" s="1"/>
  <c r="W77" i="15" s="1"/>
  <c r="X77" i="15"/>
  <c r="AC77" i="15"/>
  <c r="AD77" i="15"/>
  <c r="AE77" i="15" s="1"/>
  <c r="AF77" i="15" s="1"/>
  <c r="AG77" i="15" s="1"/>
  <c r="AK77" i="15"/>
  <c r="K78" i="15"/>
  <c r="L78" i="15" s="1"/>
  <c r="M78" i="15" s="1"/>
  <c r="N78" i="15" s="1"/>
  <c r="O78" i="15" s="1"/>
  <c r="T78" i="15"/>
  <c r="U78" i="15" s="1"/>
  <c r="V78" i="15" s="1"/>
  <c r="W78" i="15" s="1"/>
  <c r="X78" i="15"/>
  <c r="AC78" i="15"/>
  <c r="AD78" i="15" s="1"/>
  <c r="AE78" i="15" s="1"/>
  <c r="AF78" i="15" s="1"/>
  <c r="AG78" i="15" s="1"/>
  <c r="AK78" i="15"/>
  <c r="K79" i="15"/>
  <c r="L79" i="15"/>
  <c r="M79" i="15" s="1"/>
  <c r="N79" i="15" s="1"/>
  <c r="O79" i="15" s="1"/>
  <c r="T79" i="15"/>
  <c r="U79" i="15" s="1"/>
  <c r="V79" i="15" s="1"/>
  <c r="W79" i="15" s="1"/>
  <c r="X79" i="15" s="1"/>
  <c r="AC79" i="15"/>
  <c r="AD79" i="15" s="1"/>
  <c r="AE79" i="15" s="1"/>
  <c r="AF79" i="15" s="1"/>
  <c r="AG79" i="15" s="1"/>
  <c r="AK79" i="15"/>
  <c r="K80" i="15"/>
  <c r="L80" i="15"/>
  <c r="M80" i="15" s="1"/>
  <c r="N80" i="15" s="1"/>
  <c r="O80" i="15" s="1"/>
  <c r="T80" i="15"/>
  <c r="U80" i="15" s="1"/>
  <c r="V80" i="15" s="1"/>
  <c r="W80" i="15" s="1"/>
  <c r="X80" i="15" s="1"/>
  <c r="AC80" i="15"/>
  <c r="AD80" i="15" s="1"/>
  <c r="AE80" i="15" s="1"/>
  <c r="AF80" i="15" s="1"/>
  <c r="AG80" i="15" s="1"/>
  <c r="AK80" i="15"/>
  <c r="K81" i="15"/>
  <c r="L81" i="15" s="1"/>
  <c r="M81" i="15" s="1"/>
  <c r="N81" i="15" s="1"/>
  <c r="O81" i="15" s="1"/>
  <c r="T81" i="15"/>
  <c r="U81" i="15" s="1"/>
  <c r="V81" i="15" s="1"/>
  <c r="W81" i="15" s="1"/>
  <c r="X81" i="15" s="1"/>
  <c r="AC81" i="15"/>
  <c r="AD81" i="15"/>
  <c r="AE81" i="15" s="1"/>
  <c r="AF81" i="15" s="1"/>
  <c r="AG81" i="15" s="1"/>
  <c r="AK81" i="15"/>
  <c r="K82" i="15"/>
  <c r="L82" i="15"/>
  <c r="M82" i="15" s="1"/>
  <c r="N82" i="15" s="1"/>
  <c r="O82" i="15" s="1"/>
  <c r="T82" i="15"/>
  <c r="U82" i="15" s="1"/>
  <c r="V82" i="15" s="1"/>
  <c r="W82" i="15" s="1"/>
  <c r="X82" i="15" s="1"/>
  <c r="AC82" i="15"/>
  <c r="AD82" i="15" s="1"/>
  <c r="AE82" i="15" s="1"/>
  <c r="AF82" i="15" s="1"/>
  <c r="AG82" i="15" s="1"/>
  <c r="AK82" i="15"/>
  <c r="K83" i="15"/>
  <c r="L83" i="15"/>
  <c r="M83" i="15" s="1"/>
  <c r="N83" i="15" s="1"/>
  <c r="O83" i="15" s="1"/>
  <c r="T83" i="15"/>
  <c r="U83" i="15" s="1"/>
  <c r="V83" i="15" s="1"/>
  <c r="W83" i="15" s="1"/>
  <c r="X83" i="15" s="1"/>
  <c r="AC83" i="15"/>
  <c r="AD83" i="15"/>
  <c r="AE83" i="15" s="1"/>
  <c r="AF83" i="15" s="1"/>
  <c r="AG83" i="15" s="1"/>
  <c r="AK83" i="15"/>
  <c r="K84" i="15"/>
  <c r="L84" i="15"/>
  <c r="M84" i="15" s="1"/>
  <c r="N84" i="15" s="1"/>
  <c r="O84" i="15" s="1"/>
  <c r="T84" i="15"/>
  <c r="U84" i="15" s="1"/>
  <c r="V84" i="15" s="1"/>
  <c r="W84" i="15" s="1"/>
  <c r="X84" i="15" s="1"/>
  <c r="AC84" i="15"/>
  <c r="AD84" i="15" s="1"/>
  <c r="AE84" i="15" s="1"/>
  <c r="AF84" i="15" s="1"/>
  <c r="AG84" i="15" s="1"/>
  <c r="AK84" i="15"/>
  <c r="K85" i="15"/>
  <c r="L85" i="15"/>
  <c r="M85" i="15" s="1"/>
  <c r="N85" i="15" s="1"/>
  <c r="O85" i="15" s="1"/>
  <c r="T85" i="15"/>
  <c r="U85" i="15" s="1"/>
  <c r="V85" i="15" s="1"/>
  <c r="W85" i="15" s="1"/>
  <c r="X85" i="15" s="1"/>
  <c r="AC85" i="15"/>
  <c r="AD85" i="15"/>
  <c r="AE85" i="15" s="1"/>
  <c r="AF85" i="15" s="1"/>
  <c r="AG85" i="15" s="1"/>
  <c r="AK85" i="15"/>
  <c r="K86" i="15"/>
  <c r="L86" i="15"/>
  <c r="M86" i="15" s="1"/>
  <c r="N86" i="15" s="1"/>
  <c r="O86" i="15" s="1"/>
  <c r="T86" i="15"/>
  <c r="U86" i="15" s="1"/>
  <c r="V86" i="15" s="1"/>
  <c r="W86" i="15" s="1"/>
  <c r="X86" i="15" s="1"/>
  <c r="AC86" i="15"/>
  <c r="AD86" i="15" s="1"/>
  <c r="AE86" i="15" s="1"/>
  <c r="AF86" i="15" s="1"/>
  <c r="AG86" i="15" s="1"/>
  <c r="AK86" i="15"/>
  <c r="K87" i="15"/>
  <c r="L87" i="15"/>
  <c r="M87" i="15" s="1"/>
  <c r="N87" i="15" s="1"/>
  <c r="O87" i="15" s="1"/>
  <c r="T87" i="15"/>
  <c r="U87" i="15" s="1"/>
  <c r="V87" i="15" s="1"/>
  <c r="W87" i="15" s="1"/>
  <c r="X87" i="15" s="1"/>
  <c r="AC87" i="15"/>
  <c r="AD87" i="15" s="1"/>
  <c r="AE87" i="15" s="1"/>
  <c r="AF87" i="15" s="1"/>
  <c r="AG87" i="15" s="1"/>
  <c r="AK87" i="15"/>
  <c r="K88" i="15"/>
  <c r="L88" i="15"/>
  <c r="M88" i="15" s="1"/>
  <c r="N88" i="15" s="1"/>
  <c r="O88" i="15" s="1"/>
  <c r="T88" i="15"/>
  <c r="U88" i="15" s="1"/>
  <c r="V88" i="15" s="1"/>
  <c r="W88" i="15" s="1"/>
  <c r="X88" i="15" s="1"/>
  <c r="AC88" i="15"/>
  <c r="AD88" i="15" s="1"/>
  <c r="AE88" i="15" s="1"/>
  <c r="AF88" i="15" s="1"/>
  <c r="AG88" i="15" s="1"/>
  <c r="AK88" i="15"/>
  <c r="K89" i="15"/>
  <c r="L89" i="15" s="1"/>
  <c r="M89" i="15" s="1"/>
  <c r="N89" i="15" s="1"/>
  <c r="O89" i="15" s="1"/>
  <c r="T89" i="15"/>
  <c r="U89" i="15" s="1"/>
  <c r="V89" i="15" s="1"/>
  <c r="W89" i="15" s="1"/>
  <c r="X89" i="15" s="1"/>
  <c r="AC89" i="15"/>
  <c r="AD89" i="15"/>
  <c r="AE89" i="15" s="1"/>
  <c r="AF89" i="15" s="1"/>
  <c r="AG89" i="15" s="1"/>
  <c r="AK89" i="15"/>
  <c r="K90" i="15"/>
  <c r="L90" i="15"/>
  <c r="M90" i="15" s="1"/>
  <c r="N90" i="15"/>
  <c r="O90" i="15" s="1"/>
  <c r="T90" i="15"/>
  <c r="U90" i="15" s="1"/>
  <c r="V90" i="15" s="1"/>
  <c r="W90" i="15" s="1"/>
  <c r="X90" i="15" s="1"/>
  <c r="AC90" i="15"/>
  <c r="AD90" i="15"/>
  <c r="AE90" i="15" s="1"/>
  <c r="AF90" i="15" s="1"/>
  <c r="AG90" i="15" s="1"/>
  <c r="AK90" i="15"/>
  <c r="K91" i="15"/>
  <c r="L91" i="15"/>
  <c r="M91" i="15" s="1"/>
  <c r="N91" i="15" s="1"/>
  <c r="O91" i="15" s="1"/>
  <c r="T91" i="15"/>
  <c r="U91" i="15" s="1"/>
  <c r="V91" i="15" s="1"/>
  <c r="W91" i="15" s="1"/>
  <c r="X91" i="15" s="1"/>
  <c r="AC91" i="15"/>
  <c r="AD91" i="15" s="1"/>
  <c r="AE91" i="15" s="1"/>
  <c r="AF91" i="15" s="1"/>
  <c r="AG91" i="15" s="1"/>
  <c r="AK91" i="15"/>
  <c r="K92" i="15"/>
  <c r="L92" i="15"/>
  <c r="M92" i="15" s="1"/>
  <c r="N92" i="15" s="1"/>
  <c r="O92" i="15" s="1"/>
  <c r="T92" i="15"/>
  <c r="U92" i="15" s="1"/>
  <c r="V92" i="15"/>
  <c r="W92" i="15" s="1"/>
  <c r="X92" i="15" s="1"/>
  <c r="AC92" i="15"/>
  <c r="AD92" i="15"/>
  <c r="AE92" i="15" s="1"/>
  <c r="AF92" i="15" s="1"/>
  <c r="AG92" i="15" s="1"/>
  <c r="AK92" i="15"/>
  <c r="K93" i="15"/>
  <c r="L93" i="15"/>
  <c r="M93" i="15" s="1"/>
  <c r="N93" i="15" s="1"/>
  <c r="O93" i="15" s="1"/>
  <c r="T93" i="15"/>
  <c r="U93" i="15" s="1"/>
  <c r="V93" i="15"/>
  <c r="W93" i="15" s="1"/>
  <c r="X93" i="15" s="1"/>
  <c r="AC93" i="15"/>
  <c r="AD93" i="15" s="1"/>
  <c r="AE93" i="15" s="1"/>
  <c r="AF93" i="15" s="1"/>
  <c r="AG93" i="15" s="1"/>
  <c r="AK93" i="15"/>
  <c r="K94" i="15"/>
  <c r="L94" i="15" s="1"/>
  <c r="M94" i="15" s="1"/>
  <c r="N94" i="15" s="1"/>
  <c r="O94" i="15" s="1"/>
  <c r="T94" i="15"/>
  <c r="U94" i="15" s="1"/>
  <c r="V94" i="15"/>
  <c r="W94" i="15" s="1"/>
  <c r="X94" i="15"/>
  <c r="AC94" i="15"/>
  <c r="AD94" i="15"/>
  <c r="AE94" i="15" s="1"/>
  <c r="AF94" i="15"/>
  <c r="AG94" i="15" s="1"/>
  <c r="AK94" i="15"/>
  <c r="K95" i="15"/>
  <c r="L95" i="15"/>
  <c r="M95" i="15" s="1"/>
  <c r="N95" i="15"/>
  <c r="O95" i="15" s="1"/>
  <c r="T95" i="15"/>
  <c r="U95" i="15" s="1"/>
  <c r="V95" i="15" s="1"/>
  <c r="W95" i="15" s="1"/>
  <c r="X95" i="15" s="1"/>
  <c r="AC95" i="15"/>
  <c r="AD95" i="15"/>
  <c r="AE95" i="15"/>
  <c r="AF95" i="15" s="1"/>
  <c r="AG95" i="15" s="1"/>
  <c r="AK95" i="15"/>
  <c r="K96" i="15"/>
  <c r="L96" i="15" s="1"/>
  <c r="M96" i="15" s="1"/>
  <c r="N96" i="15" s="1"/>
  <c r="O96" i="15" s="1"/>
  <c r="T96" i="15"/>
  <c r="U96" i="15"/>
  <c r="V96" i="15" s="1"/>
  <c r="W96" i="15" s="1"/>
  <c r="X96" i="15"/>
  <c r="AC96" i="15"/>
  <c r="AD96" i="15"/>
  <c r="AE96" i="15"/>
  <c r="AF96" i="15" s="1"/>
  <c r="AG96" i="15" s="1"/>
  <c r="AK96" i="15"/>
  <c r="K97" i="15"/>
  <c r="L97" i="15"/>
  <c r="M97" i="15" s="1"/>
  <c r="N97" i="15" s="1"/>
  <c r="O97" i="15" s="1"/>
  <c r="T97" i="15"/>
  <c r="U97" i="15" s="1"/>
  <c r="V97" i="15" s="1"/>
  <c r="W97" i="15" s="1"/>
  <c r="X97" i="15" s="1"/>
  <c r="AC97" i="15"/>
  <c r="AD97" i="15" s="1"/>
  <c r="AE97" i="15" s="1"/>
  <c r="AF97" i="15" s="1"/>
  <c r="AG97" i="15" s="1"/>
  <c r="AK97" i="15"/>
  <c r="K98" i="15"/>
  <c r="L98" i="15"/>
  <c r="M98" i="15" s="1"/>
  <c r="N98" i="15"/>
  <c r="O98" i="15" s="1"/>
  <c r="T98" i="15"/>
  <c r="U98" i="15" s="1"/>
  <c r="V98" i="15" s="1"/>
  <c r="W98" i="15" s="1"/>
  <c r="X98" i="15" s="1"/>
  <c r="AC98" i="15"/>
  <c r="AD98" i="15" s="1"/>
  <c r="AE98" i="15" s="1"/>
  <c r="AF98" i="15" s="1"/>
  <c r="AG98" i="15" s="1"/>
  <c r="AK98" i="15"/>
  <c r="K99" i="15"/>
  <c r="L99" i="15" s="1"/>
  <c r="M99" i="15" s="1"/>
  <c r="N99" i="15" s="1"/>
  <c r="O99" i="15" s="1"/>
  <c r="T99" i="15"/>
  <c r="U99" i="15"/>
  <c r="V99" i="15"/>
  <c r="W99" i="15" s="1"/>
  <c r="X99" i="15" s="1"/>
  <c r="AC99" i="15"/>
  <c r="AD99" i="15"/>
  <c r="AE99" i="15" s="1"/>
  <c r="AF99" i="15" s="1"/>
  <c r="AG99" i="15" s="1"/>
  <c r="AK99" i="15"/>
  <c r="K100" i="15"/>
  <c r="L100" i="15"/>
  <c r="M100" i="15" s="1"/>
  <c r="N100" i="15" s="1"/>
  <c r="O100" i="15" s="1"/>
  <c r="T100" i="15"/>
  <c r="U100" i="15"/>
  <c r="V100" i="15" s="1"/>
  <c r="W100" i="15" s="1"/>
  <c r="X100" i="15" s="1"/>
  <c r="AC100" i="15"/>
  <c r="AD100" i="15"/>
  <c r="AE100" i="15" s="1"/>
  <c r="AF100" i="15" s="1"/>
  <c r="AG100" i="15" s="1"/>
  <c r="AK100" i="15"/>
  <c r="K101" i="15"/>
  <c r="L101" i="15"/>
  <c r="M101" i="15" s="1"/>
  <c r="N101" i="15" s="1"/>
  <c r="O101" i="15" s="1"/>
  <c r="T101" i="15"/>
  <c r="U101" i="15" s="1"/>
  <c r="V101" i="15"/>
  <c r="W101" i="15" s="1"/>
  <c r="X101" i="15" s="1"/>
  <c r="AC101" i="15"/>
  <c r="AD101" i="15"/>
  <c r="AE101" i="15" s="1"/>
  <c r="AF101" i="15" s="1"/>
  <c r="AG101" i="15" s="1"/>
  <c r="AK101" i="15"/>
  <c r="K102" i="15"/>
  <c r="L102" i="15"/>
  <c r="M102" i="15" s="1"/>
  <c r="N102" i="15" s="1"/>
  <c r="O102" i="15" s="1"/>
  <c r="T102" i="15"/>
  <c r="U102" i="15" s="1"/>
  <c r="V102" i="15" s="1"/>
  <c r="W102" i="15" s="1"/>
  <c r="X102" i="15" s="1"/>
  <c r="AC102" i="15"/>
  <c r="AD102" i="15"/>
  <c r="AE102" i="15"/>
  <c r="AF102" i="15" s="1"/>
  <c r="AG102" i="15" s="1"/>
  <c r="AK102" i="15"/>
  <c r="K103" i="15"/>
  <c r="L103" i="15"/>
  <c r="M103" i="15" s="1"/>
  <c r="N103" i="15" s="1"/>
  <c r="O103" i="15" s="1"/>
  <c r="T103" i="15"/>
  <c r="U103" i="15"/>
  <c r="V103" i="15" s="1"/>
  <c r="W103" i="15" s="1"/>
  <c r="X103" i="15" s="1"/>
  <c r="AC103" i="15"/>
  <c r="AD103" i="15"/>
  <c r="AE103" i="15" s="1"/>
  <c r="AF103" i="15" s="1"/>
  <c r="AG103" i="15" s="1"/>
  <c r="AK103" i="15"/>
  <c r="K104" i="15"/>
  <c r="L104" i="15"/>
  <c r="M104" i="15" s="1"/>
  <c r="N104" i="15" s="1"/>
  <c r="O104" i="15" s="1"/>
  <c r="T104" i="15"/>
  <c r="U104" i="15" s="1"/>
  <c r="V104" i="15" s="1"/>
  <c r="W104" i="15" s="1"/>
  <c r="X104" i="15" s="1"/>
  <c r="AC104" i="15"/>
  <c r="AD104" i="15"/>
  <c r="AE104" i="15" s="1"/>
  <c r="AF104" i="15" s="1"/>
  <c r="AG104" i="15" s="1"/>
  <c r="AK104" i="15"/>
  <c r="K105" i="15"/>
  <c r="L105" i="15"/>
  <c r="M105" i="15" s="1"/>
  <c r="N105" i="15" s="1"/>
  <c r="O105" i="15" s="1"/>
  <c r="T105" i="15"/>
  <c r="U105" i="15"/>
  <c r="V105" i="15"/>
  <c r="W105" i="15" s="1"/>
  <c r="X105" i="15" s="1"/>
  <c r="AC105" i="15"/>
  <c r="AD105" i="15" s="1"/>
  <c r="AE105" i="15"/>
  <c r="AF105" i="15" s="1"/>
  <c r="AG105" i="15" s="1"/>
  <c r="AK105" i="15"/>
  <c r="K106" i="15"/>
  <c r="L106" i="15" s="1"/>
  <c r="M106" i="15" s="1"/>
  <c r="N106" i="15" s="1"/>
  <c r="O106" i="15" s="1"/>
  <c r="T106" i="15"/>
  <c r="U106" i="15"/>
  <c r="V106" i="15" s="1"/>
  <c r="W106" i="15" s="1"/>
  <c r="X106" i="15" s="1"/>
  <c r="AC106" i="15"/>
  <c r="AD106" i="15" s="1"/>
  <c r="AE106" i="15" s="1"/>
  <c r="AF106" i="15" s="1"/>
  <c r="AG106" i="15" s="1"/>
  <c r="AK106" i="15"/>
  <c r="K107" i="15"/>
  <c r="L107" i="15"/>
  <c r="M107" i="15" s="1"/>
  <c r="N107" i="15" s="1"/>
  <c r="O107" i="15" s="1"/>
  <c r="T107" i="15"/>
  <c r="U107" i="15" s="1"/>
  <c r="V107" i="15"/>
  <c r="W107" i="15" s="1"/>
  <c r="X107" i="15" s="1"/>
  <c r="AC107" i="15"/>
  <c r="AD107" i="15" s="1"/>
  <c r="AE107" i="15" s="1"/>
  <c r="AF107" i="15" s="1"/>
  <c r="AG107" i="15" s="1"/>
  <c r="AK107" i="15"/>
  <c r="K108" i="15"/>
  <c r="L108" i="15"/>
  <c r="M108" i="15" s="1"/>
  <c r="N108" i="15" s="1"/>
  <c r="O108" i="15" s="1"/>
  <c r="T108" i="15"/>
  <c r="U108" i="15"/>
  <c r="V108" i="15"/>
  <c r="W108" i="15" s="1"/>
  <c r="X108" i="15" s="1"/>
  <c r="AC108" i="15"/>
  <c r="AD108" i="15" s="1"/>
  <c r="AE108" i="15" s="1"/>
  <c r="AF108" i="15" s="1"/>
  <c r="AG108" i="15" s="1"/>
  <c r="AK108" i="15"/>
  <c r="K109" i="15"/>
  <c r="L109" i="15" s="1"/>
  <c r="M109" i="15" s="1"/>
  <c r="N109" i="15" s="1"/>
  <c r="O109" i="15" s="1"/>
  <c r="T109" i="15"/>
  <c r="U109" i="15"/>
  <c r="V109" i="15" s="1"/>
  <c r="W109" i="15" s="1"/>
  <c r="X109" i="15" s="1"/>
  <c r="AC109" i="15"/>
  <c r="AD109" i="15"/>
  <c r="AE109" i="15"/>
  <c r="AF109" i="15" s="1"/>
  <c r="AG109" i="15" s="1"/>
  <c r="AK109" i="15"/>
  <c r="K110" i="15"/>
  <c r="L110" i="15"/>
  <c r="M110" i="15" s="1"/>
  <c r="N110" i="15" s="1"/>
  <c r="O110" i="15"/>
  <c r="T110" i="15"/>
  <c r="U110" i="15" s="1"/>
  <c r="V110" i="15" s="1"/>
  <c r="W110" i="15" s="1"/>
  <c r="X110" i="15" s="1"/>
  <c r="AC110" i="15"/>
  <c r="AD110" i="15"/>
  <c r="AE110" i="15" s="1"/>
  <c r="AF110" i="15" s="1"/>
  <c r="AG110" i="15" s="1"/>
  <c r="AK110" i="15"/>
  <c r="K111" i="15"/>
  <c r="L111" i="15"/>
  <c r="M111" i="15" s="1"/>
  <c r="N111" i="15" s="1"/>
  <c r="O111" i="15" s="1"/>
  <c r="T111" i="15"/>
  <c r="U111" i="15"/>
  <c r="V111" i="15"/>
  <c r="W111" i="15" s="1"/>
  <c r="X111" i="15" s="1"/>
  <c r="AC111" i="15"/>
  <c r="AD111" i="15" s="1"/>
  <c r="AE111" i="15"/>
  <c r="AF111" i="15" s="1"/>
  <c r="AG111" i="15" s="1"/>
  <c r="AK111" i="15"/>
  <c r="K112" i="15"/>
  <c r="L112" i="15" s="1"/>
  <c r="M112" i="15" s="1"/>
  <c r="N112" i="15" s="1"/>
  <c r="O112" i="15" s="1"/>
  <c r="T112" i="15"/>
  <c r="U112" i="15"/>
  <c r="V112" i="15"/>
  <c r="W112" i="15" s="1"/>
  <c r="X112" i="15" s="1"/>
  <c r="AC112" i="15"/>
  <c r="AD112" i="15"/>
  <c r="AE112" i="15"/>
  <c r="AF112" i="15" s="1"/>
  <c r="AG112" i="15" s="1"/>
  <c r="AK112" i="15"/>
  <c r="K113" i="15"/>
  <c r="L113" i="15"/>
  <c r="M113" i="15" s="1"/>
  <c r="N113" i="15" s="1"/>
  <c r="O113" i="15" s="1"/>
  <c r="T113" i="15"/>
  <c r="U113" i="15"/>
  <c r="V113" i="15" s="1"/>
  <c r="W113" i="15" s="1"/>
  <c r="X113" i="15" s="1"/>
  <c r="AC113" i="15"/>
  <c r="AD113" i="15"/>
  <c r="AE113" i="15"/>
  <c r="AF113" i="15" s="1"/>
  <c r="AG113" i="15" s="1"/>
  <c r="AK113" i="15"/>
  <c r="K114" i="15"/>
  <c r="L114" i="15"/>
  <c r="M114" i="15" s="1"/>
  <c r="N114" i="15" s="1"/>
  <c r="O114" i="15"/>
  <c r="T114" i="15"/>
  <c r="U114" i="15"/>
  <c r="V114" i="15"/>
  <c r="W114" i="15" s="1"/>
  <c r="X114" i="15" s="1"/>
  <c r="AC114" i="15"/>
  <c r="AD114" i="15" s="1"/>
  <c r="AE114" i="15" s="1"/>
  <c r="AF114" i="15" s="1"/>
  <c r="AG114" i="15" s="1"/>
  <c r="AK114" i="15"/>
  <c r="K115" i="15"/>
  <c r="L115" i="15" s="1"/>
  <c r="M115" i="15" s="1"/>
  <c r="N115" i="15" s="1"/>
  <c r="O115" i="15" s="1"/>
  <c r="T115" i="15"/>
  <c r="U115" i="15"/>
  <c r="V115" i="15"/>
  <c r="W115" i="15" s="1"/>
  <c r="X115" i="15" s="1"/>
  <c r="AC115" i="15"/>
  <c r="AD115" i="15"/>
  <c r="AE115" i="15"/>
  <c r="AF115" i="15" s="1"/>
  <c r="AG115" i="15" s="1"/>
  <c r="AK115" i="15"/>
  <c r="K116" i="15"/>
  <c r="L116" i="15"/>
  <c r="M116" i="15" s="1"/>
  <c r="N116" i="15" s="1"/>
  <c r="O116" i="15" s="1"/>
  <c r="T116" i="15"/>
  <c r="U116" i="15"/>
  <c r="V116" i="15" s="1"/>
  <c r="W116" i="15" s="1"/>
  <c r="X116" i="15" s="1"/>
  <c r="AC116" i="15"/>
  <c r="AD116" i="15"/>
  <c r="AE116" i="15"/>
  <c r="AF116" i="15" s="1"/>
  <c r="AG116" i="15" s="1"/>
  <c r="AK116" i="15"/>
  <c r="K117" i="15"/>
  <c r="L117" i="15"/>
  <c r="M117" i="15" s="1"/>
  <c r="N117" i="15" s="1"/>
  <c r="O117" i="15" s="1"/>
  <c r="T117" i="15"/>
  <c r="U117" i="15" s="1"/>
  <c r="V117" i="15" s="1"/>
  <c r="W117" i="15" s="1"/>
  <c r="X117" i="15" s="1"/>
  <c r="AC117" i="15"/>
  <c r="AD117" i="15" s="1"/>
  <c r="AE117" i="15" s="1"/>
  <c r="AF117" i="15" s="1"/>
  <c r="AG117" i="15" s="1"/>
  <c r="AK117" i="15"/>
  <c r="K118" i="15"/>
  <c r="L118" i="15"/>
  <c r="M118" i="15" s="1"/>
  <c r="N118" i="15" s="1"/>
  <c r="O118" i="15" s="1"/>
  <c r="T118" i="15"/>
  <c r="U118" i="15"/>
  <c r="V118" i="15"/>
  <c r="W118" i="15" s="1"/>
  <c r="X118" i="15" s="1"/>
  <c r="AC118" i="15"/>
  <c r="AD118" i="15"/>
  <c r="AE118" i="15"/>
  <c r="AF118" i="15" s="1"/>
  <c r="AG118" i="15" s="1"/>
  <c r="AK118" i="15"/>
  <c r="K119" i="15"/>
  <c r="L119" i="15"/>
  <c r="M119" i="15" s="1"/>
  <c r="N119" i="15" s="1"/>
  <c r="O119" i="15" s="1"/>
  <c r="T119" i="15"/>
  <c r="U119" i="15"/>
  <c r="V119" i="15" s="1"/>
  <c r="W119" i="15" s="1"/>
  <c r="X119" i="15" s="1"/>
  <c r="AC119" i="15"/>
  <c r="AD119" i="15" s="1"/>
  <c r="AE119" i="15" s="1"/>
  <c r="AF119" i="15" s="1"/>
  <c r="AG119" i="15" s="1"/>
  <c r="AK119" i="15"/>
  <c r="K120" i="15"/>
  <c r="L120" i="15"/>
  <c r="M120" i="15" s="1"/>
  <c r="N120" i="15" s="1"/>
  <c r="O120" i="15" s="1"/>
  <c r="T120" i="15"/>
  <c r="U120" i="15" s="1"/>
  <c r="V120" i="15"/>
  <c r="W120" i="15" s="1"/>
  <c r="X120" i="15" s="1"/>
  <c r="AC120" i="15"/>
  <c r="AD120" i="15" s="1"/>
  <c r="AE120" i="15" s="1"/>
  <c r="AF120" i="15" s="1"/>
  <c r="AG120" i="15" s="1"/>
  <c r="AK120" i="15"/>
  <c r="K121" i="15"/>
  <c r="L121" i="15"/>
  <c r="M121" i="15" s="1"/>
  <c r="N121" i="15" s="1"/>
  <c r="O121" i="15" s="1"/>
  <c r="T121" i="15"/>
  <c r="U121" i="15"/>
  <c r="V121" i="15"/>
  <c r="W121" i="15" s="1"/>
  <c r="X121" i="15" s="1"/>
  <c r="AC121" i="15"/>
  <c r="AD121" i="15" s="1"/>
  <c r="AE121" i="15" s="1"/>
  <c r="AF121" i="15" s="1"/>
  <c r="AG121" i="15" s="1"/>
  <c r="AK121" i="15"/>
  <c r="K122" i="15"/>
  <c r="L122" i="15" s="1"/>
  <c r="M122" i="15" s="1"/>
  <c r="N122" i="15" s="1"/>
  <c r="O122" i="15"/>
  <c r="T122" i="15"/>
  <c r="U122" i="15" s="1"/>
  <c r="V122" i="15" s="1"/>
  <c r="W122" i="15" s="1"/>
  <c r="X122" i="15" s="1"/>
  <c r="AC122" i="15"/>
  <c r="AD122" i="15"/>
  <c r="AE122" i="15"/>
  <c r="AF122" i="15" s="1"/>
  <c r="AG122" i="15" s="1"/>
  <c r="AK122" i="15"/>
  <c r="K123" i="15"/>
  <c r="L123" i="15"/>
  <c r="M123" i="15" s="1"/>
  <c r="N123" i="15" s="1"/>
  <c r="O123" i="15" s="1"/>
  <c r="T123" i="15"/>
  <c r="U123" i="15" s="1"/>
  <c r="V123" i="15" s="1"/>
  <c r="W123" i="15" s="1"/>
  <c r="X123" i="15" s="1"/>
  <c r="AC123" i="15"/>
  <c r="AD123" i="15"/>
  <c r="AE123" i="15" s="1"/>
  <c r="AF123" i="15" s="1"/>
  <c r="AG123" i="15" s="1"/>
  <c r="AK123" i="15"/>
  <c r="K124" i="15"/>
  <c r="L124" i="15" s="1"/>
  <c r="M124" i="15" s="1"/>
  <c r="N124" i="15" s="1"/>
  <c r="O124" i="15" s="1"/>
  <c r="T124" i="15"/>
  <c r="U124" i="15"/>
  <c r="V124" i="15"/>
  <c r="W124" i="15" s="1"/>
  <c r="X124" i="15" s="1"/>
  <c r="AC124" i="15"/>
  <c r="AD124" i="15" s="1"/>
  <c r="AE124" i="15"/>
  <c r="AF124" i="15" s="1"/>
  <c r="AG124" i="15" s="1"/>
  <c r="AK124" i="15"/>
  <c r="K125" i="15"/>
  <c r="L125" i="15" s="1"/>
  <c r="M125" i="15" s="1"/>
  <c r="N125" i="15" s="1"/>
  <c r="O125" i="15" s="1"/>
  <c r="T125" i="15"/>
  <c r="U125" i="15"/>
  <c r="V125" i="15"/>
  <c r="W125" i="15" s="1"/>
  <c r="X125" i="15" s="1"/>
  <c r="AC125" i="15"/>
  <c r="AD125" i="15"/>
  <c r="AE125" i="15"/>
  <c r="AF125" i="15" s="1"/>
  <c r="AG125" i="15" s="1"/>
  <c r="AK125" i="15"/>
  <c r="K126" i="15"/>
  <c r="L126" i="15"/>
  <c r="M126" i="15" s="1"/>
  <c r="N126" i="15" s="1"/>
  <c r="O126" i="15"/>
  <c r="T126" i="15"/>
  <c r="U126" i="15" s="1"/>
  <c r="V126" i="15"/>
  <c r="W126" i="15" s="1"/>
  <c r="X126" i="15" s="1"/>
  <c r="AC126" i="15"/>
  <c r="AD126" i="15"/>
  <c r="AE126" i="15" s="1"/>
  <c r="AF126" i="15" s="1"/>
  <c r="AG126" i="15" s="1"/>
  <c r="AK126" i="15"/>
  <c r="K127" i="15"/>
  <c r="L127" i="15" s="1"/>
  <c r="M127" i="15" s="1"/>
  <c r="N127" i="15" s="1"/>
  <c r="O127" i="15" s="1"/>
  <c r="T127" i="15"/>
  <c r="U127" i="15"/>
  <c r="V127" i="15"/>
  <c r="W127" i="15" s="1"/>
  <c r="X127" i="15" s="1"/>
  <c r="AC127" i="15"/>
  <c r="AD127" i="15" s="1"/>
  <c r="AE127" i="15" s="1"/>
  <c r="AF127" i="15" s="1"/>
  <c r="AG127" i="15" s="1"/>
  <c r="AK127" i="15"/>
  <c r="K128" i="15"/>
  <c r="L128" i="15" s="1"/>
  <c r="M128" i="15" s="1"/>
  <c r="N128" i="15" s="1"/>
  <c r="O128" i="15" s="1"/>
  <c r="T128" i="15"/>
  <c r="U128" i="15" s="1"/>
  <c r="V128" i="15" s="1"/>
  <c r="W128" i="15" s="1"/>
  <c r="X128" i="15" s="1"/>
  <c r="AK128" i="15"/>
  <c r="K129" i="15"/>
  <c r="L129" i="15" s="1"/>
  <c r="M129" i="15" s="1"/>
  <c r="N129" i="15" s="1"/>
  <c r="O129" i="15" s="1"/>
  <c r="T129" i="15"/>
  <c r="U129" i="15"/>
  <c r="V129" i="15" s="1"/>
  <c r="W129" i="15" s="1"/>
  <c r="X129" i="15"/>
  <c r="AK129" i="15"/>
  <c r="K130" i="15"/>
  <c r="L130" i="15"/>
  <c r="M130" i="15" s="1"/>
  <c r="N130" i="15"/>
  <c r="O130" i="15" s="1"/>
  <c r="T130" i="15"/>
  <c r="U130" i="15" s="1"/>
  <c r="V130" i="15" s="1"/>
  <c r="W130" i="15" s="1"/>
  <c r="X130" i="15" s="1"/>
  <c r="AK130" i="15"/>
  <c r="K131" i="15"/>
  <c r="L131" i="15" s="1"/>
  <c r="M131" i="15" s="1"/>
  <c r="N131" i="15" s="1"/>
  <c r="O131" i="15" s="1"/>
  <c r="T131" i="15"/>
  <c r="U131" i="15" s="1"/>
  <c r="V131" i="15" s="1"/>
  <c r="W131" i="15" s="1"/>
  <c r="X131" i="15" s="1"/>
  <c r="AK131" i="15"/>
  <c r="K132" i="15"/>
  <c r="L132" i="15" s="1"/>
  <c r="M132" i="15" s="1"/>
  <c r="N132" i="15"/>
  <c r="O132" i="15" s="1"/>
  <c r="T132" i="15"/>
  <c r="U132" i="15" s="1"/>
  <c r="V132" i="15" s="1"/>
  <c r="W132" i="15" s="1"/>
  <c r="X132" i="15" s="1"/>
  <c r="AK132" i="15"/>
  <c r="K133" i="15"/>
  <c r="L133" i="15" s="1"/>
  <c r="M133" i="15"/>
  <c r="N133" i="15" s="1"/>
  <c r="O133" i="15" s="1"/>
  <c r="T133" i="15"/>
  <c r="U133" i="15" s="1"/>
  <c r="V133" i="15" s="1"/>
  <c r="W133" i="15" s="1"/>
  <c r="X133" i="15" s="1"/>
  <c r="AC133" i="15"/>
  <c r="AD133" i="15"/>
  <c r="AE133" i="15" s="1"/>
  <c r="AF133" i="15" s="1"/>
  <c r="AG133" i="15" s="1"/>
  <c r="AK133" i="15"/>
  <c r="K134" i="15"/>
  <c r="L134" i="15" s="1"/>
  <c r="M134" i="15"/>
  <c r="N134" i="15" s="1"/>
  <c r="O134" i="15" s="1"/>
  <c r="T134" i="15"/>
  <c r="U134" i="15" s="1"/>
  <c r="V134" i="15" s="1"/>
  <c r="W134" i="15" s="1"/>
  <c r="X134" i="15" s="1"/>
  <c r="AK134" i="15"/>
  <c r="K135" i="15"/>
  <c r="L135" i="15"/>
  <c r="M135" i="15"/>
  <c r="N135" i="15" s="1"/>
  <c r="O135" i="15" s="1"/>
  <c r="T135" i="15"/>
  <c r="U135" i="15" s="1"/>
  <c r="V135" i="15" s="1"/>
  <c r="W135" i="15" s="1"/>
  <c r="X135" i="15" s="1"/>
  <c r="AK135" i="15"/>
  <c r="K136" i="15"/>
  <c r="L136" i="15"/>
  <c r="M136" i="15"/>
  <c r="N136" i="15" s="1"/>
  <c r="O136" i="15" s="1"/>
  <c r="T136" i="15"/>
  <c r="U136" i="15"/>
  <c r="V136" i="15" s="1"/>
  <c r="W136" i="15" s="1"/>
  <c r="X136" i="15" s="1"/>
  <c r="AK136" i="15"/>
  <c r="K137" i="15"/>
  <c r="L137" i="15" s="1"/>
  <c r="M137" i="15"/>
  <c r="N137" i="15" s="1"/>
  <c r="O137" i="15" s="1"/>
  <c r="T137" i="15"/>
  <c r="U137" i="15"/>
  <c r="V137" i="15" s="1"/>
  <c r="W137" i="15" s="1"/>
  <c r="X137" i="15" s="1"/>
  <c r="AK137" i="15"/>
  <c r="K138" i="15"/>
  <c r="L138" i="15" s="1"/>
  <c r="M138" i="15" s="1"/>
  <c r="N138" i="15" s="1"/>
  <c r="O138" i="15" s="1"/>
  <c r="T138" i="15"/>
  <c r="U138" i="15" s="1"/>
  <c r="V138" i="15"/>
  <c r="W138" i="15" s="1"/>
  <c r="X138" i="15" s="1"/>
  <c r="AK138" i="15"/>
  <c r="K139" i="15"/>
  <c r="L139" i="15" s="1"/>
  <c r="M139" i="15" s="1"/>
  <c r="N139" i="15" s="1"/>
  <c r="O139" i="15" s="1"/>
  <c r="T139" i="15"/>
  <c r="U139" i="15" s="1"/>
  <c r="V139" i="15" s="1"/>
  <c r="W139" i="15" s="1"/>
  <c r="X139" i="15" s="1"/>
  <c r="AK139" i="15"/>
  <c r="K140" i="15"/>
  <c r="L140" i="15" s="1"/>
  <c r="M140" i="15" s="1"/>
  <c r="N140" i="15" s="1"/>
  <c r="O140" i="15" s="1"/>
  <c r="T140" i="15"/>
  <c r="U140" i="15" s="1"/>
  <c r="V140" i="15" s="1"/>
  <c r="W140" i="15" s="1"/>
  <c r="X140" i="15" s="1"/>
  <c r="AK140" i="15"/>
  <c r="K141" i="15"/>
  <c r="L141" i="15" s="1"/>
  <c r="M141" i="15" s="1"/>
  <c r="N141" i="15" s="1"/>
  <c r="O141" i="15" s="1"/>
  <c r="T141" i="15"/>
  <c r="U141" i="15"/>
  <c r="V141" i="15" s="1"/>
  <c r="W141" i="15" s="1"/>
  <c r="X141" i="15" s="1"/>
  <c r="AK141" i="15"/>
  <c r="K142" i="15"/>
  <c r="L142" i="15" s="1"/>
  <c r="M142" i="15" s="1"/>
  <c r="N142" i="15" s="1"/>
  <c r="O142" i="15" s="1"/>
  <c r="T142" i="15"/>
  <c r="U142" i="15" s="1"/>
  <c r="V142" i="15" s="1"/>
  <c r="W142" i="15" s="1"/>
  <c r="X142" i="15" s="1"/>
  <c r="AK142" i="15"/>
  <c r="K143" i="15"/>
  <c r="L143" i="15" s="1"/>
  <c r="M143" i="15" s="1"/>
  <c r="N143" i="15" s="1"/>
  <c r="O143" i="15" s="1"/>
  <c r="T143" i="15"/>
  <c r="U143" i="15" s="1"/>
  <c r="V143" i="15" s="1"/>
  <c r="W143" i="15" s="1"/>
  <c r="X143" i="15" s="1"/>
  <c r="AK143" i="15"/>
  <c r="K144" i="15"/>
  <c r="L144" i="15"/>
  <c r="M144" i="15" s="1"/>
  <c r="N144" i="15" s="1"/>
  <c r="O144" i="15" s="1"/>
  <c r="T144" i="15"/>
  <c r="U144" i="15"/>
  <c r="V144" i="15" s="1"/>
  <c r="W144" i="15" s="1"/>
  <c r="X144" i="15" s="1"/>
  <c r="AK144" i="15"/>
  <c r="K145" i="15"/>
  <c r="L145" i="15"/>
  <c r="M145" i="15" s="1"/>
  <c r="N145" i="15" s="1"/>
  <c r="O145" i="15" s="1"/>
  <c r="T145" i="15"/>
  <c r="U145" i="15"/>
  <c r="V145" i="15" s="1"/>
  <c r="W145" i="15" s="1"/>
  <c r="X145" i="15" s="1"/>
  <c r="AK145" i="15"/>
  <c r="K146" i="15"/>
  <c r="L146" i="15" s="1"/>
  <c r="M146" i="15" s="1"/>
  <c r="N146" i="15" s="1"/>
  <c r="O146" i="15" s="1"/>
  <c r="T146" i="15"/>
  <c r="U146" i="15"/>
  <c r="V146" i="15" s="1"/>
  <c r="W146" i="15" s="1"/>
  <c r="X146" i="15" s="1"/>
  <c r="AK146" i="15"/>
  <c r="K147" i="15"/>
  <c r="L147" i="15"/>
  <c r="M147" i="15" s="1"/>
  <c r="N147" i="15" s="1"/>
  <c r="O147" i="15" s="1"/>
  <c r="T147" i="15"/>
  <c r="U147" i="15"/>
  <c r="V147" i="15" s="1"/>
  <c r="W147" i="15" s="1"/>
  <c r="X147" i="15" s="1"/>
  <c r="AK147" i="15"/>
  <c r="K148" i="15"/>
  <c r="L148" i="15" s="1"/>
  <c r="M148" i="15" s="1"/>
  <c r="N148" i="15" s="1"/>
  <c r="O148" i="15" s="1"/>
  <c r="T148" i="15"/>
  <c r="U148" i="15"/>
  <c r="V148" i="15" s="1"/>
  <c r="W148" i="15" s="1"/>
  <c r="X148" i="15" s="1"/>
  <c r="AK148" i="15"/>
  <c r="K149" i="15"/>
  <c r="L149" i="15" s="1"/>
  <c r="M149" i="15" s="1"/>
  <c r="N149" i="15"/>
  <c r="O149" i="15" s="1"/>
  <c r="T149" i="15"/>
  <c r="U149" i="15"/>
  <c r="V149" i="15" s="1"/>
  <c r="W149" i="15" s="1"/>
  <c r="X149" i="15" s="1"/>
  <c r="AK149" i="15"/>
  <c r="K150" i="15"/>
  <c r="L150" i="15" s="1"/>
  <c r="M150" i="15" s="1"/>
  <c r="N150" i="15" s="1"/>
  <c r="O150" i="15" s="1"/>
  <c r="T150" i="15"/>
  <c r="U150" i="15" s="1"/>
  <c r="V150" i="15" s="1"/>
  <c r="W150" i="15" s="1"/>
  <c r="X150" i="15" s="1"/>
  <c r="AK150" i="15"/>
  <c r="K151" i="15"/>
  <c r="L151" i="15" s="1"/>
  <c r="M151" i="15" s="1"/>
  <c r="N151" i="15" s="1"/>
  <c r="O151" i="15" s="1"/>
  <c r="T151" i="15"/>
  <c r="U151" i="15" s="1"/>
  <c r="V151" i="15" s="1"/>
  <c r="W151" i="15" s="1"/>
  <c r="X151" i="15" s="1"/>
  <c r="AK151" i="15"/>
  <c r="K152" i="15"/>
  <c r="L152" i="15" s="1"/>
  <c r="M152" i="15" s="1"/>
  <c r="N152" i="15" s="1"/>
  <c r="O152" i="15" s="1"/>
  <c r="T152" i="15"/>
  <c r="U152" i="15"/>
  <c r="V152" i="15" s="1"/>
  <c r="W152" i="15" s="1"/>
  <c r="X152" i="15" s="1"/>
  <c r="AK152" i="15"/>
  <c r="K153" i="15"/>
  <c r="L153" i="15"/>
  <c r="M153" i="15" s="1"/>
  <c r="N153" i="15" s="1"/>
  <c r="O153" i="15" s="1"/>
  <c r="T153" i="15"/>
  <c r="U153" i="15"/>
  <c r="V153" i="15"/>
  <c r="W153" i="15" s="1"/>
  <c r="X153" i="15" s="1"/>
  <c r="AK153" i="15"/>
  <c r="K154" i="15"/>
  <c r="L154" i="15"/>
  <c r="M154" i="15" s="1"/>
  <c r="N154" i="15" s="1"/>
  <c r="O154" i="15" s="1"/>
  <c r="T154" i="15"/>
  <c r="U154" i="15"/>
  <c r="V154" i="15" s="1"/>
  <c r="W154" i="15" s="1"/>
  <c r="X154" i="15" s="1"/>
  <c r="AK154" i="15"/>
  <c r="K155" i="15"/>
  <c r="L155" i="15"/>
  <c r="M155" i="15" s="1"/>
  <c r="N155" i="15"/>
  <c r="O155" i="15" s="1"/>
  <c r="T155" i="15"/>
  <c r="U155" i="15" s="1"/>
  <c r="V155" i="15" s="1"/>
  <c r="W155" i="15" s="1"/>
  <c r="X155" i="15" s="1"/>
  <c r="AK155" i="15"/>
  <c r="K156" i="15"/>
  <c r="L156" i="15" s="1"/>
  <c r="M156" i="15" s="1"/>
  <c r="N156" i="15" s="1"/>
  <c r="O156" i="15" s="1"/>
  <c r="T156" i="15"/>
  <c r="U156" i="15"/>
  <c r="V156" i="15" s="1"/>
  <c r="W156" i="15" s="1"/>
  <c r="X156" i="15" s="1"/>
  <c r="AK156" i="15"/>
  <c r="K157" i="15"/>
  <c r="L157" i="15" s="1"/>
  <c r="M157" i="15" s="1"/>
  <c r="N157" i="15"/>
  <c r="O157" i="15"/>
  <c r="T157" i="15"/>
  <c r="U157" i="15" s="1"/>
  <c r="V157" i="15" s="1"/>
  <c r="W157" i="15" s="1"/>
  <c r="X157" i="15" s="1"/>
  <c r="AK157" i="15"/>
  <c r="K158" i="15"/>
  <c r="L158" i="15" s="1"/>
  <c r="M158" i="15" s="1"/>
  <c r="N158" i="15" s="1"/>
  <c r="O158" i="15" s="1"/>
  <c r="T158" i="15"/>
  <c r="U158" i="15" s="1"/>
  <c r="V158" i="15" s="1"/>
  <c r="W158" i="15" s="1"/>
  <c r="X158" i="15" s="1"/>
  <c r="AK158" i="15"/>
  <c r="K159" i="15"/>
  <c r="L159" i="15"/>
  <c r="M159" i="15" s="1"/>
  <c r="N159" i="15" s="1"/>
  <c r="O159" i="15" s="1"/>
  <c r="T159" i="15"/>
  <c r="U159" i="15"/>
  <c r="V159" i="15" s="1"/>
  <c r="W159" i="15" s="1"/>
  <c r="X159" i="15" s="1"/>
  <c r="AK159" i="15"/>
  <c r="K160" i="15"/>
  <c r="L160" i="15" s="1"/>
  <c r="M160" i="15" s="1"/>
  <c r="N160" i="15" s="1"/>
  <c r="O160" i="15" s="1"/>
  <c r="T160" i="15"/>
  <c r="U160" i="15" s="1"/>
  <c r="V160" i="15" s="1"/>
  <c r="W160" i="15" s="1"/>
  <c r="X160" i="15" s="1"/>
  <c r="AK160" i="15"/>
  <c r="K161" i="15"/>
  <c r="L161" i="15" s="1"/>
  <c r="M161" i="15" s="1"/>
  <c r="N161" i="15" s="1"/>
  <c r="O161" i="15" s="1"/>
  <c r="T161" i="15"/>
  <c r="U161" i="15" s="1"/>
  <c r="V161" i="15" s="1"/>
  <c r="W161" i="15" s="1"/>
  <c r="X161" i="15" s="1"/>
  <c r="AK161" i="15"/>
  <c r="K162" i="15"/>
  <c r="L162" i="15" s="1"/>
  <c r="M162" i="15" s="1"/>
  <c r="N162" i="15" s="1"/>
  <c r="O162" i="15" s="1"/>
  <c r="T162" i="15"/>
  <c r="U162" i="15" s="1"/>
  <c r="V162" i="15" s="1"/>
  <c r="W162" i="15" s="1"/>
  <c r="X162" i="15" s="1"/>
  <c r="AK162" i="15"/>
  <c r="K163" i="15"/>
  <c r="L163" i="15" s="1"/>
  <c r="M163" i="15" s="1"/>
  <c r="N163" i="15" s="1"/>
  <c r="O163" i="15" s="1"/>
  <c r="T163" i="15"/>
  <c r="U163" i="15" s="1"/>
  <c r="V163" i="15" s="1"/>
  <c r="W163" i="15" s="1"/>
  <c r="X163" i="15" s="1"/>
  <c r="AK163" i="15"/>
  <c r="K164" i="15"/>
  <c r="L164" i="15" s="1"/>
  <c r="M164" i="15" s="1"/>
  <c r="N164" i="15" s="1"/>
  <c r="O164" i="15" s="1"/>
  <c r="T164" i="15"/>
  <c r="U164" i="15" s="1"/>
  <c r="V164" i="15" s="1"/>
  <c r="W164" i="15" s="1"/>
  <c r="X164" i="15" s="1"/>
  <c r="AK164" i="15"/>
  <c r="K165" i="15"/>
  <c r="L165" i="15" s="1"/>
  <c r="M165" i="15" s="1"/>
  <c r="N165" i="15" s="1"/>
  <c r="O165" i="15" s="1"/>
  <c r="T165" i="15"/>
  <c r="U165" i="15" s="1"/>
  <c r="V165" i="15" s="1"/>
  <c r="W165" i="15" s="1"/>
  <c r="X165" i="15" s="1"/>
  <c r="AK165" i="15"/>
  <c r="K166" i="15"/>
  <c r="L166" i="15"/>
  <c r="M166" i="15"/>
  <c r="N166" i="15" s="1"/>
  <c r="O166" i="15" s="1"/>
  <c r="T166" i="15"/>
  <c r="U166" i="15" s="1"/>
  <c r="V166" i="15" s="1"/>
  <c r="W166" i="15" s="1"/>
  <c r="X166" i="15" s="1"/>
  <c r="AK166" i="15"/>
  <c r="K167" i="15"/>
  <c r="L167" i="15" s="1"/>
  <c r="M167" i="15" s="1"/>
  <c r="N167" i="15" s="1"/>
  <c r="O167" i="15" s="1"/>
  <c r="T167" i="15"/>
  <c r="U167" i="15" s="1"/>
  <c r="V167" i="15"/>
  <c r="W167" i="15" s="1"/>
  <c r="X167" i="15" s="1"/>
  <c r="AK167" i="15"/>
  <c r="K168" i="15"/>
  <c r="L168" i="15" s="1"/>
  <c r="M168" i="15" s="1"/>
  <c r="N168" i="15" s="1"/>
  <c r="O168" i="15" s="1"/>
  <c r="T168" i="15"/>
  <c r="U168" i="15"/>
  <c r="V168" i="15" s="1"/>
  <c r="W168" i="15" s="1"/>
  <c r="X168" i="15" s="1"/>
  <c r="AK168" i="15"/>
  <c r="K169" i="15"/>
  <c r="L169" i="15"/>
  <c r="M169" i="15" s="1"/>
  <c r="N169" i="15" s="1"/>
  <c r="O169" i="15" s="1"/>
  <c r="T169" i="15"/>
  <c r="U169" i="15" s="1"/>
  <c r="V169" i="15" s="1"/>
  <c r="W169" i="15" s="1"/>
  <c r="X169" i="15" s="1"/>
  <c r="AK169" i="15"/>
  <c r="K170" i="15"/>
  <c r="L170" i="15"/>
  <c r="M170" i="15" s="1"/>
  <c r="N170" i="15" s="1"/>
  <c r="O170" i="15" s="1"/>
  <c r="T170" i="15"/>
  <c r="U170" i="15"/>
  <c r="V170" i="15" s="1"/>
  <c r="W170" i="15" s="1"/>
  <c r="X170" i="15" s="1"/>
  <c r="AK170" i="15"/>
  <c r="K171" i="15"/>
  <c r="L171" i="15" s="1"/>
  <c r="M171" i="15" s="1"/>
  <c r="N171" i="15" s="1"/>
  <c r="O171" i="15" s="1"/>
  <c r="T171" i="15"/>
  <c r="U171" i="15" s="1"/>
  <c r="V171" i="15" s="1"/>
  <c r="W171" i="15" s="1"/>
  <c r="X171" i="15" s="1"/>
  <c r="AK171" i="15"/>
  <c r="K172" i="15"/>
  <c r="L172" i="15" s="1"/>
  <c r="M172" i="15" s="1"/>
  <c r="N172" i="15" s="1"/>
  <c r="O172" i="15" s="1"/>
  <c r="T172" i="15"/>
  <c r="U172" i="15" s="1"/>
  <c r="V172" i="15" s="1"/>
  <c r="W172" i="15"/>
  <c r="X172" i="15" s="1"/>
  <c r="AK172" i="15"/>
  <c r="K173" i="15"/>
  <c r="L173" i="15" s="1"/>
  <c r="M173" i="15" s="1"/>
  <c r="N173" i="15" s="1"/>
  <c r="O173" i="15" s="1"/>
  <c r="T173" i="15"/>
  <c r="U173" i="15" s="1"/>
  <c r="V173" i="15" s="1"/>
  <c r="W173" i="15" s="1"/>
  <c r="X173" i="15" s="1"/>
  <c r="AK173" i="15"/>
  <c r="K174" i="15"/>
  <c r="L174" i="15" s="1"/>
  <c r="M174" i="15"/>
  <c r="N174" i="15" s="1"/>
  <c r="O174" i="15" s="1"/>
  <c r="T174" i="15"/>
  <c r="U174" i="15" s="1"/>
  <c r="V174" i="15" s="1"/>
  <c r="W174" i="15" s="1"/>
  <c r="X174" i="15" s="1"/>
  <c r="AK174" i="15"/>
  <c r="K175" i="15"/>
  <c r="L175" i="15" s="1"/>
  <c r="M175" i="15" s="1"/>
  <c r="N175" i="15" s="1"/>
  <c r="O175" i="15" s="1"/>
  <c r="T175" i="15"/>
  <c r="U175" i="15" s="1"/>
  <c r="V175" i="15" s="1"/>
  <c r="W175" i="15" s="1"/>
  <c r="X175" i="15" s="1"/>
  <c r="AK175" i="15"/>
  <c r="K176" i="15"/>
  <c r="L176" i="15" s="1"/>
  <c r="M176" i="15" s="1"/>
  <c r="N176" i="15" s="1"/>
  <c r="O176" i="15"/>
  <c r="T176" i="15"/>
  <c r="U176" i="15" s="1"/>
  <c r="V176" i="15" s="1"/>
  <c r="W176" i="15" s="1"/>
  <c r="X176" i="15" s="1"/>
  <c r="AK176" i="15"/>
  <c r="K177" i="15"/>
  <c r="L177" i="15"/>
  <c r="M177" i="15" s="1"/>
  <c r="N177" i="15" s="1"/>
  <c r="O177" i="15" s="1"/>
  <c r="T177" i="15"/>
  <c r="U177" i="15" s="1"/>
  <c r="V177" i="15" s="1"/>
  <c r="W177" i="15" s="1"/>
  <c r="X177" i="15" s="1"/>
  <c r="AK177" i="15"/>
  <c r="K178" i="15"/>
  <c r="L178" i="15"/>
  <c r="M178" i="15" s="1"/>
  <c r="N178" i="15" s="1"/>
  <c r="O178" i="15" s="1"/>
  <c r="T178" i="15"/>
  <c r="U178" i="15"/>
  <c r="V178" i="15" s="1"/>
  <c r="W178" i="15" s="1"/>
  <c r="X178" i="15" s="1"/>
  <c r="AK178" i="15"/>
  <c r="K179" i="15"/>
  <c r="L179" i="15" s="1"/>
  <c r="M179" i="15" s="1"/>
  <c r="N179" i="15" s="1"/>
  <c r="O179" i="15" s="1"/>
  <c r="T179" i="15"/>
  <c r="U179" i="15" s="1"/>
  <c r="V179" i="15" s="1"/>
  <c r="W179" i="15" s="1"/>
  <c r="X179" i="15" s="1"/>
  <c r="AK179" i="15"/>
  <c r="K180" i="15"/>
  <c r="L180" i="15" s="1"/>
  <c r="M180" i="15" s="1"/>
  <c r="N180" i="15" s="1"/>
  <c r="O180" i="15" s="1"/>
  <c r="T180" i="15"/>
  <c r="U180" i="15"/>
  <c r="V180" i="15" s="1"/>
  <c r="W180" i="15"/>
  <c r="X180" i="15" s="1"/>
  <c r="AK180" i="15"/>
  <c r="K181" i="15"/>
  <c r="L181" i="15" s="1"/>
  <c r="M181" i="15" s="1"/>
  <c r="N181" i="15" s="1"/>
  <c r="O181" i="15" s="1"/>
  <c r="T181" i="15"/>
  <c r="U181" i="15" s="1"/>
  <c r="V181" i="15" s="1"/>
  <c r="W181" i="15" s="1"/>
  <c r="X181" i="15" s="1"/>
  <c r="AK181" i="15"/>
  <c r="K182" i="15"/>
  <c r="L182" i="15" s="1"/>
  <c r="M182" i="15"/>
  <c r="N182" i="15" s="1"/>
  <c r="O182" i="15" s="1"/>
  <c r="T182" i="15"/>
  <c r="U182" i="15" s="1"/>
  <c r="V182" i="15" s="1"/>
  <c r="W182" i="15" s="1"/>
  <c r="X182" i="15" s="1"/>
  <c r="AK182" i="15"/>
  <c r="K183" i="15"/>
  <c r="L183" i="15"/>
  <c r="M183" i="15" s="1"/>
  <c r="N183" i="15" s="1"/>
  <c r="O183" i="15" s="1"/>
  <c r="T183" i="15"/>
  <c r="U183" i="15" s="1"/>
  <c r="V183" i="15" s="1"/>
  <c r="W183" i="15" s="1"/>
  <c r="X183" i="15" s="1"/>
  <c r="AK183" i="15"/>
  <c r="K184" i="15"/>
  <c r="L184" i="15"/>
  <c r="M184" i="15" s="1"/>
  <c r="N184" i="15" s="1"/>
  <c r="O184" i="15"/>
  <c r="T184" i="15"/>
  <c r="U184" i="15" s="1"/>
  <c r="V184" i="15" s="1"/>
  <c r="W184" i="15" s="1"/>
  <c r="X184" i="15" s="1"/>
  <c r="AK184" i="15"/>
  <c r="K185" i="15"/>
  <c r="L185" i="15"/>
  <c r="M185" i="15" s="1"/>
  <c r="N185" i="15" s="1"/>
  <c r="O185" i="15" s="1"/>
  <c r="T185" i="15"/>
  <c r="U185" i="15" s="1"/>
  <c r="V185" i="15" s="1"/>
  <c r="W185" i="15" s="1"/>
  <c r="X185" i="15" s="1"/>
  <c r="AK185" i="15"/>
  <c r="K186" i="15"/>
  <c r="L186" i="15" s="1"/>
  <c r="M186" i="15" s="1"/>
  <c r="N186" i="15" s="1"/>
  <c r="O186" i="15" s="1"/>
  <c r="T186" i="15"/>
  <c r="U186" i="15" s="1"/>
  <c r="V186" i="15" s="1"/>
  <c r="W186" i="15" s="1"/>
  <c r="X186" i="15" s="1"/>
  <c r="AK186" i="15"/>
  <c r="K187" i="15"/>
  <c r="L187" i="15" s="1"/>
  <c r="M187" i="15" s="1"/>
  <c r="N187" i="15" s="1"/>
  <c r="O187" i="15" s="1"/>
  <c r="T187" i="15"/>
  <c r="U187" i="15" s="1"/>
  <c r="V187" i="15" s="1"/>
  <c r="W187" i="15" s="1"/>
  <c r="X187" i="15" s="1"/>
  <c r="AK187" i="15"/>
  <c r="K188" i="15"/>
  <c r="L188" i="15" s="1"/>
  <c r="M188" i="15" s="1"/>
  <c r="N188" i="15" s="1"/>
  <c r="O188" i="15" s="1"/>
  <c r="T188" i="15"/>
  <c r="U188" i="15" s="1"/>
  <c r="V188" i="15" s="1"/>
  <c r="W188" i="15" s="1"/>
  <c r="X188" i="15" s="1"/>
  <c r="AK188" i="15"/>
  <c r="K189" i="15"/>
  <c r="L189" i="15"/>
  <c r="M189" i="15" s="1"/>
  <c r="N189" i="15" s="1"/>
  <c r="O189" i="15" s="1"/>
  <c r="T189" i="15"/>
  <c r="U189" i="15" s="1"/>
  <c r="V189" i="15" s="1"/>
  <c r="W189" i="15" s="1"/>
  <c r="X189" i="15" s="1"/>
  <c r="AK189" i="15"/>
  <c r="K190" i="15"/>
  <c r="L190" i="15"/>
  <c r="M190" i="15"/>
  <c r="N190" i="15" s="1"/>
  <c r="O190" i="15" s="1"/>
  <c r="T190" i="15"/>
  <c r="U190" i="15" s="1"/>
  <c r="V190" i="15" s="1"/>
  <c r="W190" i="15" s="1"/>
  <c r="X190" i="15" s="1"/>
  <c r="AK190" i="15"/>
  <c r="K191" i="15"/>
  <c r="L191" i="15" s="1"/>
  <c r="M191" i="15" s="1"/>
  <c r="N191" i="15" s="1"/>
  <c r="O191" i="15" s="1"/>
  <c r="T191" i="15"/>
  <c r="U191" i="15" s="1"/>
  <c r="V191" i="15" s="1"/>
  <c r="W191" i="15" s="1"/>
  <c r="X191" i="15" s="1"/>
  <c r="AK191" i="15"/>
  <c r="K192" i="15"/>
  <c r="L192" i="15" s="1"/>
  <c r="M192" i="15" s="1"/>
  <c r="N192" i="15" s="1"/>
  <c r="O192" i="15" s="1"/>
  <c r="T192" i="15"/>
  <c r="U192" i="15" s="1"/>
  <c r="V192" i="15" s="1"/>
  <c r="W192" i="15" s="1"/>
  <c r="X192" i="15" s="1"/>
  <c r="AK192" i="15"/>
  <c r="K193" i="15"/>
  <c r="L193" i="15" s="1"/>
  <c r="M193" i="15" s="1"/>
  <c r="N193" i="15" s="1"/>
  <c r="O193" i="15" s="1"/>
  <c r="T193" i="15"/>
  <c r="U193" i="15" s="1"/>
  <c r="V193" i="15" s="1"/>
  <c r="W193" i="15" s="1"/>
  <c r="X193" i="15"/>
  <c r="AK193" i="15"/>
  <c r="K194" i="15"/>
  <c r="L194" i="15"/>
  <c r="M194" i="15" s="1"/>
  <c r="N194" i="15" s="1"/>
  <c r="O194" i="15" s="1"/>
  <c r="T194" i="15"/>
  <c r="U194" i="15"/>
  <c r="V194" i="15" s="1"/>
  <c r="W194" i="15" s="1"/>
  <c r="X194" i="15" s="1"/>
  <c r="AK194" i="15"/>
  <c r="K195" i="15"/>
  <c r="L195" i="15"/>
  <c r="M195" i="15" s="1"/>
  <c r="N195" i="15" s="1"/>
  <c r="O195" i="15" s="1"/>
  <c r="T195" i="15"/>
  <c r="U195" i="15" s="1"/>
  <c r="V195" i="15" s="1"/>
  <c r="W195" i="15" s="1"/>
  <c r="X195" i="15" s="1"/>
  <c r="AK195" i="15"/>
  <c r="K196" i="15"/>
  <c r="L196" i="15" s="1"/>
  <c r="M196" i="15" s="1"/>
  <c r="N196" i="15" s="1"/>
  <c r="O196" i="15" s="1"/>
  <c r="T196" i="15"/>
  <c r="U196" i="15" s="1"/>
  <c r="V196" i="15" s="1"/>
  <c r="W196" i="15" s="1"/>
  <c r="X196" i="15" s="1"/>
  <c r="AK196" i="15"/>
  <c r="K197" i="15"/>
  <c r="L197" i="15" s="1"/>
  <c r="M197" i="15" s="1"/>
  <c r="N197" i="15" s="1"/>
  <c r="O197" i="15" s="1"/>
  <c r="T197" i="15"/>
  <c r="U197" i="15" s="1"/>
  <c r="V197" i="15" s="1"/>
  <c r="W197" i="15" s="1"/>
  <c r="X197" i="15" s="1"/>
  <c r="AK197" i="15"/>
  <c r="K198" i="15"/>
  <c r="L198" i="15" s="1"/>
  <c r="M198" i="15"/>
  <c r="N198" i="15" s="1"/>
  <c r="O198" i="15" s="1"/>
  <c r="T198" i="15"/>
  <c r="U198" i="15" s="1"/>
  <c r="V198" i="15" s="1"/>
  <c r="W198" i="15" s="1"/>
  <c r="X198" i="15" s="1"/>
  <c r="AK198" i="15"/>
  <c r="K199" i="15"/>
  <c r="L199" i="15" s="1"/>
  <c r="M199" i="15" s="1"/>
  <c r="N199" i="15" s="1"/>
  <c r="O199" i="15" s="1"/>
  <c r="T199" i="15"/>
  <c r="U199" i="15" s="1"/>
  <c r="V199" i="15" s="1"/>
  <c r="W199" i="15" s="1"/>
  <c r="X199" i="15" s="1"/>
  <c r="AK199" i="15"/>
  <c r="K200" i="15"/>
  <c r="L200" i="15" s="1"/>
  <c r="M200" i="15" s="1"/>
  <c r="N200" i="15" s="1"/>
  <c r="O200" i="15" s="1"/>
  <c r="T200" i="15"/>
  <c r="U200" i="15" s="1"/>
  <c r="V200" i="15" s="1"/>
  <c r="W200" i="15" s="1"/>
  <c r="X200" i="15" s="1"/>
  <c r="AK200" i="15"/>
  <c r="K201" i="15"/>
  <c r="L201" i="15"/>
  <c r="M201" i="15" s="1"/>
  <c r="N201" i="15" s="1"/>
  <c r="O201" i="15" s="1"/>
  <c r="T201" i="15"/>
  <c r="U201" i="15"/>
  <c r="V201" i="15" s="1"/>
  <c r="W201" i="15" s="1"/>
  <c r="X201" i="15" s="1"/>
  <c r="AK201" i="15"/>
  <c r="K202" i="15"/>
  <c r="L202" i="15" s="1"/>
  <c r="M202" i="15" s="1"/>
  <c r="N202" i="15" s="1"/>
  <c r="O202" i="15" s="1"/>
  <c r="T202" i="15"/>
  <c r="U202" i="15"/>
  <c r="V202" i="15" s="1"/>
  <c r="W202" i="15" s="1"/>
  <c r="X202" i="15" s="1"/>
  <c r="AK202" i="15"/>
  <c r="K203" i="15"/>
  <c r="L203" i="15"/>
  <c r="M203" i="15" s="1"/>
  <c r="N203" i="15" s="1"/>
  <c r="O203" i="15" s="1"/>
  <c r="T203" i="15"/>
  <c r="U203" i="15"/>
  <c r="V203" i="15" s="1"/>
  <c r="W203" i="15" s="1"/>
  <c r="X203" i="15" s="1"/>
  <c r="AK203" i="15"/>
  <c r="K204" i="15"/>
  <c r="L204" i="15" s="1"/>
  <c r="M204" i="15" s="1"/>
  <c r="N204" i="15" s="1"/>
  <c r="O204" i="15" s="1"/>
  <c r="T204" i="15"/>
  <c r="U204" i="15"/>
  <c r="V204" i="15" s="1"/>
  <c r="W204" i="15" s="1"/>
  <c r="X204" i="15" s="1"/>
  <c r="AK204" i="15"/>
  <c r="K205" i="15"/>
  <c r="L205" i="15" s="1"/>
  <c r="M205" i="15" s="1"/>
  <c r="N205" i="15" s="1"/>
  <c r="O205" i="15" s="1"/>
  <c r="T205" i="15"/>
  <c r="U205" i="15" s="1"/>
  <c r="V205" i="15" s="1"/>
  <c r="W205" i="15" s="1"/>
  <c r="X205" i="15" s="1"/>
  <c r="AK205" i="15"/>
  <c r="K206" i="15"/>
  <c r="L206" i="15" s="1"/>
  <c r="M206" i="15" s="1"/>
  <c r="N206" i="15" s="1"/>
  <c r="O206" i="15" s="1"/>
  <c r="T206" i="15"/>
  <c r="U206" i="15" s="1"/>
  <c r="V206" i="15" s="1"/>
  <c r="W206" i="15" s="1"/>
  <c r="X206" i="15" s="1"/>
  <c r="AK206" i="15"/>
  <c r="K207" i="15"/>
  <c r="L207" i="15" s="1"/>
  <c r="M207" i="15" s="1"/>
  <c r="N207" i="15" s="1"/>
  <c r="O207" i="15" s="1"/>
  <c r="T207" i="15"/>
  <c r="U207" i="15" s="1"/>
  <c r="V207" i="15" s="1"/>
  <c r="W207" i="15" s="1"/>
  <c r="X207" i="15" s="1"/>
  <c r="AK207" i="15"/>
  <c r="K208" i="15"/>
  <c r="L208" i="15" s="1"/>
  <c r="M208" i="15" s="1"/>
  <c r="N208" i="15" s="1"/>
  <c r="O208" i="15" s="1"/>
  <c r="T208" i="15"/>
  <c r="U208" i="15" s="1"/>
  <c r="V208" i="15" s="1"/>
  <c r="W208" i="15" s="1"/>
  <c r="X208" i="15" s="1"/>
  <c r="AK208" i="15"/>
  <c r="K209" i="15"/>
  <c r="L209" i="15"/>
  <c r="M209" i="15" s="1"/>
  <c r="N209" i="15" s="1"/>
  <c r="O209" i="15" s="1"/>
  <c r="T209" i="15"/>
  <c r="U209" i="15" s="1"/>
  <c r="V209" i="15" s="1"/>
  <c r="W209" i="15" s="1"/>
  <c r="X209" i="15" s="1"/>
  <c r="AK209" i="15"/>
  <c r="K210" i="15"/>
  <c r="L210" i="15"/>
  <c r="M210" i="15" s="1"/>
  <c r="N210" i="15" s="1"/>
  <c r="O210" i="15" s="1"/>
  <c r="T210" i="15"/>
  <c r="U210" i="15"/>
  <c r="V210" i="15" s="1"/>
  <c r="W210" i="15" s="1"/>
  <c r="X210" i="15" s="1"/>
  <c r="AK210" i="15"/>
  <c r="K211" i="15"/>
  <c r="L211" i="15" s="1"/>
  <c r="M211" i="15" s="1"/>
  <c r="N211" i="15" s="1"/>
  <c r="O211" i="15" s="1"/>
  <c r="T211" i="15"/>
  <c r="U211" i="15"/>
  <c r="V211" i="15" s="1"/>
  <c r="W211" i="15" s="1"/>
  <c r="X211" i="15" s="1"/>
  <c r="AK211" i="15"/>
  <c r="K212" i="15"/>
  <c r="L212" i="15" s="1"/>
  <c r="M212" i="15" s="1"/>
  <c r="N212" i="15" s="1"/>
  <c r="O212" i="15" s="1"/>
  <c r="T212" i="15"/>
  <c r="U212" i="15"/>
  <c r="V212" i="15" s="1"/>
  <c r="W212" i="15" s="1"/>
  <c r="X212" i="15" s="1"/>
  <c r="AK212" i="15"/>
  <c r="K213" i="15"/>
  <c r="L213" i="15" s="1"/>
  <c r="M213" i="15" s="1"/>
  <c r="N213" i="15" s="1"/>
  <c r="O213" i="15" s="1"/>
  <c r="T213" i="15"/>
  <c r="U213" i="15" s="1"/>
  <c r="V213" i="15" s="1"/>
  <c r="W213" i="15" s="1"/>
  <c r="X213" i="15" s="1"/>
  <c r="AK213" i="15"/>
  <c r="K214" i="15"/>
  <c r="L214" i="15" s="1"/>
  <c r="M214" i="15"/>
  <c r="N214" i="15" s="1"/>
  <c r="O214" i="15" s="1"/>
  <c r="T214" i="15"/>
  <c r="U214" i="15" s="1"/>
  <c r="V214" i="15" s="1"/>
  <c r="W214" i="15" s="1"/>
  <c r="X214" i="15" s="1"/>
  <c r="AK214" i="15"/>
  <c r="K215" i="15"/>
  <c r="L215" i="15" s="1"/>
  <c r="M215" i="15" s="1"/>
  <c r="N215" i="15" s="1"/>
  <c r="O215" i="15" s="1"/>
  <c r="T215" i="15"/>
  <c r="U215" i="15" s="1"/>
  <c r="V215" i="15"/>
  <c r="W215" i="15" s="1"/>
  <c r="X215" i="15" s="1"/>
  <c r="AK215" i="15"/>
  <c r="K216" i="15"/>
  <c r="L216" i="15" s="1"/>
  <c r="M216" i="15" s="1"/>
  <c r="N216" i="15" s="1"/>
  <c r="O216" i="15"/>
  <c r="T216" i="15"/>
  <c r="U216" i="15" s="1"/>
  <c r="V216" i="15" s="1"/>
  <c r="W216" i="15" s="1"/>
  <c r="X216" i="15" s="1"/>
  <c r="AK216" i="15"/>
  <c r="K217" i="15"/>
  <c r="L217" i="15"/>
  <c r="M217" i="15" s="1"/>
  <c r="N217" i="15" s="1"/>
  <c r="O217" i="15" s="1"/>
  <c r="T217" i="15"/>
  <c r="U217" i="15" s="1"/>
  <c r="V217" i="15" s="1"/>
  <c r="W217" i="15" s="1"/>
  <c r="X217" i="15" s="1"/>
  <c r="AK217" i="15"/>
  <c r="K218" i="15"/>
  <c r="L218" i="15"/>
  <c r="M218" i="15" s="1"/>
  <c r="N218" i="15" s="1"/>
  <c r="O218" i="15" s="1"/>
  <c r="T218" i="15"/>
  <c r="U218" i="15"/>
  <c r="V218" i="15" s="1"/>
  <c r="W218" i="15" s="1"/>
  <c r="X218" i="15" s="1"/>
  <c r="AK218" i="15"/>
  <c r="K219" i="15"/>
  <c r="L219" i="15"/>
  <c r="M219" i="15" s="1"/>
  <c r="N219" i="15" s="1"/>
  <c r="O219" i="15" s="1"/>
  <c r="T219" i="15"/>
  <c r="U219" i="15" s="1"/>
  <c r="V219" i="15" s="1"/>
  <c r="W219" i="15" s="1"/>
  <c r="X219" i="15" s="1"/>
  <c r="AK219" i="15"/>
  <c r="K220" i="15"/>
  <c r="L220" i="15" s="1"/>
  <c r="M220" i="15" s="1"/>
  <c r="N220" i="15" s="1"/>
  <c r="O220" i="15" s="1"/>
  <c r="T220" i="15"/>
  <c r="U220" i="15" s="1"/>
  <c r="V220" i="15" s="1"/>
  <c r="W220" i="15" s="1"/>
  <c r="X220" i="15" s="1"/>
  <c r="AK220" i="15"/>
  <c r="K221" i="15"/>
  <c r="L221" i="15" s="1"/>
  <c r="M221" i="15" s="1"/>
  <c r="N221" i="15" s="1"/>
  <c r="O221" i="15" s="1"/>
  <c r="T221" i="15"/>
  <c r="U221" i="15" s="1"/>
  <c r="V221" i="15" s="1"/>
  <c r="W221" i="15" s="1"/>
  <c r="X221" i="15" s="1"/>
  <c r="AK221" i="15"/>
  <c r="K222" i="15"/>
  <c r="L222" i="15" s="1"/>
  <c r="M222" i="15" s="1"/>
  <c r="N222" i="15" s="1"/>
  <c r="O222" i="15" s="1"/>
  <c r="T222" i="15"/>
  <c r="U222" i="15" s="1"/>
  <c r="V222" i="15" s="1"/>
  <c r="W222" i="15" s="1"/>
  <c r="X222" i="15" s="1"/>
  <c r="AK222" i="15"/>
  <c r="K223" i="15"/>
  <c r="L223" i="15" s="1"/>
  <c r="M223" i="15" s="1"/>
  <c r="N223" i="15" s="1"/>
  <c r="O223" i="15" s="1"/>
  <c r="T223" i="15"/>
  <c r="U223" i="15" s="1"/>
  <c r="V223" i="15" s="1"/>
  <c r="W223" i="15" s="1"/>
  <c r="X223" i="15" s="1"/>
  <c r="AK223" i="15"/>
  <c r="K224" i="15"/>
  <c r="L224" i="15" s="1"/>
  <c r="M224" i="15" s="1"/>
  <c r="N224" i="15" s="1"/>
  <c r="O224" i="15" s="1"/>
  <c r="T224" i="15"/>
  <c r="U224" i="15" s="1"/>
  <c r="V224" i="15" s="1"/>
  <c r="W224" i="15" s="1"/>
  <c r="X224" i="15" s="1"/>
  <c r="AK224" i="15"/>
  <c r="K225" i="15"/>
  <c r="L225" i="15"/>
  <c r="M225" i="15" s="1"/>
  <c r="N225" i="15" s="1"/>
  <c r="O225" i="15" s="1"/>
  <c r="T225" i="15"/>
  <c r="U225" i="15" s="1"/>
  <c r="V225" i="15" s="1"/>
  <c r="W225" i="15" s="1"/>
  <c r="X225" i="15" s="1"/>
  <c r="AK225" i="15"/>
  <c r="K226" i="15"/>
  <c r="L226" i="15"/>
  <c r="M226" i="15" s="1"/>
  <c r="N226" i="15" s="1"/>
  <c r="O226" i="15" s="1"/>
  <c r="T226" i="15"/>
  <c r="U226" i="15"/>
  <c r="V226" i="15" s="1"/>
  <c r="W226" i="15" s="1"/>
  <c r="X226" i="15" s="1"/>
  <c r="AK226" i="15"/>
  <c r="K227" i="15"/>
  <c r="L227" i="15" s="1"/>
  <c r="M227" i="15" s="1"/>
  <c r="N227" i="15" s="1"/>
  <c r="O227" i="15" s="1"/>
  <c r="T227" i="15"/>
  <c r="U227" i="15"/>
  <c r="V227" i="15" s="1"/>
  <c r="W227" i="15" s="1"/>
  <c r="X227" i="15" s="1"/>
  <c r="AK227" i="15"/>
  <c r="K228" i="15"/>
  <c r="L228" i="15" s="1"/>
  <c r="M228" i="15" s="1"/>
  <c r="N228" i="15" s="1"/>
  <c r="O228" i="15" s="1"/>
  <c r="T228" i="15"/>
  <c r="U228" i="15"/>
  <c r="V228" i="15" s="1"/>
  <c r="W228" i="15" s="1"/>
  <c r="X228" i="15" s="1"/>
  <c r="AK228" i="15"/>
  <c r="K229" i="15"/>
  <c r="L229" i="15" s="1"/>
  <c r="M229" i="15" s="1"/>
  <c r="N229" i="15" s="1"/>
  <c r="O229" i="15" s="1"/>
  <c r="T229" i="15"/>
  <c r="U229" i="15" s="1"/>
  <c r="V229" i="15" s="1"/>
  <c r="W229" i="15" s="1"/>
  <c r="X229" i="15" s="1"/>
  <c r="AK229" i="15"/>
  <c r="K230" i="15"/>
  <c r="L230" i="15" s="1"/>
  <c r="M230" i="15" s="1"/>
  <c r="N230" i="15" s="1"/>
  <c r="O230" i="15" s="1"/>
  <c r="T230" i="15"/>
  <c r="U230" i="15" s="1"/>
  <c r="V230" i="15" s="1"/>
  <c r="W230" i="15" s="1"/>
  <c r="X230" i="15" s="1"/>
  <c r="AK230" i="15"/>
  <c r="K231" i="15"/>
  <c r="L231" i="15" s="1"/>
  <c r="M231" i="15" s="1"/>
  <c r="N231" i="15" s="1"/>
  <c r="O231" i="15" s="1"/>
  <c r="T231" i="15"/>
  <c r="U231" i="15" s="1"/>
  <c r="V231" i="15"/>
  <c r="W231" i="15" s="1"/>
  <c r="X231" i="15" s="1"/>
  <c r="AK231" i="15"/>
  <c r="K232" i="15"/>
  <c r="L232" i="15" s="1"/>
  <c r="M232" i="15" s="1"/>
  <c r="N232" i="15" s="1"/>
  <c r="O232" i="15" s="1"/>
  <c r="T232" i="15"/>
  <c r="U232" i="15" s="1"/>
  <c r="V232" i="15"/>
  <c r="W232" i="15"/>
  <c r="X232" i="15" s="1"/>
  <c r="AK232" i="15"/>
  <c r="K233" i="15"/>
  <c r="L233" i="15"/>
  <c r="M233" i="15"/>
  <c r="N233" i="15" s="1"/>
  <c r="O233" i="15" s="1"/>
  <c r="T233" i="15"/>
  <c r="U233" i="15" s="1"/>
  <c r="V233" i="15" s="1"/>
  <c r="W233" i="15" s="1"/>
  <c r="X233" i="15" s="1"/>
  <c r="AK233" i="15"/>
  <c r="K234" i="15"/>
  <c r="L234" i="15" s="1"/>
  <c r="M234" i="15" s="1"/>
  <c r="N234" i="15"/>
  <c r="O234" i="15" s="1"/>
  <c r="T234" i="15"/>
  <c r="U234" i="15"/>
  <c r="V234" i="15" s="1"/>
  <c r="W234" i="15" s="1"/>
  <c r="X234" i="15" s="1"/>
  <c r="AK234" i="15"/>
  <c r="K235" i="15"/>
  <c r="L235" i="15" s="1"/>
  <c r="M235" i="15" s="1"/>
  <c r="N235" i="15" s="1"/>
  <c r="O235" i="15" s="1"/>
  <c r="T235" i="15"/>
  <c r="U235" i="15" s="1"/>
  <c r="V235" i="15" s="1"/>
  <c r="W235" i="15" s="1"/>
  <c r="X235" i="15" s="1"/>
  <c r="AK235" i="15"/>
  <c r="K236" i="15"/>
  <c r="L236" i="15" s="1"/>
  <c r="M236" i="15" s="1"/>
  <c r="N236" i="15" s="1"/>
  <c r="O236" i="15" s="1"/>
  <c r="T236" i="15"/>
  <c r="U236" i="15" s="1"/>
  <c r="V236" i="15" s="1"/>
  <c r="W236" i="15" s="1"/>
  <c r="X236" i="15" s="1"/>
  <c r="AK236" i="15"/>
  <c r="K237" i="15"/>
  <c r="L237" i="15"/>
  <c r="M237" i="15"/>
  <c r="N237" i="15" s="1"/>
  <c r="O237" i="15" s="1"/>
  <c r="T237" i="15"/>
  <c r="U237" i="15" s="1"/>
  <c r="V237" i="15" s="1"/>
  <c r="W237" i="15" s="1"/>
  <c r="X237" i="15" s="1"/>
  <c r="AK237" i="15"/>
  <c r="K238" i="15"/>
  <c r="L238" i="15" s="1"/>
  <c r="M238" i="15" s="1"/>
  <c r="N238" i="15" s="1"/>
  <c r="O238" i="15" s="1"/>
  <c r="T238" i="15"/>
  <c r="U238" i="15" s="1"/>
  <c r="V238" i="15" s="1"/>
  <c r="W238" i="15" s="1"/>
  <c r="X238" i="15" s="1"/>
  <c r="AK238" i="15"/>
  <c r="K239" i="15"/>
  <c r="L239" i="15" s="1"/>
  <c r="M239" i="15" s="1"/>
  <c r="N239" i="15" s="1"/>
  <c r="O239" i="15" s="1"/>
  <c r="T239" i="15"/>
  <c r="U239" i="15" s="1"/>
  <c r="V239" i="15" s="1"/>
  <c r="W239" i="15" s="1"/>
  <c r="X239" i="15" s="1"/>
  <c r="AK239" i="15"/>
  <c r="K240" i="15"/>
  <c r="L240" i="15" s="1"/>
  <c r="M240" i="15" s="1"/>
  <c r="N240" i="15" s="1"/>
  <c r="O240" i="15" s="1"/>
  <c r="T240" i="15"/>
  <c r="U240" i="15"/>
  <c r="V240" i="15" s="1"/>
  <c r="W240" i="15" s="1"/>
  <c r="X240" i="15" s="1"/>
  <c r="AK240" i="15"/>
  <c r="K241" i="15"/>
  <c r="L241" i="15"/>
  <c r="M241" i="15" s="1"/>
  <c r="N241" i="15" s="1"/>
  <c r="O241" i="15" s="1"/>
  <c r="T241" i="15"/>
  <c r="U241" i="15"/>
  <c r="V241" i="15" s="1"/>
  <c r="W241" i="15" s="1"/>
  <c r="X241" i="15" s="1"/>
  <c r="AK241" i="15"/>
  <c r="K242" i="15"/>
  <c r="L242" i="15" s="1"/>
  <c r="M242" i="15" s="1"/>
  <c r="N242" i="15" s="1"/>
  <c r="O242" i="15" s="1"/>
  <c r="T242" i="15"/>
  <c r="U242" i="15"/>
  <c r="V242" i="15" s="1"/>
  <c r="W242" i="15" s="1"/>
  <c r="X242" i="15" s="1"/>
  <c r="AK242" i="15"/>
  <c r="K243" i="15"/>
  <c r="L243" i="15" s="1"/>
  <c r="M243" i="15" s="1"/>
  <c r="N243" i="15" s="1"/>
  <c r="O243" i="15" s="1"/>
  <c r="T243" i="15"/>
  <c r="U243" i="15" s="1"/>
  <c r="V243" i="15" s="1"/>
  <c r="W243" i="15" s="1"/>
  <c r="X243" i="15" s="1"/>
  <c r="AK243" i="15"/>
  <c r="K244" i="15"/>
  <c r="L244" i="15" s="1"/>
  <c r="M244" i="15" s="1"/>
  <c r="N244" i="15" s="1"/>
  <c r="O244" i="15" s="1"/>
  <c r="T244" i="15"/>
  <c r="U244" i="15" s="1"/>
  <c r="V244" i="15" s="1"/>
  <c r="W244" i="15" s="1"/>
  <c r="X244" i="15" s="1"/>
  <c r="AK244" i="15"/>
  <c r="K245" i="15"/>
  <c r="L245" i="15" s="1"/>
  <c r="M245" i="15" s="1"/>
  <c r="N245" i="15" s="1"/>
  <c r="O245" i="15" s="1"/>
  <c r="T245" i="15"/>
  <c r="U245" i="15" s="1"/>
  <c r="V245" i="15" s="1"/>
  <c r="W245" i="15" s="1"/>
  <c r="X245" i="15" s="1"/>
  <c r="AK245" i="15"/>
  <c r="K246" i="15"/>
  <c r="L246" i="15" s="1"/>
  <c r="M246" i="15" s="1"/>
  <c r="N246" i="15" s="1"/>
  <c r="O246" i="15" s="1"/>
  <c r="T246" i="15"/>
  <c r="U246" i="15"/>
  <c r="V246" i="15"/>
  <c r="W246" i="15" s="1"/>
  <c r="X246" i="15" s="1"/>
  <c r="AK246" i="15"/>
  <c r="K247" i="15"/>
  <c r="L247" i="15"/>
  <c r="M247" i="15" s="1"/>
  <c r="N247" i="15" s="1"/>
  <c r="O247" i="15"/>
  <c r="T247" i="15"/>
  <c r="U247" i="15" s="1"/>
  <c r="V247" i="15" s="1"/>
  <c r="W247" i="15" s="1"/>
  <c r="X247" i="15" s="1"/>
  <c r="AK247" i="15"/>
  <c r="K248" i="15"/>
  <c r="L248" i="15"/>
  <c r="M248" i="15" s="1"/>
  <c r="N248" i="15" s="1"/>
  <c r="O248" i="15" s="1"/>
  <c r="T248" i="15"/>
  <c r="U248" i="15"/>
  <c r="V248" i="15" s="1"/>
  <c r="W248" i="15" s="1"/>
  <c r="X248" i="15" s="1"/>
  <c r="AK248" i="15"/>
  <c r="K249" i="15"/>
  <c r="L249" i="15" s="1"/>
  <c r="M249" i="15" s="1"/>
  <c r="N249" i="15" s="1"/>
  <c r="O249" i="15" s="1"/>
  <c r="T249" i="15"/>
  <c r="U249" i="15"/>
  <c r="V249" i="15" s="1"/>
  <c r="W249" i="15" s="1"/>
  <c r="X249" i="15" s="1"/>
  <c r="AK249" i="15"/>
  <c r="K250" i="15"/>
  <c r="L250" i="15" s="1"/>
  <c r="M250" i="15" s="1"/>
  <c r="N250" i="15" s="1"/>
  <c r="O250" i="15" s="1"/>
  <c r="T250" i="15"/>
  <c r="U250" i="15"/>
  <c r="V250" i="15" s="1"/>
  <c r="W250" i="15" s="1"/>
  <c r="X250" i="15" s="1"/>
  <c r="AK250" i="15"/>
  <c r="K251" i="15"/>
  <c r="L251" i="15" s="1"/>
  <c r="M251" i="15" s="1"/>
  <c r="N251" i="15" s="1"/>
  <c r="O251" i="15" s="1"/>
  <c r="T251" i="15"/>
  <c r="U251" i="15" s="1"/>
  <c r="V251" i="15" s="1"/>
  <c r="W251" i="15" s="1"/>
  <c r="X251" i="15" s="1"/>
  <c r="AK251" i="15"/>
  <c r="K252" i="15"/>
  <c r="L252" i="15" s="1"/>
  <c r="M252" i="15" s="1"/>
  <c r="N252" i="15" s="1"/>
  <c r="O252" i="15" s="1"/>
  <c r="T252" i="15"/>
  <c r="U252" i="15" s="1"/>
  <c r="V252" i="15" s="1"/>
  <c r="W252" i="15" s="1"/>
  <c r="X252" i="15" s="1"/>
  <c r="AK252" i="15"/>
  <c r="K253" i="15"/>
  <c r="L253" i="15"/>
  <c r="M253" i="15" s="1"/>
  <c r="N253" i="15" s="1"/>
  <c r="O253" i="15" s="1"/>
  <c r="T253" i="15"/>
  <c r="U253" i="15" s="1"/>
  <c r="V253" i="15" s="1"/>
  <c r="W253" i="15" s="1"/>
  <c r="X253" i="15" s="1"/>
  <c r="AK253" i="15"/>
  <c r="K254" i="15"/>
  <c r="L254" i="15" s="1"/>
  <c r="M254" i="15" s="1"/>
  <c r="N254" i="15" s="1"/>
  <c r="O254" i="15" s="1"/>
  <c r="T254" i="15"/>
  <c r="U254" i="15"/>
  <c r="V254" i="15"/>
  <c r="W254" i="15" s="1"/>
  <c r="X254" i="15" s="1"/>
  <c r="AK254" i="15"/>
  <c r="K255" i="15"/>
  <c r="L255" i="15"/>
  <c r="M255" i="15" s="1"/>
  <c r="N255" i="15" s="1"/>
  <c r="O255" i="15"/>
  <c r="T255" i="15"/>
  <c r="U255" i="15" s="1"/>
  <c r="V255" i="15" s="1"/>
  <c r="W255" i="15" s="1"/>
  <c r="X255" i="15" s="1"/>
  <c r="AK255" i="15"/>
  <c r="K256" i="15"/>
  <c r="L256" i="15"/>
  <c r="M256" i="15" s="1"/>
  <c r="N256" i="15" s="1"/>
  <c r="O256" i="15" s="1"/>
  <c r="T256" i="15"/>
  <c r="U256" i="15" s="1"/>
  <c r="V256" i="15" s="1"/>
  <c r="W256" i="15" s="1"/>
  <c r="X256" i="15" s="1"/>
  <c r="AK256" i="15"/>
  <c r="K257" i="15"/>
  <c r="L257" i="15" s="1"/>
  <c r="M257" i="15" s="1"/>
  <c r="N257" i="15" s="1"/>
  <c r="O257" i="15" s="1"/>
  <c r="T257" i="15"/>
  <c r="U257" i="15"/>
  <c r="V257" i="15" s="1"/>
  <c r="W257" i="15" s="1"/>
  <c r="X257" i="15" s="1"/>
  <c r="AK257" i="15"/>
  <c r="K258" i="15"/>
  <c r="L258" i="15" s="1"/>
  <c r="M258" i="15" s="1"/>
  <c r="N258" i="15"/>
  <c r="O258" i="15" s="1"/>
  <c r="T258" i="15"/>
  <c r="U258" i="15"/>
  <c r="V258" i="15" s="1"/>
  <c r="W258" i="15" s="1"/>
  <c r="X258" i="15" s="1"/>
  <c r="AK258" i="15"/>
  <c r="K259" i="15"/>
  <c r="L259" i="15" s="1"/>
  <c r="M259" i="15" s="1"/>
  <c r="N259" i="15" s="1"/>
  <c r="O259" i="15" s="1"/>
  <c r="T259" i="15"/>
  <c r="U259" i="15" s="1"/>
  <c r="V259" i="15" s="1"/>
  <c r="W259" i="15"/>
  <c r="X259" i="15" s="1"/>
  <c r="AK259" i="15"/>
  <c r="K260" i="15"/>
  <c r="L260" i="15" s="1"/>
  <c r="M260" i="15" s="1"/>
  <c r="N260" i="15" s="1"/>
  <c r="O260" i="15" s="1"/>
  <c r="T260" i="15"/>
  <c r="U260" i="15" s="1"/>
  <c r="V260" i="15" s="1"/>
  <c r="W260" i="15" s="1"/>
  <c r="X260" i="15" s="1"/>
  <c r="AK260" i="15"/>
  <c r="K261" i="15"/>
  <c r="L261" i="15"/>
  <c r="M261" i="15"/>
  <c r="N261" i="15" s="1"/>
  <c r="O261" i="15" s="1"/>
  <c r="T261" i="15"/>
  <c r="U261" i="15" s="1"/>
  <c r="V261" i="15" s="1"/>
  <c r="W261" i="15" s="1"/>
  <c r="X261" i="15" s="1"/>
  <c r="AK261" i="15"/>
  <c r="K262" i="15"/>
  <c r="L262" i="15" s="1"/>
  <c r="M262" i="15" s="1"/>
  <c r="N262" i="15" s="1"/>
  <c r="O262" i="15" s="1"/>
  <c r="T262" i="15"/>
  <c r="U262" i="15"/>
  <c r="V262" i="15" s="1"/>
  <c r="W262" i="15" s="1"/>
  <c r="X262" i="15" s="1"/>
  <c r="AK262" i="15"/>
  <c r="K263" i="15"/>
  <c r="L263" i="15"/>
  <c r="M263" i="15" s="1"/>
  <c r="N263" i="15" s="1"/>
  <c r="O263" i="15" s="1"/>
  <c r="T263" i="15"/>
  <c r="U263" i="15" s="1"/>
  <c r="V263" i="15" s="1"/>
  <c r="W263" i="15" s="1"/>
  <c r="X263" i="15" s="1"/>
  <c r="AK263" i="15"/>
  <c r="K264" i="15"/>
  <c r="L264" i="15"/>
  <c r="M264" i="15" s="1"/>
  <c r="N264" i="15" s="1"/>
  <c r="O264" i="15" s="1"/>
  <c r="T264" i="15"/>
  <c r="U264" i="15"/>
  <c r="V264" i="15" s="1"/>
  <c r="W264" i="15" s="1"/>
  <c r="X264" i="15"/>
  <c r="AK264" i="15"/>
  <c r="K265" i="15"/>
  <c r="L265" i="15"/>
  <c r="M265" i="15" s="1"/>
  <c r="N265" i="15" s="1"/>
  <c r="O265" i="15" s="1"/>
  <c r="T265" i="15"/>
  <c r="U265" i="15"/>
  <c r="V265" i="15" s="1"/>
  <c r="W265" i="15" s="1"/>
  <c r="X265" i="15" s="1"/>
  <c r="AK265" i="15"/>
  <c r="K266" i="15"/>
  <c r="L266" i="15" s="1"/>
  <c r="M266" i="15" s="1"/>
  <c r="N266" i="15"/>
  <c r="O266" i="15" s="1"/>
  <c r="T266" i="15"/>
  <c r="U266" i="15" s="1"/>
  <c r="V266" i="15" s="1"/>
  <c r="W266" i="15" s="1"/>
  <c r="X266" i="15" s="1"/>
  <c r="AK266" i="15"/>
  <c r="K267" i="15"/>
  <c r="L267" i="15" s="1"/>
  <c r="M267" i="15" s="1"/>
  <c r="N267" i="15" s="1"/>
  <c r="O267" i="15" s="1"/>
  <c r="T267" i="15"/>
  <c r="U267" i="15" s="1"/>
  <c r="V267" i="15" s="1"/>
  <c r="W267" i="15" s="1"/>
  <c r="X267" i="15" s="1"/>
  <c r="AK267" i="15"/>
  <c r="K268" i="15"/>
  <c r="L268" i="15" s="1"/>
  <c r="M268" i="15" s="1"/>
  <c r="N268" i="15" s="1"/>
  <c r="O268" i="15" s="1"/>
  <c r="T268" i="15"/>
  <c r="U268" i="15" s="1"/>
  <c r="V268" i="15" s="1"/>
  <c r="W268" i="15" s="1"/>
  <c r="X268" i="15" s="1"/>
  <c r="AK268" i="15"/>
  <c r="K269" i="15"/>
  <c r="L269" i="15"/>
  <c r="M269" i="15"/>
  <c r="N269" i="15" s="1"/>
  <c r="O269" i="15" s="1"/>
  <c r="T269" i="15"/>
  <c r="U269" i="15" s="1"/>
  <c r="V269" i="15" s="1"/>
  <c r="W269" i="15" s="1"/>
  <c r="X269" i="15" s="1"/>
  <c r="AK269" i="15"/>
  <c r="K270" i="15"/>
  <c r="L270" i="15" s="1"/>
  <c r="M270" i="15" s="1"/>
  <c r="N270" i="15" s="1"/>
  <c r="O270" i="15" s="1"/>
  <c r="T270" i="15"/>
  <c r="U270" i="15" s="1"/>
  <c r="V270" i="15"/>
  <c r="W270" i="15" s="1"/>
  <c r="X270" i="15" s="1"/>
  <c r="AK270" i="15"/>
  <c r="K271" i="15"/>
  <c r="L271" i="15"/>
  <c r="M271" i="15" s="1"/>
  <c r="N271" i="15" s="1"/>
  <c r="O271" i="15" s="1"/>
  <c r="T271" i="15"/>
  <c r="U271" i="15" s="1"/>
  <c r="V271" i="15" s="1"/>
  <c r="W271" i="15" s="1"/>
  <c r="X271" i="15" s="1"/>
  <c r="AK271" i="15"/>
  <c r="K272" i="15"/>
  <c r="L272" i="15"/>
  <c r="M272" i="15" s="1"/>
  <c r="N272" i="15" s="1"/>
  <c r="O272" i="15" s="1"/>
  <c r="T272" i="15"/>
  <c r="U272" i="15" s="1"/>
  <c r="V272" i="15" s="1"/>
  <c r="W272" i="15" s="1"/>
  <c r="X272" i="15" s="1"/>
  <c r="AK272" i="15"/>
  <c r="K273" i="15"/>
  <c r="L273" i="15" s="1"/>
  <c r="M273" i="15" s="1"/>
  <c r="N273" i="15" s="1"/>
  <c r="O273" i="15" s="1"/>
  <c r="T273" i="15"/>
  <c r="U273" i="15"/>
  <c r="V273" i="15" s="1"/>
  <c r="W273" i="15" s="1"/>
  <c r="X273" i="15" s="1"/>
  <c r="AK273" i="15"/>
  <c r="K274" i="15"/>
  <c r="L274" i="15" s="1"/>
  <c r="M274" i="15" s="1"/>
  <c r="N274" i="15"/>
  <c r="O274" i="15" s="1"/>
  <c r="T274" i="15"/>
  <c r="U274" i="15"/>
  <c r="V274" i="15" s="1"/>
  <c r="W274" i="15" s="1"/>
  <c r="X274" i="15" s="1"/>
  <c r="AK274" i="15"/>
  <c r="K275" i="15"/>
  <c r="L275" i="15" s="1"/>
  <c r="M275" i="15" s="1"/>
  <c r="N275" i="15" s="1"/>
  <c r="O275" i="15" s="1"/>
  <c r="T275" i="15"/>
  <c r="U275" i="15" s="1"/>
  <c r="V275" i="15" s="1"/>
  <c r="W275" i="15" s="1"/>
  <c r="X275" i="15" s="1"/>
  <c r="AK275" i="15"/>
  <c r="K276" i="15"/>
  <c r="L276" i="15" s="1"/>
  <c r="M276" i="15" s="1"/>
  <c r="N276" i="15" s="1"/>
  <c r="O276" i="15" s="1"/>
  <c r="T276" i="15"/>
  <c r="U276" i="15" s="1"/>
  <c r="V276" i="15" s="1"/>
  <c r="W276" i="15" s="1"/>
  <c r="X276" i="15" s="1"/>
  <c r="AK276" i="15"/>
  <c r="K277" i="15"/>
  <c r="L277" i="15" s="1"/>
  <c r="M277" i="15" s="1"/>
  <c r="N277" i="15" s="1"/>
  <c r="O277" i="15" s="1"/>
  <c r="T277" i="15"/>
  <c r="U277" i="15" s="1"/>
  <c r="V277" i="15" s="1"/>
  <c r="W277" i="15" s="1"/>
  <c r="X277" i="15" s="1"/>
  <c r="AK277" i="15"/>
  <c r="K278" i="15"/>
  <c r="L278" i="15" s="1"/>
  <c r="M278" i="15" s="1"/>
  <c r="N278" i="15" s="1"/>
  <c r="O278" i="15" s="1"/>
  <c r="T278" i="15"/>
  <c r="U278" i="15" s="1"/>
  <c r="V278" i="15" s="1"/>
  <c r="W278" i="15" s="1"/>
  <c r="X278" i="15" s="1"/>
  <c r="AK278" i="15"/>
  <c r="K279" i="15"/>
  <c r="L279" i="15"/>
  <c r="M279" i="15" s="1"/>
  <c r="N279" i="15" s="1"/>
  <c r="O279" i="15"/>
  <c r="T279" i="15"/>
  <c r="U279" i="15" s="1"/>
  <c r="V279" i="15" s="1"/>
  <c r="W279" i="15" s="1"/>
  <c r="X279" i="15" s="1"/>
  <c r="AK279" i="15"/>
  <c r="K280" i="15"/>
  <c r="L280" i="15"/>
  <c r="M280" i="15" s="1"/>
  <c r="N280" i="15" s="1"/>
  <c r="O280" i="15" s="1"/>
  <c r="T280" i="15"/>
  <c r="U280" i="15"/>
  <c r="V280" i="15" s="1"/>
  <c r="W280" i="15" s="1"/>
  <c r="X280" i="15" s="1"/>
  <c r="AK280" i="15"/>
  <c r="K281" i="15"/>
  <c r="L281" i="15" s="1"/>
  <c r="M281" i="15" s="1"/>
  <c r="N281" i="15" s="1"/>
  <c r="O281" i="15" s="1"/>
  <c r="T281" i="15"/>
  <c r="U281" i="15"/>
  <c r="V281" i="15" s="1"/>
  <c r="W281" i="15" s="1"/>
  <c r="X281" i="15" s="1"/>
  <c r="AK281" i="15"/>
  <c r="K282" i="15"/>
  <c r="L282" i="15" s="1"/>
  <c r="M282" i="15" s="1"/>
  <c r="N282" i="15" s="1"/>
  <c r="O282" i="15" s="1"/>
  <c r="T282" i="15"/>
  <c r="U282" i="15"/>
  <c r="V282" i="15" s="1"/>
  <c r="W282" i="15" s="1"/>
  <c r="X282" i="15" s="1"/>
  <c r="AK282" i="15"/>
  <c r="K283" i="15"/>
  <c r="L283" i="15" s="1"/>
  <c r="M283" i="15" s="1"/>
  <c r="N283" i="15" s="1"/>
  <c r="O283" i="15" s="1"/>
  <c r="T283" i="15"/>
  <c r="U283" i="15" s="1"/>
  <c r="V283" i="15" s="1"/>
  <c r="W283" i="15" s="1"/>
  <c r="X283" i="15" s="1"/>
  <c r="AK283" i="15"/>
  <c r="K284" i="15"/>
  <c r="L284" i="15" s="1"/>
  <c r="M284" i="15" s="1"/>
  <c r="N284" i="15" s="1"/>
  <c r="O284" i="15" s="1"/>
  <c r="T284" i="15"/>
  <c r="U284" i="15" s="1"/>
  <c r="V284" i="15" s="1"/>
  <c r="W284" i="15" s="1"/>
  <c r="X284" i="15" s="1"/>
  <c r="AK284" i="15"/>
  <c r="K285" i="15"/>
  <c r="L285" i="15" s="1"/>
  <c r="M285" i="15"/>
  <c r="N285" i="15" s="1"/>
  <c r="O285" i="15" s="1"/>
  <c r="T285" i="15"/>
  <c r="U285" i="15" s="1"/>
  <c r="V285" i="15" s="1"/>
  <c r="W285" i="15" s="1"/>
  <c r="X285" i="15" s="1"/>
  <c r="AK285" i="15"/>
  <c r="K286" i="15"/>
  <c r="L286" i="15" s="1"/>
  <c r="M286" i="15" s="1"/>
  <c r="N286" i="15" s="1"/>
  <c r="O286" i="15" s="1"/>
  <c r="T286" i="15"/>
  <c r="U286" i="15" s="1"/>
  <c r="V286" i="15" s="1"/>
  <c r="W286" i="15" s="1"/>
  <c r="X286" i="15" s="1"/>
  <c r="AK286" i="15"/>
  <c r="K287" i="15"/>
  <c r="L287" i="15"/>
  <c r="M287" i="15" s="1"/>
  <c r="N287" i="15" s="1"/>
  <c r="O287" i="15" s="1"/>
  <c r="T287" i="15"/>
  <c r="U287" i="15" s="1"/>
  <c r="V287" i="15" s="1"/>
  <c r="W287" i="15" s="1"/>
  <c r="X287" i="15" s="1"/>
  <c r="AK287" i="15"/>
  <c r="K288" i="15"/>
  <c r="L288" i="15"/>
  <c r="M288" i="15" s="1"/>
  <c r="N288" i="15" s="1"/>
  <c r="O288" i="15" s="1"/>
  <c r="T288" i="15"/>
  <c r="U288" i="15"/>
  <c r="V288" i="15" s="1"/>
  <c r="W288" i="15" s="1"/>
  <c r="X288" i="15"/>
  <c r="AK288" i="15"/>
  <c r="K289" i="15"/>
  <c r="L289" i="15"/>
  <c r="M289" i="15" s="1"/>
  <c r="N289" i="15" s="1"/>
  <c r="O289" i="15" s="1"/>
  <c r="T289" i="15"/>
  <c r="U289" i="15"/>
  <c r="V289" i="15" s="1"/>
  <c r="W289" i="15" s="1"/>
  <c r="X289" i="15" s="1"/>
  <c r="AK289" i="15"/>
  <c r="K290" i="15"/>
  <c r="L290" i="15" s="1"/>
  <c r="M290" i="15" s="1"/>
  <c r="N290" i="15"/>
  <c r="O290" i="15" s="1"/>
  <c r="T290" i="15"/>
  <c r="U290" i="15" s="1"/>
  <c r="V290" i="15" s="1"/>
  <c r="W290" i="15" s="1"/>
  <c r="X290" i="15" s="1"/>
  <c r="AK290" i="15"/>
  <c r="K291" i="15"/>
  <c r="L291" i="15" s="1"/>
  <c r="M291" i="15" s="1"/>
  <c r="N291" i="15" s="1"/>
  <c r="O291" i="15" s="1"/>
  <c r="T291" i="15"/>
  <c r="U291" i="15" s="1"/>
  <c r="V291" i="15" s="1"/>
  <c r="W291" i="15" s="1"/>
  <c r="X291" i="15" s="1"/>
  <c r="AK291" i="15"/>
  <c r="K292" i="15"/>
  <c r="L292" i="15" s="1"/>
  <c r="M292" i="15" s="1"/>
  <c r="N292" i="15" s="1"/>
  <c r="O292" i="15" s="1"/>
  <c r="T292" i="15"/>
  <c r="U292" i="15" s="1"/>
  <c r="V292" i="15" s="1"/>
  <c r="W292" i="15" s="1"/>
  <c r="X292" i="15" s="1"/>
  <c r="AK292" i="15"/>
  <c r="K293" i="15"/>
  <c r="L293" i="15" s="1"/>
  <c r="M293" i="15" s="1"/>
  <c r="N293" i="15" s="1"/>
  <c r="O293" i="15" s="1"/>
  <c r="T293" i="15"/>
  <c r="U293" i="15" s="1"/>
  <c r="V293" i="15" s="1"/>
  <c r="W293" i="15" s="1"/>
  <c r="X293" i="15" s="1"/>
  <c r="AK293" i="15"/>
  <c r="K294" i="15"/>
  <c r="L294" i="15" s="1"/>
  <c r="M294" i="15" s="1"/>
  <c r="N294" i="15" s="1"/>
  <c r="O294" i="15" s="1"/>
  <c r="T294" i="15"/>
  <c r="U294" i="15" s="1"/>
  <c r="V294" i="15" s="1"/>
  <c r="W294" i="15" s="1"/>
  <c r="X294" i="15" s="1"/>
  <c r="AK294" i="15"/>
  <c r="K295" i="15"/>
  <c r="L295" i="15"/>
  <c r="M295" i="15" s="1"/>
  <c r="N295" i="15" s="1"/>
  <c r="O295" i="15" s="1"/>
  <c r="T295" i="15"/>
  <c r="U295" i="15" s="1"/>
  <c r="V295" i="15" s="1"/>
  <c r="W295" i="15" s="1"/>
  <c r="X295" i="15" s="1"/>
  <c r="AK295" i="15"/>
  <c r="K296" i="15"/>
  <c r="L296" i="15" s="1"/>
  <c r="M296" i="15" s="1"/>
  <c r="N296" i="15" s="1"/>
  <c r="O296" i="15" s="1"/>
  <c r="T296" i="15"/>
  <c r="U296" i="15"/>
  <c r="V296" i="15" s="1"/>
  <c r="W296" i="15" s="1"/>
  <c r="X296" i="15" s="1"/>
  <c r="AK296" i="15"/>
  <c r="K297" i="15"/>
  <c r="L297" i="15"/>
  <c r="M297" i="15" s="1"/>
  <c r="N297" i="15" s="1"/>
  <c r="O297" i="15" s="1"/>
  <c r="T297" i="15"/>
  <c r="U297" i="15"/>
  <c r="V297" i="15" s="1"/>
  <c r="W297" i="15" s="1"/>
  <c r="X297" i="15" s="1"/>
  <c r="AK297" i="15"/>
  <c r="K298" i="15"/>
  <c r="L298" i="15" s="1"/>
  <c r="M298" i="15" s="1"/>
  <c r="N298" i="15" s="1"/>
  <c r="O298" i="15" s="1"/>
  <c r="T298" i="15"/>
  <c r="U298" i="15"/>
  <c r="V298" i="15" s="1"/>
  <c r="W298" i="15" s="1"/>
  <c r="X298" i="15" s="1"/>
  <c r="AK298" i="15"/>
  <c r="K299" i="15"/>
  <c r="L299" i="15" s="1"/>
  <c r="M299" i="15" s="1"/>
  <c r="N299" i="15" s="1"/>
  <c r="O299" i="15" s="1"/>
  <c r="T299" i="15"/>
  <c r="U299" i="15" s="1"/>
  <c r="V299" i="15" s="1"/>
  <c r="W299" i="15" s="1"/>
  <c r="X299" i="15" s="1"/>
  <c r="AK299" i="15"/>
  <c r="K300" i="15"/>
  <c r="L300" i="15" s="1"/>
  <c r="M300" i="15" s="1"/>
  <c r="N300" i="15" s="1"/>
  <c r="O300" i="15" s="1"/>
  <c r="T300" i="15"/>
  <c r="U300" i="15" s="1"/>
  <c r="V300" i="15" s="1"/>
  <c r="W300" i="15" s="1"/>
  <c r="X300" i="15" s="1"/>
  <c r="AK300" i="15"/>
  <c r="K301" i="15"/>
  <c r="L301" i="15" s="1"/>
  <c r="M301" i="15" s="1"/>
  <c r="N301" i="15" s="1"/>
  <c r="O301" i="15" s="1"/>
  <c r="T301" i="15"/>
  <c r="U301" i="15" s="1"/>
  <c r="V301" i="15" s="1"/>
  <c r="W301" i="15" s="1"/>
  <c r="X301" i="15" s="1"/>
  <c r="AK301" i="15"/>
  <c r="K302" i="15"/>
  <c r="L302" i="15" s="1"/>
  <c r="M302" i="15" s="1"/>
  <c r="N302" i="15" s="1"/>
  <c r="O302" i="15" s="1"/>
  <c r="T302" i="15"/>
  <c r="U302" i="15" s="1"/>
  <c r="V302" i="15"/>
  <c r="W302" i="15" s="1"/>
  <c r="X302" i="15" s="1"/>
  <c r="AK302" i="15"/>
  <c r="K303" i="15"/>
  <c r="L303" i="15" s="1"/>
  <c r="M303" i="15" s="1"/>
  <c r="N303" i="15" s="1"/>
  <c r="O303" i="15" s="1"/>
  <c r="T303" i="15"/>
  <c r="U303" i="15" s="1"/>
  <c r="V303" i="15"/>
  <c r="W303" i="15" s="1"/>
  <c r="X303" i="15" s="1"/>
  <c r="AK303" i="15"/>
  <c r="K304" i="15"/>
  <c r="L304" i="15"/>
  <c r="M304" i="15" s="1"/>
  <c r="N304" i="15" s="1"/>
  <c r="O304" i="15" s="1"/>
  <c r="T304" i="15"/>
  <c r="U304" i="15"/>
  <c r="V304" i="15" s="1"/>
  <c r="W304" i="15" s="1"/>
  <c r="X304" i="15" s="1"/>
  <c r="AK304" i="15"/>
  <c r="K305" i="15"/>
  <c r="L305" i="15"/>
  <c r="M305" i="15" s="1"/>
  <c r="N305" i="15" s="1"/>
  <c r="O305" i="15" s="1"/>
  <c r="T305" i="15"/>
  <c r="U305" i="15" s="1"/>
  <c r="V305" i="15" s="1"/>
  <c r="W305" i="15" s="1"/>
  <c r="X305" i="15" s="1"/>
  <c r="AK305" i="15"/>
  <c r="K306" i="15"/>
  <c r="L306" i="15" s="1"/>
  <c r="M306" i="15" s="1"/>
  <c r="N306" i="15" s="1"/>
  <c r="O306" i="15" s="1"/>
  <c r="T306" i="15"/>
  <c r="U306" i="15"/>
  <c r="V306" i="15" s="1"/>
  <c r="W306" i="15" s="1"/>
  <c r="X306" i="15" s="1"/>
  <c r="AK306" i="15"/>
  <c r="K307" i="15"/>
  <c r="L307" i="15" s="1"/>
  <c r="M307" i="15" s="1"/>
  <c r="N307" i="15"/>
  <c r="O307" i="15" s="1"/>
  <c r="T307" i="15"/>
  <c r="U307" i="15" s="1"/>
  <c r="V307" i="15" s="1"/>
  <c r="W307" i="15" s="1"/>
  <c r="X307" i="15" s="1"/>
  <c r="AK307" i="15"/>
  <c r="K308" i="15"/>
  <c r="L308" i="15" s="1"/>
  <c r="M308" i="15" s="1"/>
  <c r="N308" i="15" s="1"/>
  <c r="O308" i="15" s="1"/>
  <c r="T308" i="15"/>
  <c r="U308" i="15" s="1"/>
  <c r="V308" i="15" s="1"/>
  <c r="W308" i="15" s="1"/>
  <c r="X308" i="15" s="1"/>
  <c r="AK308" i="15"/>
  <c r="K309" i="15"/>
  <c r="L309" i="15" s="1"/>
  <c r="M309" i="15" s="1"/>
  <c r="N309" i="15" s="1"/>
  <c r="O309" i="15" s="1"/>
  <c r="T309" i="15"/>
  <c r="U309" i="15" s="1"/>
  <c r="V309" i="15" s="1"/>
  <c r="W309" i="15" s="1"/>
  <c r="X309" i="15" s="1"/>
  <c r="AK309" i="15"/>
  <c r="K310" i="15"/>
  <c r="L310" i="15" s="1"/>
  <c r="M310" i="15"/>
  <c r="N310" i="15" s="1"/>
  <c r="O310" i="15" s="1"/>
  <c r="T310" i="15"/>
  <c r="U310" i="15" s="1"/>
  <c r="V310" i="15"/>
  <c r="W310" i="15" s="1"/>
  <c r="X310" i="15" s="1"/>
  <c r="AK310" i="15"/>
  <c r="AK344" i="15"/>
  <c r="AK345" i="15"/>
  <c r="I346" i="15"/>
  <c r="AK346" i="15"/>
  <c r="I347" i="15"/>
  <c r="AK347" i="15"/>
  <c r="I351" i="15"/>
  <c r="K348" i="15"/>
  <c r="L348" i="15" s="1"/>
  <c r="M348" i="15" s="1"/>
  <c r="N348" i="15" s="1"/>
  <c r="O348" i="15" s="1"/>
  <c r="T348" i="15"/>
  <c r="U348" i="15" s="1"/>
  <c r="V348" i="15" s="1"/>
  <c r="W348" i="15" s="1"/>
  <c r="X348" i="15" s="1"/>
  <c r="AC348" i="15"/>
  <c r="AD348" i="15"/>
  <c r="AE348" i="15" s="1"/>
  <c r="AF348" i="15" s="1"/>
  <c r="AG348" i="15" s="1"/>
  <c r="AK348" i="15"/>
  <c r="AK349" i="15"/>
  <c r="K354" i="15"/>
  <c r="L354" i="15" s="1"/>
  <c r="M354" i="15"/>
  <c r="N354" i="15" s="1"/>
  <c r="O354" i="15" s="1"/>
  <c r="T354" i="15"/>
  <c r="U354" i="15" s="1"/>
  <c r="V354" i="15" s="1"/>
  <c r="W354" i="15" s="1"/>
  <c r="X354" i="15" s="1"/>
  <c r="AC354" i="15"/>
  <c r="AD354" i="15" s="1"/>
  <c r="AE354" i="15" s="1"/>
  <c r="AF354" i="15" s="1"/>
  <c r="AG354" i="15" s="1"/>
  <c r="AK354" i="15"/>
  <c r="I352" i="1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旭化成グループ</author>
  </authors>
  <commentList>
    <comment ref="I4" authorId="0" shapeId="0" xr:uid="{6247AB49-44CD-49CA-B89B-A7E1B79A1A83}">
      <text>
        <r>
          <rPr>
            <b/>
            <sz val="9"/>
            <color indexed="81"/>
            <rFont val="MS P ゴシック"/>
            <family val="3"/>
            <charset val="128"/>
          </rPr>
          <t>吉本:</t>
        </r>
        <r>
          <rPr>
            <sz val="9"/>
            <color indexed="81"/>
            <rFont val="MS P ゴシック"/>
            <family val="3"/>
            <charset val="128"/>
          </rPr>
          <t xml:space="preserve">
赤字になる場合3σ外れのため、再サンプルを行い確認。</t>
        </r>
      </text>
    </comment>
  </commentList>
</comments>
</file>

<file path=xl/sharedStrings.xml><?xml version="1.0" encoding="utf-8"?>
<sst xmlns="http://schemas.openxmlformats.org/spreadsheetml/2006/main" count="1309" uniqueCount="403">
  <si>
    <t>異常処置報告書</t>
    <rPh sb="0" eb="2">
      <t>イジョウ</t>
    </rPh>
    <rPh sb="2" eb="4">
      <t>ショチ</t>
    </rPh>
    <rPh sb="4" eb="7">
      <t>ホウコクショ</t>
    </rPh>
    <phoneticPr fontId="2"/>
  </si>
  <si>
    <t>件名</t>
    <rPh sb="0" eb="2">
      <t>ケンメイ</t>
    </rPh>
    <phoneticPr fontId="2"/>
  </si>
  <si>
    <t>発生日時</t>
    <rPh sb="0" eb="2">
      <t>ハッセイ</t>
    </rPh>
    <rPh sb="2" eb="4">
      <t>ニチジ</t>
    </rPh>
    <phoneticPr fontId="2"/>
  </si>
  <si>
    <t>発見者</t>
    <rPh sb="0" eb="3">
      <t>ハッケンシャ</t>
    </rPh>
    <phoneticPr fontId="2"/>
  </si>
  <si>
    <t>異常内容</t>
    <rPh sb="0" eb="2">
      <t>イジョウ</t>
    </rPh>
    <rPh sb="2" eb="4">
      <t>ナイヨウ</t>
    </rPh>
    <phoneticPr fontId="2"/>
  </si>
  <si>
    <t>応援者</t>
    <rPh sb="0" eb="3">
      <t>オウエンシャ</t>
    </rPh>
    <phoneticPr fontId="2"/>
  </si>
  <si>
    <t>原因（推定）</t>
    <rPh sb="0" eb="2">
      <t>ゲンイン</t>
    </rPh>
    <rPh sb="3" eb="5">
      <t>スイテイ</t>
    </rPh>
    <phoneticPr fontId="2"/>
  </si>
  <si>
    <t>対応</t>
    <rPh sb="0" eb="2">
      <t>タイオウ</t>
    </rPh>
    <phoneticPr fontId="2"/>
  </si>
  <si>
    <t>課長</t>
    <rPh sb="0" eb="2">
      <t>カチョウ</t>
    </rPh>
    <phoneticPr fontId="2"/>
  </si>
  <si>
    <t>係長</t>
    <rPh sb="0" eb="2">
      <t>カカリチョウ</t>
    </rPh>
    <phoneticPr fontId="2"/>
  </si>
  <si>
    <t>職長</t>
    <rPh sb="0" eb="2">
      <t>ショクチョウ</t>
    </rPh>
    <phoneticPr fontId="2"/>
  </si>
  <si>
    <t>許可</t>
    <rPh sb="0" eb="2">
      <t>キョカ</t>
    </rPh>
    <phoneticPr fontId="2"/>
  </si>
  <si>
    <t>作成</t>
    <rPh sb="0" eb="2">
      <t>サクセイ</t>
    </rPh>
    <phoneticPr fontId="2"/>
  </si>
  <si>
    <t>確認</t>
    <rPh sb="0" eb="2">
      <t>カクニン</t>
    </rPh>
    <phoneticPr fontId="2"/>
  </si>
  <si>
    <t>コメント</t>
    <phoneticPr fontId="2"/>
  </si>
  <si>
    <t>（様式）AFC20220720</t>
    <rPh sb="1" eb="3">
      <t>ヨウシキ</t>
    </rPh>
    <phoneticPr fontId="2"/>
  </si>
  <si>
    <t>旭化成ファインケム（株）</t>
    <rPh sb="0" eb="3">
      <t>アサヒカセイ</t>
    </rPh>
    <rPh sb="10" eb="11">
      <t>カブ</t>
    </rPh>
    <phoneticPr fontId="2"/>
  </si>
  <si>
    <t>工程</t>
    <rPh sb="0" eb="2">
      <t>コウテイ</t>
    </rPh>
    <phoneticPr fontId="2"/>
  </si>
  <si>
    <t>元村</t>
    <rPh sb="0" eb="2">
      <t>モトムラ</t>
    </rPh>
    <phoneticPr fontId="2"/>
  </si>
  <si>
    <t>-3σ</t>
    <phoneticPr fontId="2"/>
  </si>
  <si>
    <t>+3σ</t>
    <phoneticPr fontId="2"/>
  </si>
  <si>
    <t>-2σ</t>
    <phoneticPr fontId="2"/>
  </si>
  <si>
    <t>+2σ</t>
    <phoneticPr fontId="2"/>
  </si>
  <si>
    <t>σ</t>
    <phoneticPr fontId="2"/>
  </si>
  <si>
    <t>平均</t>
    <rPh sb="0" eb="2">
      <t>ヘイキン</t>
    </rPh>
    <phoneticPr fontId="2"/>
  </si>
  <si>
    <t>MIN</t>
    <phoneticPr fontId="2"/>
  </si>
  <si>
    <t>MAX</t>
    <phoneticPr fontId="2"/>
  </si>
  <si>
    <t>A30156</t>
  </si>
  <si>
    <t>ACMT-L</t>
    <phoneticPr fontId="2"/>
  </si>
  <si>
    <t>A30155</t>
  </si>
  <si>
    <t>山口</t>
    <rPh sb="0" eb="2">
      <t>ヤマグチ</t>
    </rPh>
    <phoneticPr fontId="2"/>
  </si>
  <si>
    <t>A30154</t>
  </si>
  <si>
    <t>村上</t>
    <rPh sb="0" eb="2">
      <t>ムラカミ</t>
    </rPh>
    <phoneticPr fontId="2"/>
  </si>
  <si>
    <t>A30153</t>
  </si>
  <si>
    <t>A30152</t>
    <phoneticPr fontId="2"/>
  </si>
  <si>
    <t>A30146</t>
  </si>
  <si>
    <t>A30145</t>
  </si>
  <si>
    <t>A30144</t>
  </si>
  <si>
    <t>A30143</t>
  </si>
  <si>
    <t>A30142</t>
  </si>
  <si>
    <t>A30141</t>
  </si>
  <si>
    <t>A30140</t>
    <phoneticPr fontId="2"/>
  </si>
  <si>
    <t>内山</t>
    <rPh sb="0" eb="2">
      <t>ウチヤマ</t>
    </rPh>
    <phoneticPr fontId="2"/>
  </si>
  <si>
    <t>A30049</t>
  </si>
  <si>
    <t>A30048</t>
  </si>
  <si>
    <t>A30047</t>
  </si>
  <si>
    <t>A30046</t>
  </si>
  <si>
    <t>A30045</t>
  </si>
  <si>
    <t>A30044</t>
  </si>
  <si>
    <t>A30043</t>
  </si>
  <si>
    <t>A30042</t>
  </si>
  <si>
    <t>A30041</t>
    <phoneticPr fontId="2"/>
  </si>
  <si>
    <t>A30138</t>
  </si>
  <si>
    <t>A30137</t>
  </si>
  <si>
    <t>A30136</t>
  </si>
  <si>
    <t>A30135</t>
  </si>
  <si>
    <t>A30134</t>
  </si>
  <si>
    <t>A30133</t>
  </si>
  <si>
    <t>A30132</t>
  </si>
  <si>
    <t>A30131</t>
  </si>
  <si>
    <t>A30130</t>
    <phoneticPr fontId="2"/>
  </si>
  <si>
    <t>A30039</t>
  </si>
  <si>
    <t>A30038</t>
  </si>
  <si>
    <t>A30037</t>
  </si>
  <si>
    <t>A30036</t>
    <phoneticPr fontId="2"/>
  </si>
  <si>
    <t>A30122</t>
  </si>
  <si>
    <t>A30121</t>
  </si>
  <si>
    <t>A30120</t>
    <phoneticPr fontId="2"/>
  </si>
  <si>
    <t>A30029</t>
  </si>
  <si>
    <t>A30028</t>
  </si>
  <si>
    <t>A30027</t>
  </si>
  <si>
    <t>A30026</t>
  </si>
  <si>
    <t>A30025</t>
  </si>
  <si>
    <t>A30024</t>
  </si>
  <si>
    <t>A30023</t>
  </si>
  <si>
    <t>A30022</t>
  </si>
  <si>
    <t>A30021</t>
    <phoneticPr fontId="2"/>
  </si>
  <si>
    <t>A30115</t>
    <phoneticPr fontId="2"/>
  </si>
  <si>
    <t>A30111</t>
  </si>
  <si>
    <t>A30110</t>
    <phoneticPr fontId="2"/>
  </si>
  <si>
    <t>A30019</t>
  </si>
  <si>
    <t>A30018</t>
  </si>
  <si>
    <t>A30017</t>
  </si>
  <si>
    <t>A30016</t>
  </si>
  <si>
    <t>A30015</t>
    <phoneticPr fontId="2"/>
  </si>
  <si>
    <t>A21027</t>
  </si>
  <si>
    <t>A21026</t>
  </si>
  <si>
    <t>A21025</t>
  </si>
  <si>
    <t>A21024</t>
  </si>
  <si>
    <t>A21023</t>
  </si>
  <si>
    <t>A21022</t>
  </si>
  <si>
    <t>A21021</t>
    <phoneticPr fontId="2"/>
  </si>
  <si>
    <t>A21104</t>
  </si>
  <si>
    <t>A21103</t>
  </si>
  <si>
    <t>A21102</t>
  </si>
  <si>
    <t>A21101</t>
  </si>
  <si>
    <t>A21100</t>
    <phoneticPr fontId="2"/>
  </si>
  <si>
    <t>日高</t>
    <rPh sb="0" eb="2">
      <t>ヒダカ</t>
    </rPh>
    <phoneticPr fontId="2"/>
  </si>
  <si>
    <t>A21009</t>
  </si>
  <si>
    <t>A21008</t>
  </si>
  <si>
    <t>A21007</t>
  </si>
  <si>
    <t>A21006</t>
  </si>
  <si>
    <t>A21005</t>
    <phoneticPr fontId="2"/>
  </si>
  <si>
    <t>A20191</t>
  </si>
  <si>
    <t>A20190</t>
    <phoneticPr fontId="2"/>
  </si>
  <si>
    <t>A20099</t>
  </si>
  <si>
    <t>A20098</t>
  </si>
  <si>
    <t>A20097</t>
  </si>
  <si>
    <t>A20096</t>
  </si>
  <si>
    <t>A20095</t>
  </si>
  <si>
    <t>A20094</t>
    <phoneticPr fontId="2"/>
  </si>
  <si>
    <t>A20093</t>
  </si>
  <si>
    <t>A20092</t>
  </si>
  <si>
    <t>A20091</t>
    <phoneticPr fontId="2"/>
  </si>
  <si>
    <t>A20185</t>
  </si>
  <si>
    <t>A20184</t>
  </si>
  <si>
    <t>A20183</t>
  </si>
  <si>
    <t>A20182</t>
  </si>
  <si>
    <t>A20181</t>
  </si>
  <si>
    <t>A20180</t>
    <phoneticPr fontId="2"/>
  </si>
  <si>
    <t>A20082</t>
  </si>
  <si>
    <t>A20081</t>
    <phoneticPr fontId="2"/>
  </si>
  <si>
    <t>2022/8/</t>
    <phoneticPr fontId="2"/>
  </si>
  <si>
    <t>A20177</t>
  </si>
  <si>
    <t>A20176</t>
  </si>
  <si>
    <t>A20175</t>
  </si>
  <si>
    <t>A20174</t>
  </si>
  <si>
    <t>A20173</t>
  </si>
  <si>
    <t>A20172</t>
    <phoneticPr fontId="2"/>
  </si>
  <si>
    <t>A20073</t>
  </si>
  <si>
    <t>A20072</t>
  </si>
  <si>
    <t>A20071</t>
    <phoneticPr fontId="2"/>
  </si>
  <si>
    <t>A20167</t>
  </si>
  <si>
    <t>A20166</t>
  </si>
  <si>
    <t>A20165</t>
  </si>
  <si>
    <t>A20164</t>
  </si>
  <si>
    <t>A20163</t>
  </si>
  <si>
    <t>A20162</t>
    <phoneticPr fontId="2"/>
  </si>
  <si>
    <t>A20153</t>
  </si>
  <si>
    <t>A20152</t>
  </si>
  <si>
    <t>A20151</t>
  </si>
  <si>
    <t>A20150</t>
    <phoneticPr fontId="2"/>
  </si>
  <si>
    <t>A20059</t>
  </si>
  <si>
    <t>A20058</t>
  </si>
  <si>
    <t>A20057</t>
  </si>
  <si>
    <t>A20056</t>
  </si>
  <si>
    <t>藤本</t>
    <rPh sb="0" eb="2">
      <t>フジモト</t>
    </rPh>
    <phoneticPr fontId="2"/>
  </si>
  <si>
    <t>A20055</t>
  </si>
  <si>
    <t>A20054</t>
    <phoneticPr fontId="2"/>
  </si>
  <si>
    <t>A20053</t>
    <phoneticPr fontId="2"/>
  </si>
  <si>
    <t>A20141</t>
    <phoneticPr fontId="2"/>
  </si>
  <si>
    <t>A20140</t>
    <phoneticPr fontId="2"/>
  </si>
  <si>
    <t>A20049</t>
  </si>
  <si>
    <t>A20048</t>
  </si>
  <si>
    <t>A20047</t>
  </si>
  <si>
    <t>A20046</t>
  </si>
  <si>
    <t>A20045</t>
  </si>
  <si>
    <t>A20044</t>
  </si>
  <si>
    <t>A20043</t>
  </si>
  <si>
    <t>A20042</t>
  </si>
  <si>
    <t>A20041</t>
    <phoneticPr fontId="2"/>
  </si>
  <si>
    <t>A20133</t>
  </si>
  <si>
    <t>A20132</t>
    <phoneticPr fontId="2"/>
  </si>
  <si>
    <t>吉本</t>
    <rPh sb="0" eb="2">
      <t>ヨシモト</t>
    </rPh>
    <phoneticPr fontId="2"/>
  </si>
  <si>
    <t>A20131</t>
    <phoneticPr fontId="2"/>
  </si>
  <si>
    <t>A20130</t>
    <phoneticPr fontId="2"/>
  </si>
  <si>
    <t>A20039</t>
  </si>
  <si>
    <t>A20038</t>
    <phoneticPr fontId="2"/>
  </si>
  <si>
    <t>林田</t>
    <rPh sb="0" eb="2">
      <t>ハヤシダ</t>
    </rPh>
    <phoneticPr fontId="2"/>
  </si>
  <si>
    <t>A20032</t>
  </si>
  <si>
    <t>A20031</t>
    <phoneticPr fontId="2"/>
  </si>
  <si>
    <t>A20124</t>
  </si>
  <si>
    <t>A20123</t>
  </si>
  <si>
    <t>A20122</t>
  </si>
  <si>
    <t>A20121</t>
  </si>
  <si>
    <t>A20120</t>
    <phoneticPr fontId="2"/>
  </si>
  <si>
    <t>A20029</t>
  </si>
  <si>
    <t>A20028</t>
  </si>
  <si>
    <t>A20027</t>
  </si>
  <si>
    <t>A20026</t>
  </si>
  <si>
    <t>A20025</t>
  </si>
  <si>
    <t>A20024</t>
  </si>
  <si>
    <t>A20023</t>
    <phoneticPr fontId="2"/>
  </si>
  <si>
    <t>A20114</t>
    <phoneticPr fontId="2"/>
  </si>
  <si>
    <t>A20113</t>
  </si>
  <si>
    <t>A20112</t>
    <phoneticPr fontId="2"/>
  </si>
  <si>
    <t>A20111</t>
  </si>
  <si>
    <t>A20110</t>
    <phoneticPr fontId="2"/>
  </si>
  <si>
    <t>A20019</t>
  </si>
  <si>
    <t>A20018</t>
  </si>
  <si>
    <t>A20017</t>
  </si>
  <si>
    <t>A20016</t>
  </si>
  <si>
    <t>A20015</t>
    <phoneticPr fontId="2"/>
  </si>
  <si>
    <t>A11120</t>
    <phoneticPr fontId="2"/>
  </si>
  <si>
    <t>A11029</t>
  </si>
  <si>
    <t>A11028</t>
  </si>
  <si>
    <t>A11027</t>
    <phoneticPr fontId="2"/>
  </si>
  <si>
    <t>A11026</t>
  </si>
  <si>
    <t>A11025</t>
  </si>
  <si>
    <t>A11024</t>
    <phoneticPr fontId="2"/>
  </si>
  <si>
    <t>A11023</t>
  </si>
  <si>
    <t>A11022</t>
  </si>
  <si>
    <t>A11021</t>
    <phoneticPr fontId="2"/>
  </si>
  <si>
    <t>A11105</t>
    <phoneticPr fontId="2"/>
  </si>
  <si>
    <t>A10193</t>
  </si>
  <si>
    <t>A10192</t>
  </si>
  <si>
    <t>A10191</t>
  </si>
  <si>
    <t>A10190</t>
    <phoneticPr fontId="2"/>
  </si>
  <si>
    <t>A10099</t>
  </si>
  <si>
    <t>A10098</t>
  </si>
  <si>
    <t>A10097</t>
  </si>
  <si>
    <t>A10096</t>
  </si>
  <si>
    <t>A10095</t>
  </si>
  <si>
    <t>A10094</t>
  </si>
  <si>
    <t>A10093</t>
    <phoneticPr fontId="2"/>
  </si>
  <si>
    <t>A10092</t>
    <phoneticPr fontId="2"/>
  </si>
  <si>
    <t>A10185</t>
  </si>
  <si>
    <t>A10184</t>
  </si>
  <si>
    <t>A10183</t>
  </si>
  <si>
    <t>A10182</t>
  </si>
  <si>
    <t>A10181</t>
  </si>
  <si>
    <t>A10180</t>
    <phoneticPr fontId="2"/>
  </si>
  <si>
    <t>A10089</t>
  </si>
  <si>
    <t>A10088</t>
  </si>
  <si>
    <t>A10087</t>
  </si>
  <si>
    <t>A10086</t>
  </si>
  <si>
    <t>A10085</t>
  </si>
  <si>
    <t>A10084</t>
  </si>
  <si>
    <t>A10083</t>
  </si>
  <si>
    <t>A10082</t>
  </si>
  <si>
    <t>A10081</t>
    <phoneticPr fontId="2"/>
  </si>
  <si>
    <t>A10179</t>
    <phoneticPr fontId="2"/>
  </si>
  <si>
    <t>A10173</t>
  </si>
  <si>
    <t>A10172</t>
  </si>
  <si>
    <t>A10171</t>
  </si>
  <si>
    <t>A10170</t>
    <phoneticPr fontId="2"/>
  </si>
  <si>
    <t>A10079</t>
  </si>
  <si>
    <t>A10078</t>
  </si>
  <si>
    <t>A10077</t>
  </si>
  <si>
    <t>A10076</t>
  </si>
  <si>
    <t>節政</t>
    <rPh sb="0" eb="2">
      <t>セツマサ</t>
    </rPh>
    <phoneticPr fontId="2"/>
  </si>
  <si>
    <t>A10075</t>
  </si>
  <si>
    <t>A10074</t>
  </si>
  <si>
    <t>A10073</t>
  </si>
  <si>
    <t>A10072</t>
  </si>
  <si>
    <t>A10071</t>
    <phoneticPr fontId="2"/>
  </si>
  <si>
    <t>A10161</t>
  </si>
  <si>
    <t>A10160</t>
    <phoneticPr fontId="2"/>
  </si>
  <si>
    <t>A10153</t>
  </si>
  <si>
    <t>A10152</t>
  </si>
  <si>
    <t>A10151</t>
  </si>
  <si>
    <t>A10150</t>
    <phoneticPr fontId="2"/>
  </si>
  <si>
    <t>A10051</t>
    <phoneticPr fontId="2"/>
  </si>
  <si>
    <t>A10148</t>
  </si>
  <si>
    <t>A10147</t>
  </si>
  <si>
    <t>A10146</t>
  </si>
  <si>
    <t>A10145</t>
  </si>
  <si>
    <t>A10144</t>
  </si>
  <si>
    <t>A10143</t>
  </si>
  <si>
    <t>A10142</t>
  </si>
  <si>
    <t>A10141</t>
  </si>
  <si>
    <t>A10140</t>
    <phoneticPr fontId="2"/>
  </si>
  <si>
    <t>A10049</t>
  </si>
  <si>
    <t>A10048</t>
  </si>
  <si>
    <t>A10047</t>
    <phoneticPr fontId="2"/>
  </si>
  <si>
    <t>A10134</t>
  </si>
  <si>
    <t>A10133</t>
  </si>
  <si>
    <t>A10132</t>
  </si>
  <si>
    <t>A10131</t>
    <phoneticPr fontId="2"/>
  </si>
  <si>
    <t>A10130</t>
    <phoneticPr fontId="2"/>
  </si>
  <si>
    <t>A10039</t>
    <phoneticPr fontId="2"/>
  </si>
  <si>
    <t>A10038</t>
  </si>
  <si>
    <t>A10037</t>
    <phoneticPr fontId="2"/>
  </si>
  <si>
    <t>A10124</t>
  </si>
  <si>
    <t>A10123</t>
  </si>
  <si>
    <t>A10122</t>
  </si>
  <si>
    <t>A10121</t>
  </si>
  <si>
    <t>A10120</t>
    <phoneticPr fontId="2"/>
  </si>
  <si>
    <t>A10029</t>
  </si>
  <si>
    <t>A10028</t>
  </si>
  <si>
    <t>A10027</t>
  </si>
  <si>
    <t>A10026</t>
  </si>
  <si>
    <t>A10025</t>
  </si>
  <si>
    <t>A10024</t>
  </si>
  <si>
    <t>A10023</t>
    <phoneticPr fontId="2"/>
  </si>
  <si>
    <t>A10016</t>
  </si>
  <si>
    <t>A10015</t>
    <phoneticPr fontId="2"/>
  </si>
  <si>
    <t>A10014</t>
  </si>
  <si>
    <t>A10013</t>
  </si>
  <si>
    <t>A10012</t>
  </si>
  <si>
    <t>A10011</t>
    <phoneticPr fontId="2"/>
  </si>
  <si>
    <t>A01026</t>
    <phoneticPr fontId="2"/>
  </si>
  <si>
    <t>A01025</t>
    <phoneticPr fontId="2"/>
  </si>
  <si>
    <t>A01024</t>
  </si>
  <si>
    <t>A01023</t>
  </si>
  <si>
    <t>A01022</t>
    <phoneticPr fontId="2"/>
  </si>
  <si>
    <t>A00096</t>
    <phoneticPr fontId="2"/>
  </si>
  <si>
    <t>A00095</t>
  </si>
  <si>
    <t>A00094</t>
  </si>
  <si>
    <t>A00093</t>
    <phoneticPr fontId="2"/>
  </si>
  <si>
    <t>A00092</t>
  </si>
  <si>
    <t>A00091</t>
  </si>
  <si>
    <t>A00183</t>
  </si>
  <si>
    <t>A00182</t>
    <phoneticPr fontId="2"/>
  </si>
  <si>
    <t>A00181</t>
    <phoneticPr fontId="2"/>
  </si>
  <si>
    <t>A00180</t>
    <phoneticPr fontId="2"/>
  </si>
  <si>
    <t>A00089</t>
    <phoneticPr fontId="2"/>
  </si>
  <si>
    <t>A00173</t>
    <phoneticPr fontId="2"/>
  </si>
  <si>
    <t>A00172</t>
  </si>
  <si>
    <t>A00171</t>
  </si>
  <si>
    <t>A00170</t>
  </si>
  <si>
    <t>A00079</t>
    <phoneticPr fontId="2"/>
  </si>
  <si>
    <t>A00078</t>
  </si>
  <si>
    <t>A00077</t>
  </si>
  <si>
    <t>A00076</t>
  </si>
  <si>
    <t>A00075</t>
  </si>
  <si>
    <t>A00074</t>
  </si>
  <si>
    <t>A00073</t>
  </si>
  <si>
    <t>A00071</t>
    <phoneticPr fontId="2"/>
  </si>
  <si>
    <t>A00069</t>
    <phoneticPr fontId="2"/>
  </si>
  <si>
    <t>A00068</t>
  </si>
  <si>
    <t>A00052</t>
  </si>
  <si>
    <t>A00051</t>
  </si>
  <si>
    <t>A00141</t>
  </si>
  <si>
    <t>A00140</t>
  </si>
  <si>
    <t>A00049</t>
  </si>
  <si>
    <t>A00047</t>
  </si>
  <si>
    <t>A00046</t>
  </si>
  <si>
    <t>A00045</t>
  </si>
  <si>
    <t>A00044</t>
  </si>
  <si>
    <t>A00043</t>
  </si>
  <si>
    <t>A00042</t>
  </si>
  <si>
    <t>A00111</t>
  </si>
  <si>
    <t>A00110</t>
  </si>
  <si>
    <t>A00019</t>
  </si>
  <si>
    <t>A00018</t>
  </si>
  <si>
    <t>A00017</t>
  </si>
  <si>
    <t>A00016</t>
  </si>
  <si>
    <t>A00015</t>
  </si>
  <si>
    <t>A00014</t>
  </si>
  <si>
    <t>A00013</t>
  </si>
  <si>
    <t>A00012</t>
  </si>
  <si>
    <t>重量換算</t>
    <rPh sb="0" eb="2">
      <t>ジュウリョウ</t>
    </rPh>
    <rPh sb="2" eb="4">
      <t>カンザン</t>
    </rPh>
    <phoneticPr fontId="2"/>
  </si>
  <si>
    <t>ﾚﾍﾞﾙ計</t>
    <rPh sb="4" eb="5">
      <t>ケイ</t>
    </rPh>
    <phoneticPr fontId="2"/>
  </si>
  <si>
    <t>高橋</t>
    <rPh sb="0" eb="2">
      <t>タカハシ</t>
    </rPh>
    <phoneticPr fontId="2"/>
  </si>
  <si>
    <t>MK-291液量</t>
    <rPh sb="6" eb="8">
      <t>エキリョウ</t>
    </rPh>
    <phoneticPr fontId="2"/>
  </si>
  <si>
    <t>Bx値</t>
    <rPh sb="2" eb="3">
      <t>チ</t>
    </rPh>
    <phoneticPr fontId="2"/>
  </si>
  <si>
    <t>比重</t>
    <rPh sb="0" eb="2">
      <t>ヒジュウ</t>
    </rPh>
    <phoneticPr fontId="2"/>
  </si>
  <si>
    <t>希釈水
設定量</t>
    <rPh sb="0" eb="2">
      <t>キシャク</t>
    </rPh>
    <rPh sb="2" eb="3">
      <t>スイ</t>
    </rPh>
    <rPh sb="4" eb="6">
      <t>セッテイ</t>
    </rPh>
    <rPh sb="6" eb="7">
      <t>リョウ</t>
    </rPh>
    <phoneticPr fontId="2"/>
  </si>
  <si>
    <t>希釈水
仕込量</t>
    <rPh sb="0" eb="2">
      <t>キシャク</t>
    </rPh>
    <rPh sb="2" eb="3">
      <t>スイ</t>
    </rPh>
    <rPh sb="4" eb="6">
      <t>シコ</t>
    </rPh>
    <rPh sb="6" eb="7">
      <t>リョウ</t>
    </rPh>
    <phoneticPr fontId="2"/>
  </si>
  <si>
    <t>調整後
液量</t>
    <rPh sb="0" eb="3">
      <t>チョウセイゴ</t>
    </rPh>
    <rPh sb="4" eb="6">
      <t>エキリョウ</t>
    </rPh>
    <phoneticPr fontId="2"/>
  </si>
  <si>
    <t>純分</t>
    <rPh sb="0" eb="1">
      <t>ジュン</t>
    </rPh>
    <rPh sb="1" eb="2">
      <t>ブン</t>
    </rPh>
    <phoneticPr fontId="2"/>
  </si>
  <si>
    <t>Bx
測定値</t>
    <rPh sb="3" eb="5">
      <t>ソクテイ</t>
    </rPh>
    <rPh sb="5" eb="6">
      <t>チ</t>
    </rPh>
    <phoneticPr fontId="2"/>
  </si>
  <si>
    <t>担当者</t>
    <rPh sb="0" eb="3">
      <t>タントウシャ</t>
    </rPh>
    <phoneticPr fontId="2"/>
  </si>
  <si>
    <t>Bx
目標値</t>
    <rPh sb="3" eb="5">
      <t>モクヒョウ</t>
    </rPh>
    <rPh sb="5" eb="6">
      <t>チ</t>
    </rPh>
    <phoneticPr fontId="2"/>
  </si>
  <si>
    <t>ロット</t>
    <phoneticPr fontId="2"/>
  </si>
  <si>
    <t>グレード</t>
    <phoneticPr fontId="2"/>
  </si>
  <si>
    <t>日付</t>
    <rPh sb="0" eb="2">
      <t>ヒヅケ</t>
    </rPh>
    <phoneticPr fontId="2"/>
  </si>
  <si>
    <t>最終値</t>
    <rPh sb="0" eb="2">
      <t>サイシュウ</t>
    </rPh>
    <rPh sb="2" eb="3">
      <t>チ</t>
    </rPh>
    <phoneticPr fontId="2"/>
  </si>
  <si>
    <t>再調整後</t>
    <rPh sb="0" eb="1">
      <t>サイ</t>
    </rPh>
    <rPh sb="1" eb="3">
      <t>チョウセイ</t>
    </rPh>
    <rPh sb="3" eb="4">
      <t>ゴ</t>
    </rPh>
    <phoneticPr fontId="2"/>
  </si>
  <si>
    <t>調整後</t>
    <rPh sb="0" eb="2">
      <t>チョウセイ</t>
    </rPh>
    <rPh sb="2" eb="3">
      <t>ゴ</t>
    </rPh>
    <phoneticPr fontId="2"/>
  </si>
  <si>
    <t>調整前</t>
    <rPh sb="0" eb="2">
      <t>チョウセイ</t>
    </rPh>
    <rPh sb="2" eb="3">
      <t>マエ</t>
    </rPh>
    <phoneticPr fontId="2"/>
  </si>
  <si>
    <t>Bx目標値：</t>
    <rPh sb="2" eb="4">
      <t>モクヒョウ</t>
    </rPh>
    <rPh sb="4" eb="5">
      <t>チ</t>
    </rPh>
    <phoneticPr fontId="2"/>
  </si>
  <si>
    <t>最終値入力　⇒</t>
    <rPh sb="0" eb="2">
      <t>サイシュウ</t>
    </rPh>
    <rPh sb="2" eb="3">
      <t>チ</t>
    </rPh>
    <rPh sb="3" eb="5">
      <t>ニュウリョク</t>
    </rPh>
    <phoneticPr fontId="2"/>
  </si>
  <si>
    <t>濃度調整記録表</t>
    <rPh sb="0" eb="2">
      <t>ノウド</t>
    </rPh>
    <rPh sb="2" eb="4">
      <t>チョウセイ</t>
    </rPh>
    <rPh sb="4" eb="6">
      <t>キロク</t>
    </rPh>
    <rPh sb="6" eb="7">
      <t>ヒョウ</t>
    </rPh>
    <phoneticPr fontId="2"/>
  </si>
  <si>
    <t>Fエバ完了液移送後押し後　Bx3σ外れ</t>
    <rPh sb="3" eb="6">
      <t>カンリョウエキ</t>
    </rPh>
    <rPh sb="6" eb="8">
      <t>イソウ</t>
    </rPh>
    <rPh sb="8" eb="10">
      <t>アトオ</t>
    </rPh>
    <rPh sb="11" eb="12">
      <t>ゴ</t>
    </rPh>
    <rPh sb="17" eb="18">
      <t>ハズ</t>
    </rPh>
    <phoneticPr fontId="2"/>
  </si>
  <si>
    <t>活性剤工程</t>
    <rPh sb="0" eb="3">
      <t>カッセイザイ</t>
    </rPh>
    <rPh sb="3" eb="5">
      <t>コウテイ</t>
    </rPh>
    <phoneticPr fontId="2"/>
  </si>
  <si>
    <t>俵</t>
    <rPh sb="0" eb="1">
      <t>タワラ</t>
    </rPh>
    <phoneticPr fontId="2"/>
  </si>
  <si>
    <t>-</t>
    <phoneticPr fontId="2"/>
  </si>
  <si>
    <t>俵
2023/5/28</t>
    <rPh sb="0" eb="1">
      <t>タワラ</t>
    </rPh>
    <phoneticPr fontId="2"/>
  </si>
  <si>
    <t xml:space="preserve">１）工程操作に逸脱はなし。
</t>
    <rPh sb="2" eb="4">
      <t>コウテイ</t>
    </rPh>
    <rPh sb="4" eb="6">
      <t>ソウサ</t>
    </rPh>
    <rPh sb="7" eb="9">
      <t>イツダツ</t>
    </rPh>
    <phoneticPr fontId="2"/>
  </si>
  <si>
    <t xml:space="preserve">・ 2023/5/27　6：30
　Loｔ.Ｎｏ：　A30155
  Fエバ完了時、Bx30.9　（Bx31目標）
　Fエバ完了後、ｐH調整実施。45％TEA仕込み341L仕込み後、Bx31.6確認。
　ｐH調整完了後移送実施。移送後精製水300L
後押し。
　MK-291の濃度調整前、攪拌・循環（30min）
が終了しBｘ値を測定した際、Ｂｘ30.6を確認。
　結果として、Bx30.6%(-3σ外れ)が発生した。その後2回、再サンプリングを実施したがBx値に変化なし。
1回目:30.6%　 2回目:30.7%　3回目:30.6%
　新2工場Bx計　2023/5/21校正確認
Ｆエバ完了Bｘ管理基準値31～33％（参考値）
</t>
    <rPh sb="42" eb="45">
      <t>カンリョウジ</t>
    </rPh>
    <rPh sb="58" eb="60">
      <t>モクヒョウ</t>
    </rPh>
    <rPh sb="66" eb="69">
      <t>カンリョウゴ</t>
    </rPh>
    <rPh sb="72" eb="74">
      <t>チョウセイ</t>
    </rPh>
    <rPh sb="74" eb="76">
      <t>ジッシ</t>
    </rPh>
    <rPh sb="83" eb="85">
      <t>シコ</t>
    </rPh>
    <rPh sb="90" eb="92">
      <t>シコ</t>
    </rPh>
    <rPh sb="93" eb="94">
      <t>ゴ</t>
    </rPh>
    <rPh sb="101" eb="103">
      <t>カクニン</t>
    </rPh>
    <rPh sb="108" eb="110">
      <t>チョウセイ</t>
    </rPh>
    <rPh sb="110" eb="113">
      <t>カンリョウゴ</t>
    </rPh>
    <rPh sb="113" eb="117">
      <t>イソウジッシ</t>
    </rPh>
    <rPh sb="118" eb="121">
      <t>イソウゴ</t>
    </rPh>
    <rPh sb="121" eb="124">
      <t>セイセイスイ</t>
    </rPh>
    <rPh sb="129" eb="131">
      <t>アトオ</t>
    </rPh>
    <rPh sb="142" eb="146">
      <t>ノウドチョウセイ</t>
    </rPh>
    <rPh sb="146" eb="147">
      <t>マエ</t>
    </rPh>
    <rPh sb="148" eb="150">
      <t>カクハン</t>
    </rPh>
    <rPh sb="151" eb="153">
      <t>ジュンカン</t>
    </rPh>
    <rPh sb="162" eb="164">
      <t>シュウリョウ</t>
    </rPh>
    <rPh sb="167" eb="168">
      <t>チ</t>
    </rPh>
    <rPh sb="169" eb="171">
      <t>ソクテイ</t>
    </rPh>
    <rPh sb="173" eb="174">
      <t>サイ</t>
    </rPh>
    <rPh sb="182" eb="184">
      <t>カクニン</t>
    </rPh>
    <rPh sb="275" eb="276">
      <t>シン</t>
    </rPh>
    <rPh sb="277" eb="279">
      <t>コウジョウ</t>
    </rPh>
    <rPh sb="281" eb="282">
      <t>ケイ</t>
    </rPh>
    <rPh sb="292" eb="294">
      <t>コウセイ</t>
    </rPh>
    <rPh sb="294" eb="296">
      <t>カクニン</t>
    </rPh>
    <rPh sb="301" eb="303">
      <t>カンリョウ</t>
    </rPh>
    <rPh sb="317" eb="320">
      <t>サンコウチ</t>
    </rPh>
    <phoneticPr fontId="2"/>
  </si>
  <si>
    <r>
      <rPr>
        <sz val="11"/>
        <color theme="1"/>
        <rFont val="Meiryo UI"/>
        <family val="3"/>
        <charset val="128"/>
      </rPr>
      <t>①職長へ報告し、職長から係長へ報告。
濃度調整計算シートの希釈水仕込量を参照に工程を進めて下さいと指示。
②【濃度調整】※計算シート上Bx値30.6%で入力
　　計算シート参照　　希釈水仕込量:520L  設定値:507L  実質仕込量:521L</t>
    </r>
    <r>
      <rPr>
        <u/>
        <sz val="11"/>
        <color theme="1"/>
        <rFont val="Meiryo UI"/>
        <family val="3"/>
        <charset val="128"/>
      </rPr>
      <t xml:space="preserve">
③【濃度調整後Bx値測定】
</t>
    </r>
    <r>
      <rPr>
        <sz val="11"/>
        <color theme="1"/>
        <rFont val="Meiryo UI"/>
        <family val="3"/>
        <charset val="128"/>
      </rPr>
      <t>　　Bx値:28.9%と管理基準値内を確認
　　　　　　　　　　　(管理基準値:28.3%～29.3％）</t>
    </r>
    <r>
      <rPr>
        <u/>
        <sz val="11"/>
        <color theme="1"/>
        <rFont val="Meiryo UI"/>
        <family val="3"/>
        <charset val="128"/>
      </rPr>
      <t xml:space="preserve">
④管理基準値内であることを確認し結果を職長へ報告。その後工程を進めた。
　今後の対応
</t>
    </r>
    <r>
      <rPr>
        <sz val="11"/>
        <color theme="1"/>
        <rFont val="Meiryo UI"/>
        <family val="3"/>
        <charset val="128"/>
      </rPr>
      <t>　　高橋課付と検討します。</t>
    </r>
    <r>
      <rPr>
        <u/>
        <sz val="11"/>
        <color theme="1"/>
        <rFont val="Meiryo UI"/>
        <family val="3"/>
        <charset val="128"/>
      </rPr>
      <t xml:space="preserve">
</t>
    </r>
    <r>
      <rPr>
        <sz val="11"/>
        <color theme="1"/>
        <rFont val="Meiryo UI"/>
        <family val="3"/>
        <charset val="128"/>
      </rPr>
      <t xml:space="preserve">　　
</t>
    </r>
    <r>
      <rPr>
        <u/>
        <sz val="11"/>
        <color theme="1"/>
        <rFont val="Meiryo UI"/>
        <family val="3"/>
        <charset val="128"/>
      </rPr>
      <t xml:space="preserve">2023/05/29(吉本)
</t>
    </r>
    <r>
      <rPr>
        <sz val="11"/>
        <color theme="1"/>
        <rFont val="Meiryo UI"/>
        <family val="3"/>
        <charset val="128"/>
      </rPr>
      <t>濃縮工程の仕上げ濃度で左右される為、これまでの実績から、3σ外れの際に確認する事を纏めて異常処置の手順化を進めましょう。下記内容確認して問題が無ければ工程を進める判断を職長で行う。
　・工程トラブルの確認　(トラブルの影響確認)
　・再サンプリング　(サンプル測定ミス確認)　
　・攪拌、循環確認　(操作ミス確認)
　・反応移送前濃度、移送後の計算濃度との乖離確認　(サンプル測定ミス確認)　
　・Bx計2台確認　(分析機器の正常確認)</t>
    </r>
    <rPh sb="240" eb="242">
      <t>タカハシ</t>
    </rPh>
    <rPh sb="242" eb="244">
      <t>カツキ</t>
    </rPh>
    <rPh sb="245" eb="247">
      <t>ケントウ</t>
    </rPh>
    <rPh sb="266" eb="268">
      <t>ヨシモト</t>
    </rPh>
    <rPh sb="270" eb="272">
      <t>ノウシュク</t>
    </rPh>
    <rPh sb="272" eb="274">
      <t>コウテイ</t>
    </rPh>
    <rPh sb="275" eb="277">
      <t>シア</t>
    </rPh>
    <rPh sb="278" eb="280">
      <t>ノウド</t>
    </rPh>
    <rPh sb="281" eb="283">
      <t>サユウ</t>
    </rPh>
    <rPh sb="286" eb="287">
      <t>タメ</t>
    </rPh>
    <rPh sb="330" eb="332">
      <t>カキ</t>
    </rPh>
    <rPh sb="332" eb="334">
      <t>ナイヨウ</t>
    </rPh>
    <rPh sb="334" eb="336">
      <t>カクニン</t>
    </rPh>
    <rPh sb="338" eb="340">
      <t>モンダイ</t>
    </rPh>
    <rPh sb="341" eb="342">
      <t>ナ</t>
    </rPh>
    <rPh sb="345" eb="347">
      <t>コウテイ</t>
    </rPh>
    <rPh sb="348" eb="349">
      <t>スス</t>
    </rPh>
    <rPh sb="351" eb="353">
      <t>ハンダン</t>
    </rPh>
    <rPh sb="354" eb="356">
      <t>ショクチョウ</t>
    </rPh>
    <rPh sb="357" eb="358">
      <t>オコナ</t>
    </rPh>
    <rPh sb="363" eb="365">
      <t>コウテイ</t>
    </rPh>
    <rPh sb="370" eb="372">
      <t>カクニン</t>
    </rPh>
    <rPh sb="379" eb="381">
      <t>エイキョウ</t>
    </rPh>
    <rPh sb="381" eb="383">
      <t>カクニン</t>
    </rPh>
    <rPh sb="420" eb="422">
      <t>ソウサ</t>
    </rPh>
    <rPh sb="424" eb="426">
      <t>カクニン</t>
    </rPh>
    <rPh sb="458" eb="460">
      <t>ソクテイ</t>
    </rPh>
    <rPh sb="462" eb="464">
      <t>カクニン</t>
    </rPh>
    <rPh sb="478" eb="480">
      <t>ブンセキ</t>
    </rPh>
    <rPh sb="480" eb="482">
      <t>キキ</t>
    </rPh>
    <rPh sb="483" eb="485">
      <t>セイジョウ</t>
    </rPh>
    <rPh sb="485" eb="487">
      <t>カクニン</t>
    </rPh>
    <phoneticPr fontId="2"/>
  </si>
  <si>
    <t>A30152</t>
    <phoneticPr fontId="19"/>
  </si>
  <si>
    <t>Lot</t>
    <phoneticPr fontId="2"/>
  </si>
  <si>
    <t>A-900仕込み量</t>
    <rPh sb="5" eb="7">
      <t>シコ</t>
    </rPh>
    <rPh sb="8" eb="9">
      <t>リョウ</t>
    </rPh>
    <phoneticPr fontId="2"/>
  </si>
  <si>
    <t>ｐH</t>
    <phoneticPr fontId="2"/>
  </si>
  <si>
    <t>希釈水仕込み量</t>
    <rPh sb="0" eb="2">
      <t>キシャク</t>
    </rPh>
    <rPh sb="2" eb="3">
      <t>スイ</t>
    </rPh>
    <rPh sb="3" eb="5">
      <t>シコ</t>
    </rPh>
    <rPh sb="6" eb="7">
      <t>リョウ</t>
    </rPh>
    <phoneticPr fontId="21"/>
  </si>
  <si>
    <t>MT-01量</t>
    <rPh sb="5" eb="6">
      <t>リョウ</t>
    </rPh>
    <phoneticPr fontId="21"/>
  </si>
  <si>
    <t>L</t>
    <phoneticPr fontId="21"/>
  </si>
  <si>
    <t>※流量計にて確認</t>
    <rPh sb="1" eb="3">
      <t>リュウリョウ</t>
    </rPh>
    <rPh sb="3" eb="4">
      <t>ケイ</t>
    </rPh>
    <rPh sb="6" eb="8">
      <t>カクニン</t>
    </rPh>
    <phoneticPr fontId="21"/>
  </si>
  <si>
    <t>Kg換算</t>
    <rPh sb="2" eb="4">
      <t>カンザン</t>
    </rPh>
    <phoneticPr fontId="21"/>
  </si>
  <si>
    <t>Kg</t>
    <phoneticPr fontId="21"/>
  </si>
  <si>
    <t>比重</t>
    <rPh sb="0" eb="2">
      <t>ヒジュウ</t>
    </rPh>
    <phoneticPr fontId="21"/>
  </si>
  <si>
    <t>※サンプリングチェック</t>
    <phoneticPr fontId="21"/>
  </si>
  <si>
    <t>Bx</t>
    <phoneticPr fontId="21"/>
  </si>
  <si>
    <t>純分</t>
    <rPh sb="0" eb="2">
      <t>ジュンブン</t>
    </rPh>
    <phoneticPr fontId="21"/>
  </si>
  <si>
    <t>目標値</t>
    <rPh sb="0" eb="3">
      <t>モクヒョウチ</t>
    </rPh>
    <phoneticPr fontId="21"/>
  </si>
  <si>
    <t>％</t>
    <phoneticPr fontId="21"/>
  </si>
  <si>
    <t>※調整濃度</t>
    <rPh sb="1" eb="3">
      <t>チョウセイ</t>
    </rPh>
    <rPh sb="3" eb="5">
      <t>ノウド</t>
    </rPh>
    <phoneticPr fontId="21"/>
  </si>
  <si>
    <t>調整後の液量</t>
    <rPh sb="0" eb="2">
      <t>チョウセイ</t>
    </rPh>
    <rPh sb="2" eb="3">
      <t>ゴ</t>
    </rPh>
    <rPh sb="4" eb="5">
      <t>エキ</t>
    </rPh>
    <rPh sb="5" eb="6">
      <t>リョウ</t>
    </rPh>
    <phoneticPr fontId="21"/>
  </si>
  <si>
    <t>←液面SP値</t>
    <rPh sb="1" eb="3">
      <t>エキメン</t>
    </rPh>
    <rPh sb="5" eb="6">
      <t>チ</t>
    </rPh>
    <phoneticPr fontId="21"/>
  </si>
  <si>
    <t>※希釈水の仕込み量です！！</t>
    <rPh sb="1" eb="3">
      <t>キシャク</t>
    </rPh>
    <rPh sb="3" eb="4">
      <t>スイ</t>
    </rPh>
    <rPh sb="5" eb="7">
      <t>シコ</t>
    </rPh>
    <rPh sb="8" eb="9">
      <t>リョウ</t>
    </rPh>
    <phoneticPr fontId="21"/>
  </si>
  <si>
    <t>後押し量（固定）</t>
    <rPh sb="0" eb="2">
      <t>アトオ</t>
    </rPh>
    <rPh sb="3" eb="4">
      <t>リョウ</t>
    </rPh>
    <rPh sb="5" eb="7">
      <t>コテイ</t>
    </rPh>
    <phoneticPr fontId="21"/>
  </si>
  <si>
    <t>受入れ後Bx</t>
    <rPh sb="0" eb="2">
      <t>ウケイレ</t>
    </rPh>
    <rPh sb="3" eb="4">
      <t>ゴ</t>
    </rPh>
    <phoneticPr fontId="21"/>
  </si>
  <si>
    <t>Fエバ完了　濃度</t>
    <rPh sb="3" eb="5">
      <t>カンリョウ</t>
    </rPh>
    <rPh sb="6" eb="8">
      <t>ノウド</t>
    </rPh>
    <phoneticPr fontId="2"/>
  </si>
  <si>
    <t>Fエバ完了　液量</t>
    <rPh sb="3" eb="5">
      <t>カンリョウ</t>
    </rPh>
    <rPh sb="6" eb="7">
      <t>エキ</t>
    </rPh>
    <rPh sb="7" eb="8">
      <t>リョウ</t>
    </rPh>
    <phoneticPr fontId="21"/>
  </si>
  <si>
    <t>A-900仕込み後液量（MT-01）</t>
    <rPh sb="5" eb="7">
      <t>シコ</t>
    </rPh>
    <rPh sb="8" eb="9">
      <t>ゴ</t>
    </rPh>
    <rPh sb="9" eb="11">
      <t>エキリョウ</t>
    </rPh>
    <phoneticPr fontId="21"/>
  </si>
  <si>
    <t>MK-291　受入後液量（MM-291）</t>
    <rPh sb="7" eb="9">
      <t>ウケイレ</t>
    </rPh>
    <rPh sb="9" eb="10">
      <t>ゴ</t>
    </rPh>
    <rPh sb="10" eb="12">
      <t>エキリョウ</t>
    </rPh>
    <phoneticPr fontId="21"/>
  </si>
  <si>
    <t>濃度調整完了後　Bx</t>
    <rPh sb="0" eb="2">
      <t>ノウド</t>
    </rPh>
    <rPh sb="2" eb="7">
      <t>チョウセイカンリョウゴ</t>
    </rPh>
    <phoneticPr fontId="2"/>
  </si>
  <si>
    <t>※濃度調整完了後のBxから後押しの精製水300Lを実施するのでBxが下がる</t>
    <rPh sb="1" eb="3">
      <t>ノウド</t>
    </rPh>
    <rPh sb="3" eb="5">
      <t>チョウセイ</t>
    </rPh>
    <rPh sb="5" eb="7">
      <t>カンリョウ</t>
    </rPh>
    <rPh sb="7" eb="8">
      <t>ゴ</t>
    </rPh>
    <rPh sb="13" eb="15">
      <t>アトオ</t>
    </rPh>
    <rPh sb="17" eb="20">
      <t>セイセイスイ</t>
    </rPh>
    <rPh sb="25" eb="27">
      <t>ジッシ</t>
    </rPh>
    <rPh sb="34" eb="35">
      <t>サ</t>
    </rPh>
    <phoneticPr fontId="21"/>
  </si>
  <si>
    <t>Bx予想（300L後押し実施）</t>
    <rPh sb="2" eb="4">
      <t>ヨソウ</t>
    </rPh>
    <rPh sb="9" eb="11">
      <t>アトオ</t>
    </rPh>
    <rPh sb="12" eb="14">
      <t>ジッシ</t>
    </rPh>
    <phoneticPr fontId="21"/>
  </si>
  <si>
    <t>Bx濃度は、A-900仕込み量（ｐH調整が規格があるので仕込み量が異なる）により濃度が上がるため、予測はできない。</t>
    <rPh sb="2" eb="4">
      <t>ノウド</t>
    </rPh>
    <rPh sb="11" eb="13">
      <t>シコ</t>
    </rPh>
    <rPh sb="14" eb="15">
      <t>リョウ</t>
    </rPh>
    <rPh sb="18" eb="20">
      <t>チョウセイ</t>
    </rPh>
    <rPh sb="21" eb="23">
      <t>キカク</t>
    </rPh>
    <rPh sb="28" eb="30">
      <t>シコ</t>
    </rPh>
    <rPh sb="31" eb="32">
      <t>リョウ</t>
    </rPh>
    <rPh sb="33" eb="34">
      <t>コト</t>
    </rPh>
    <rPh sb="40" eb="42">
      <t>ノウド</t>
    </rPh>
    <rPh sb="43" eb="44">
      <t>ア</t>
    </rPh>
    <rPh sb="49" eb="51">
      <t>ヨソク</t>
    </rPh>
    <phoneticPr fontId="2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</si>
</sst>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000_);[Red]\(0.0000\)"/>
    <numFmt numFmtId="177" formatCode="#,##0&quot; kg&quot;"/>
    <numFmt numFmtId="178" formatCode="#,##0&quot; L&quot;"/>
    <numFmt numFmtId="179" formatCode="0.0&quot; ％&quot;"/>
    <numFmt numFmtId="180" formatCode="0&quot; kg&quot;"/>
    <numFmt numFmtId="181" formatCode="#&quot; kg&quot;"/>
    <numFmt numFmtId="182" formatCode="0.0"/>
    <numFmt numFmtId="183" formatCode="0.000"/>
  </numFmts>
  <fonts count="28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b/>
      <u/>
      <sz val="14"/>
      <color theme="1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u/>
      <sz val="11"/>
      <color theme="10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b/>
      <sz val="16"/>
      <name val="游ゴシック"/>
      <family val="3"/>
      <charset val="128"/>
      <scheme val="minor"/>
    </font>
    <font>
      <b/>
      <sz val="14"/>
      <name val="游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sz val="9"/>
      <color indexed="81"/>
      <name val="MS P ゴシック"/>
      <family val="3"/>
      <charset val="128"/>
    </font>
    <font>
      <sz val="10"/>
      <color rgb="FFFF0000"/>
      <name val="Meiryo UI"/>
      <family val="3"/>
      <charset val="128"/>
    </font>
    <font>
      <u/>
      <sz val="11"/>
      <color theme="1"/>
      <name val="Meiryo UI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0"/>
      <color theme="1"/>
      <name val="Meiryo UI"/>
      <family val="3"/>
      <charset val="128"/>
    </font>
    <font>
      <sz val="6"/>
      <name val="Meiryo UI"/>
      <family val="2"/>
      <charset val="128"/>
    </font>
    <font>
      <b/>
      <sz val="18"/>
      <color theme="1"/>
      <name val="游ゴシック"/>
      <family val="3"/>
      <charset val="128"/>
      <scheme val="minor"/>
    </font>
    <font>
      <sz val="6"/>
      <name val="ＭＳ Ｐゴシック"/>
      <family val="3"/>
      <charset val="128"/>
    </font>
    <font>
      <b/>
      <sz val="14"/>
      <color theme="1"/>
      <name val="游ゴシック"/>
      <family val="3"/>
      <charset val="128"/>
      <scheme val="minor"/>
    </font>
    <font>
      <b/>
      <sz val="18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2"/>
      <name val="游ゴシック"/>
      <family val="3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</cellStyleXfs>
  <cellXfs count="173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3" fillId="0" borderId="2" xfId="0" applyFont="1" applyBorder="1">
      <alignment vertical="center"/>
    </xf>
    <xf numFmtId="0" fontId="3" fillId="0" borderId="3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10" fillId="0" borderId="0" xfId="0" applyFont="1" applyAlignment="1">
      <alignment horizontal="right" vertical="center" shrinkToFit="1"/>
    </xf>
    <xf numFmtId="176" fontId="10" fillId="0" borderId="0" xfId="0" applyNumberFormat="1" applyFont="1" applyAlignment="1">
      <alignment horizontal="right" vertical="center" shrinkToFit="1"/>
    </xf>
    <xf numFmtId="0" fontId="10" fillId="0" borderId="0" xfId="0" applyFont="1" applyAlignment="1">
      <alignment horizontal="center" vertical="center" shrinkToFit="1"/>
    </xf>
    <xf numFmtId="177" fontId="10" fillId="2" borderId="15" xfId="0" applyNumberFormat="1" applyFont="1" applyFill="1" applyBorder="1" applyAlignment="1">
      <alignment horizontal="right" vertical="center" shrinkToFit="1"/>
    </xf>
    <xf numFmtId="178" fontId="10" fillId="0" borderId="2" xfId="0" applyNumberFormat="1" applyFont="1" applyBorder="1" applyAlignment="1" applyProtection="1">
      <alignment horizontal="right" vertical="center" shrinkToFit="1"/>
      <protection locked="0"/>
    </xf>
    <xf numFmtId="179" fontId="10" fillId="0" borderId="2" xfId="0" applyNumberFormat="1" applyFont="1" applyBorder="1" applyAlignment="1" applyProtection="1">
      <alignment horizontal="right" vertical="center" shrinkToFit="1"/>
      <protection locked="0"/>
    </xf>
    <xf numFmtId="176" fontId="10" fillId="0" borderId="16" xfId="0" applyNumberFormat="1" applyFont="1" applyBorder="1" applyAlignment="1" applyProtection="1">
      <alignment horizontal="right" vertical="center" shrinkToFit="1"/>
      <protection locked="0"/>
    </xf>
    <xf numFmtId="180" fontId="10" fillId="3" borderId="17" xfId="0" applyNumberFormat="1" applyFont="1" applyFill="1" applyBorder="1" applyAlignment="1">
      <alignment horizontal="right" vertical="center" shrinkToFit="1"/>
    </xf>
    <xf numFmtId="180" fontId="10" fillId="3" borderId="2" xfId="0" applyNumberFormat="1" applyFont="1" applyFill="1" applyBorder="1" applyAlignment="1">
      <alignment horizontal="right" vertical="center" shrinkToFit="1"/>
    </xf>
    <xf numFmtId="177" fontId="10" fillId="2" borderId="2" xfId="0" applyNumberFormat="1" applyFont="1" applyFill="1" applyBorder="1" applyAlignment="1">
      <alignment horizontal="right" vertical="center" shrinkToFit="1"/>
    </xf>
    <xf numFmtId="177" fontId="10" fillId="2" borderId="18" xfId="0" applyNumberFormat="1" applyFont="1" applyFill="1" applyBorder="1" applyAlignment="1">
      <alignment horizontal="right" vertical="center" shrinkToFit="1"/>
    </xf>
    <xf numFmtId="178" fontId="10" fillId="0" borderId="18" xfId="0" applyNumberFormat="1" applyFont="1" applyBorder="1" applyAlignment="1" applyProtection="1">
      <alignment horizontal="right" vertical="center" shrinkToFit="1"/>
      <protection locked="0"/>
    </xf>
    <xf numFmtId="179" fontId="10" fillId="0" borderId="18" xfId="0" applyNumberFormat="1" applyFont="1" applyBorder="1" applyAlignment="1" applyProtection="1">
      <alignment horizontal="right" vertical="center" shrinkToFit="1"/>
      <protection locked="0"/>
    </xf>
    <xf numFmtId="176" fontId="10" fillId="0" borderId="18" xfId="0" applyNumberFormat="1" applyFont="1" applyBorder="1" applyAlignment="1" applyProtection="1">
      <alignment horizontal="right" vertical="center" shrinkToFit="1"/>
      <protection locked="0"/>
    </xf>
    <xf numFmtId="0" fontId="10" fillId="0" borderId="16" xfId="0" applyFont="1" applyBorder="1" applyAlignment="1" applyProtection="1">
      <alignment horizontal="center" vertical="center" shrinkToFit="1"/>
      <protection locked="0"/>
    </xf>
    <xf numFmtId="179" fontId="10" fillId="4" borderId="2" xfId="0" applyNumberFormat="1" applyFont="1" applyFill="1" applyBorder="1" applyAlignment="1" applyProtection="1">
      <alignment horizontal="right" vertical="center" shrinkToFit="1"/>
      <protection locked="0"/>
    </xf>
    <xf numFmtId="0" fontId="10" fillId="0" borderId="19" xfId="0" applyFont="1" applyBorder="1" applyAlignment="1" applyProtection="1">
      <alignment horizontal="center" vertical="center" shrinkToFit="1"/>
      <protection locked="0"/>
    </xf>
    <xf numFmtId="0" fontId="10" fillId="0" borderId="20" xfId="0" applyFont="1" applyBorder="1" applyAlignment="1" applyProtection="1">
      <alignment horizontal="center" vertical="center" shrinkToFit="1"/>
      <protection locked="0"/>
    </xf>
    <xf numFmtId="0" fontId="10" fillId="0" borderId="18" xfId="0" applyFont="1" applyBorder="1" applyAlignment="1" applyProtection="1">
      <alignment horizontal="center" vertical="center" shrinkToFit="1"/>
      <protection locked="0"/>
    </xf>
    <xf numFmtId="14" fontId="10" fillId="0" borderId="19" xfId="0" applyNumberFormat="1" applyFont="1" applyBorder="1" applyAlignment="1" applyProtection="1">
      <alignment horizontal="right" vertical="center" shrinkToFit="1"/>
      <protection locked="0"/>
    </xf>
    <xf numFmtId="177" fontId="10" fillId="2" borderId="3" xfId="0" applyNumberFormat="1" applyFont="1" applyFill="1" applyBorder="1" applyAlignment="1">
      <alignment horizontal="right" vertical="center" shrinkToFit="1"/>
    </xf>
    <xf numFmtId="178" fontId="10" fillId="0" borderId="3" xfId="0" applyNumberFormat="1" applyFont="1" applyBorder="1" applyAlignment="1" applyProtection="1">
      <alignment horizontal="right" vertical="center" shrinkToFit="1"/>
      <protection locked="0"/>
    </xf>
    <xf numFmtId="179" fontId="10" fillId="0" borderId="3" xfId="0" applyNumberFormat="1" applyFont="1" applyBorder="1" applyAlignment="1" applyProtection="1">
      <alignment horizontal="right" vertical="center" shrinkToFit="1"/>
      <protection locked="0"/>
    </xf>
    <xf numFmtId="176" fontId="10" fillId="0" borderId="3" xfId="0" applyNumberFormat="1" applyFont="1" applyBorder="1" applyAlignment="1" applyProtection="1">
      <alignment horizontal="right" vertical="center" shrinkToFit="1"/>
      <protection locked="0"/>
    </xf>
    <xf numFmtId="179" fontId="10" fillId="4" borderId="2" xfId="0" quotePrefix="1" applyNumberFormat="1" applyFont="1" applyFill="1" applyBorder="1" applyAlignment="1" applyProtection="1">
      <alignment horizontal="right" vertical="center" shrinkToFit="1"/>
      <protection locked="0"/>
    </xf>
    <xf numFmtId="0" fontId="10" fillId="0" borderId="21" xfId="0" applyFont="1" applyBorder="1" applyAlignment="1" applyProtection="1">
      <alignment horizontal="center" vertical="center" shrinkToFit="1"/>
      <protection locked="0"/>
    </xf>
    <xf numFmtId="0" fontId="10" fillId="0" borderId="22" xfId="0" applyFont="1" applyBorder="1" applyAlignment="1" applyProtection="1">
      <alignment horizontal="center" vertical="center" shrinkToFit="1"/>
      <protection locked="0"/>
    </xf>
    <xf numFmtId="0" fontId="10" fillId="0" borderId="3" xfId="0" applyFont="1" applyBorder="1" applyAlignment="1" applyProtection="1">
      <alignment horizontal="center" vertical="center" shrinkToFit="1"/>
      <protection locked="0"/>
    </xf>
    <xf numFmtId="14" fontId="10" fillId="0" borderId="21" xfId="0" applyNumberFormat="1" applyFont="1" applyBorder="1" applyAlignment="1" applyProtection="1">
      <alignment horizontal="right" vertical="center" shrinkToFit="1"/>
      <protection locked="0"/>
    </xf>
    <xf numFmtId="176" fontId="10" fillId="0" borderId="2" xfId="0" applyNumberFormat="1" applyFont="1" applyBorder="1" applyAlignment="1" applyProtection="1">
      <alignment horizontal="right" vertical="center" shrinkToFit="1"/>
      <protection locked="0"/>
    </xf>
    <xf numFmtId="0" fontId="10" fillId="0" borderId="15" xfId="0" applyFont="1" applyBorder="1" applyAlignment="1" applyProtection="1">
      <alignment horizontal="center" vertical="center" shrinkToFit="1"/>
      <protection locked="0"/>
    </xf>
    <xf numFmtId="0" fontId="10" fillId="0" borderId="2" xfId="0" applyFont="1" applyBorder="1" applyAlignment="1" applyProtection="1">
      <alignment horizontal="center" vertical="center" shrinkToFit="1"/>
      <protection locked="0"/>
    </xf>
    <xf numFmtId="14" fontId="10" fillId="0" borderId="16" xfId="0" applyNumberFormat="1" applyFont="1" applyBorder="1" applyAlignment="1" applyProtection="1">
      <alignment horizontal="right" vertical="center" shrinkToFit="1"/>
      <protection locked="0"/>
    </xf>
    <xf numFmtId="0" fontId="10" fillId="0" borderId="6" xfId="0" applyFont="1" applyBorder="1" applyAlignment="1" applyProtection="1">
      <alignment horizontal="center" vertical="center" shrinkToFit="1"/>
      <protection locked="0"/>
    </xf>
    <xf numFmtId="0" fontId="10" fillId="5" borderId="2" xfId="0" applyFont="1" applyFill="1" applyBorder="1" applyAlignment="1" applyProtection="1">
      <alignment horizontal="center" vertical="center" shrinkToFit="1"/>
      <protection locked="0"/>
    </xf>
    <xf numFmtId="0" fontId="10" fillId="5" borderId="15" xfId="0" applyFont="1" applyFill="1" applyBorder="1" applyAlignment="1" applyProtection="1">
      <alignment horizontal="center" vertical="center" shrinkToFit="1"/>
      <protection locked="0"/>
    </xf>
    <xf numFmtId="14" fontId="10" fillId="5" borderId="16" xfId="0" applyNumberFormat="1" applyFont="1" applyFill="1" applyBorder="1" applyAlignment="1" applyProtection="1">
      <alignment horizontal="right" vertical="center" shrinkToFit="1"/>
      <protection locked="0"/>
    </xf>
    <xf numFmtId="178" fontId="10" fillId="0" borderId="7" xfId="0" applyNumberFormat="1" applyFont="1" applyBorder="1" applyAlignment="1" applyProtection="1">
      <alignment horizontal="right" vertical="center" shrinkToFit="1"/>
      <protection locked="0"/>
    </xf>
    <xf numFmtId="179" fontId="10" fillId="0" borderId="7" xfId="0" applyNumberFormat="1" applyFont="1" applyBorder="1" applyAlignment="1" applyProtection="1">
      <alignment horizontal="right" vertical="center" shrinkToFit="1"/>
      <protection locked="0"/>
    </xf>
    <xf numFmtId="176" fontId="10" fillId="0" borderId="7" xfId="0" applyNumberFormat="1" applyFont="1" applyBorder="1" applyAlignment="1" applyProtection="1">
      <alignment horizontal="right" vertical="center" shrinkToFit="1"/>
      <protection locked="0"/>
    </xf>
    <xf numFmtId="181" fontId="10" fillId="0" borderId="0" xfId="0" applyNumberFormat="1" applyFont="1" applyAlignment="1">
      <alignment horizontal="right" vertical="center" shrinkToFit="1"/>
    </xf>
    <xf numFmtId="177" fontId="10" fillId="2" borderId="7" xfId="0" applyNumberFormat="1" applyFont="1" applyFill="1" applyBorder="1" applyAlignment="1">
      <alignment horizontal="right" vertical="center" shrinkToFit="1"/>
    </xf>
    <xf numFmtId="0" fontId="10" fillId="0" borderId="17" xfId="0" applyFont="1" applyBorder="1" applyAlignment="1" applyProtection="1">
      <alignment horizontal="center" vertical="center" shrinkToFit="1"/>
      <protection locked="0"/>
    </xf>
    <xf numFmtId="14" fontId="10" fillId="0" borderId="23" xfId="0" applyNumberFormat="1" applyFont="1" applyBorder="1" applyAlignment="1" applyProtection="1">
      <alignment horizontal="right" vertical="center" shrinkToFit="1"/>
      <protection locked="0"/>
    </xf>
    <xf numFmtId="178" fontId="10" fillId="0" borderId="24" xfId="0" applyNumberFormat="1" applyFont="1" applyBorder="1" applyAlignment="1" applyProtection="1">
      <alignment horizontal="right" vertical="center" shrinkToFit="1"/>
      <protection locked="0"/>
    </xf>
    <xf numFmtId="179" fontId="10" fillId="0" borderId="24" xfId="0" applyNumberFormat="1" applyFont="1" applyBorder="1" applyAlignment="1" applyProtection="1">
      <alignment horizontal="right" vertical="center" shrinkToFit="1"/>
      <protection locked="0"/>
    </xf>
    <xf numFmtId="176" fontId="10" fillId="0" borderId="24" xfId="0" applyNumberFormat="1" applyFont="1" applyBorder="1" applyAlignment="1" applyProtection="1">
      <alignment horizontal="right" vertical="center" shrinkToFit="1"/>
      <protection locked="0"/>
    </xf>
    <xf numFmtId="180" fontId="10" fillId="3" borderId="25" xfId="0" applyNumberFormat="1" applyFont="1" applyFill="1" applyBorder="1" applyAlignment="1">
      <alignment horizontal="right" vertical="center" shrinkToFit="1"/>
    </xf>
    <xf numFmtId="180" fontId="10" fillId="3" borderId="24" xfId="0" applyNumberFormat="1" applyFont="1" applyFill="1" applyBorder="1" applyAlignment="1">
      <alignment horizontal="right" vertical="center" shrinkToFit="1"/>
    </xf>
    <xf numFmtId="177" fontId="10" fillId="2" borderId="24" xfId="0" applyNumberFormat="1" applyFont="1" applyFill="1" applyBorder="1" applyAlignment="1">
      <alignment horizontal="right" vertical="center" shrinkToFit="1"/>
    </xf>
    <xf numFmtId="0" fontId="10" fillId="0" borderId="26" xfId="0" applyFont="1" applyBorder="1" applyAlignment="1" applyProtection="1">
      <alignment horizontal="center" vertical="center" shrinkToFit="1"/>
      <protection locked="0"/>
    </xf>
    <xf numFmtId="179" fontId="10" fillId="4" borderId="24" xfId="0" applyNumberFormat="1" applyFont="1" applyFill="1" applyBorder="1" applyAlignment="1" applyProtection="1">
      <alignment horizontal="right" vertical="center" shrinkToFit="1"/>
      <protection locked="0"/>
    </xf>
    <xf numFmtId="0" fontId="10" fillId="0" borderId="25" xfId="0" applyFont="1" applyBorder="1" applyAlignment="1" applyProtection="1">
      <alignment horizontal="center" vertical="center" shrinkToFit="1"/>
      <protection locked="0"/>
    </xf>
    <xf numFmtId="14" fontId="10" fillId="0" borderId="26" xfId="0" applyNumberFormat="1" applyFont="1" applyBorder="1" applyAlignment="1" applyProtection="1">
      <alignment horizontal="right" vertical="center" shrinkToFit="1"/>
      <protection locked="0"/>
    </xf>
    <xf numFmtId="0" fontId="10" fillId="0" borderId="27" xfId="0" applyFont="1" applyBorder="1" applyAlignment="1">
      <alignment horizontal="center" vertical="center" shrinkToFit="1"/>
    </xf>
    <xf numFmtId="0" fontId="10" fillId="0" borderId="28" xfId="0" applyFont="1" applyBorder="1" applyAlignment="1">
      <alignment horizontal="center" vertical="center" shrinkToFit="1"/>
    </xf>
    <xf numFmtId="0" fontId="10" fillId="0" borderId="0" xfId="0" applyFont="1" applyAlignment="1">
      <alignment horizontal="left" vertical="center" shrinkToFit="1"/>
    </xf>
    <xf numFmtId="0" fontId="12" fillId="7" borderId="40" xfId="0" applyFont="1" applyFill="1" applyBorder="1" applyAlignment="1">
      <alignment horizontal="right" vertical="center" shrinkToFit="1"/>
    </xf>
    <xf numFmtId="0" fontId="11" fillId="7" borderId="37" xfId="0" applyFont="1" applyFill="1" applyBorder="1" applyAlignment="1">
      <alignment vertical="center" shrinkToFit="1"/>
    </xf>
    <xf numFmtId="0" fontId="10" fillId="5" borderId="16" xfId="0" applyFont="1" applyFill="1" applyBorder="1" applyAlignment="1" applyProtection="1">
      <alignment horizontal="center" vertical="center" shrinkToFit="1"/>
      <protection locked="0"/>
    </xf>
    <xf numFmtId="176" fontId="10" fillId="5" borderId="2" xfId="0" applyNumberFormat="1" applyFont="1" applyFill="1" applyBorder="1" applyAlignment="1" applyProtection="1">
      <alignment horizontal="right" vertical="center" shrinkToFit="1"/>
      <protection locked="0"/>
    </xf>
    <xf numFmtId="179" fontId="10" fillId="5" borderId="2" xfId="0" applyNumberFormat="1" applyFont="1" applyFill="1" applyBorder="1" applyAlignment="1" applyProtection="1">
      <alignment horizontal="right" vertical="center" shrinkToFit="1"/>
      <protection locked="0"/>
    </xf>
    <xf numFmtId="178" fontId="10" fillId="5" borderId="2" xfId="0" applyNumberFormat="1" applyFont="1" applyFill="1" applyBorder="1" applyAlignment="1" applyProtection="1">
      <alignment horizontal="right" vertical="center" shrinkToFit="1"/>
      <protection locked="0"/>
    </xf>
    <xf numFmtId="177" fontId="10" fillId="5" borderId="2" xfId="0" applyNumberFormat="1" applyFont="1" applyFill="1" applyBorder="1" applyAlignment="1">
      <alignment horizontal="right" vertical="center" shrinkToFit="1"/>
    </xf>
    <xf numFmtId="180" fontId="10" fillId="5" borderId="2" xfId="0" applyNumberFormat="1" applyFont="1" applyFill="1" applyBorder="1" applyAlignment="1">
      <alignment horizontal="right" vertical="center" shrinkToFit="1"/>
    </xf>
    <xf numFmtId="180" fontId="10" fillId="5" borderId="17" xfId="0" applyNumberFormat="1" applyFont="1" applyFill="1" applyBorder="1" applyAlignment="1">
      <alignment horizontal="right" vertical="center" shrinkToFit="1"/>
    </xf>
    <xf numFmtId="176" fontId="10" fillId="5" borderId="16" xfId="0" applyNumberFormat="1" applyFont="1" applyFill="1" applyBorder="1" applyAlignment="1" applyProtection="1">
      <alignment horizontal="right" vertical="center" shrinkToFit="1"/>
      <protection locked="0"/>
    </xf>
    <xf numFmtId="177" fontId="10" fillId="5" borderId="15" xfId="0" applyNumberFormat="1" applyFont="1" applyFill="1" applyBorder="1" applyAlignment="1">
      <alignment horizontal="right" vertical="center" shrinkToFit="1"/>
    </xf>
    <xf numFmtId="179" fontId="10" fillId="0" borderId="2" xfId="0" applyNumberFormat="1" applyFont="1" applyFill="1" applyBorder="1" applyAlignment="1" applyProtection="1">
      <alignment horizontal="right" vertical="center" shrinkToFit="1"/>
      <protection locked="0"/>
    </xf>
    <xf numFmtId="0" fontId="3" fillId="0" borderId="2" xfId="0" applyFont="1" applyBorder="1" applyAlignment="1">
      <alignment horizontal="center" vertical="center"/>
    </xf>
    <xf numFmtId="0" fontId="17" fillId="0" borderId="0" xfId="5">
      <alignment vertical="center"/>
    </xf>
    <xf numFmtId="0" fontId="0" fillId="0" borderId="2" xfId="0" applyBorder="1">
      <alignment vertical="center"/>
    </xf>
    <xf numFmtId="0" fontId="18" fillId="8" borderId="2" xfId="0" applyFont="1" applyFill="1" applyBorder="1" applyAlignment="1" applyProtection="1">
      <alignment horizontal="center" vertical="center" shrinkToFit="1"/>
      <protection locked="0"/>
    </xf>
    <xf numFmtId="182" fontId="18" fillId="8" borderId="2" xfId="0" applyNumberFormat="1" applyFont="1" applyFill="1" applyBorder="1" applyAlignment="1" applyProtection="1">
      <alignment vertical="center" shrinkToFit="1"/>
      <protection locked="0"/>
    </xf>
    <xf numFmtId="0" fontId="18" fillId="8" borderId="2" xfId="0" applyFont="1" applyFill="1" applyBorder="1" applyAlignment="1" applyProtection="1">
      <alignment vertical="center" shrinkToFit="1"/>
      <protection locked="0"/>
    </xf>
    <xf numFmtId="183" fontId="18" fillId="8" borderId="2" xfId="0" applyNumberFormat="1" applyFont="1" applyFill="1" applyBorder="1" applyAlignment="1" applyProtection="1">
      <alignment vertical="center" shrinkToFit="1"/>
      <protection locked="0"/>
    </xf>
    <xf numFmtId="0" fontId="20" fillId="0" borderId="2" xfId="0" applyFont="1" applyBorder="1">
      <alignment vertical="center"/>
    </xf>
    <xf numFmtId="0" fontId="22" fillId="0" borderId="2" xfId="0" applyFont="1" applyBorder="1">
      <alignment vertical="center"/>
    </xf>
    <xf numFmtId="0" fontId="20" fillId="2" borderId="2" xfId="0" applyFont="1" applyFill="1" applyBorder="1">
      <alignment vertical="center"/>
    </xf>
    <xf numFmtId="182" fontId="20" fillId="0" borderId="2" xfId="0" applyNumberFormat="1" applyFont="1" applyBorder="1">
      <alignment vertical="center"/>
    </xf>
    <xf numFmtId="0" fontId="23" fillId="0" borderId="2" xfId="0" applyFont="1" applyBorder="1">
      <alignment vertical="center"/>
    </xf>
    <xf numFmtId="0" fontId="0" fillId="9" borderId="2" xfId="0" applyFill="1" applyBorder="1">
      <alignment vertical="center"/>
    </xf>
    <xf numFmtId="0" fontId="18" fillId="2" borderId="2" xfId="0" applyFont="1" applyFill="1" applyBorder="1" applyAlignment="1" applyProtection="1">
      <alignment horizontal="center" vertical="center" shrinkToFit="1"/>
      <protection locked="0"/>
    </xf>
    <xf numFmtId="179" fontId="25" fillId="0" borderId="2" xfId="0" applyNumberFormat="1" applyFont="1" applyBorder="1" applyAlignment="1" applyProtection="1">
      <alignment horizontal="right" vertical="center" shrinkToFit="1"/>
      <protection locked="0"/>
    </xf>
    <xf numFmtId="178" fontId="25" fillId="0" borderId="2" xfId="0" applyNumberFormat="1" applyFont="1" applyBorder="1" applyAlignment="1" applyProtection="1">
      <alignment horizontal="right" vertical="center" shrinkToFit="1"/>
      <protection locked="0"/>
    </xf>
    <xf numFmtId="178" fontId="25" fillId="0" borderId="2" xfId="0" applyNumberFormat="1" applyFont="1" applyFill="1" applyBorder="1" applyAlignment="1" applyProtection="1">
      <alignment horizontal="right" vertical="center" shrinkToFit="1"/>
      <protection locked="0"/>
    </xf>
    <xf numFmtId="179" fontId="25" fillId="5" borderId="2" xfId="0" applyNumberFormat="1" applyFont="1" applyFill="1" applyBorder="1" applyAlignment="1" applyProtection="1">
      <alignment horizontal="right" vertical="center" shrinkToFit="1"/>
      <protection locked="0"/>
    </xf>
    <xf numFmtId="0" fontId="18" fillId="8" borderId="2" xfId="0" applyFont="1" applyFill="1" applyBorder="1" applyAlignment="1" applyProtection="1">
      <alignment horizontal="right" vertical="center" shrinkToFit="1"/>
      <protection locked="0"/>
    </xf>
    <xf numFmtId="0" fontId="18" fillId="0" borderId="2" xfId="0" applyFont="1" applyFill="1" applyBorder="1" applyAlignment="1" applyProtection="1">
      <alignment horizontal="right" vertical="center" shrinkToFit="1"/>
      <protection locked="0"/>
    </xf>
    <xf numFmtId="0" fontId="18" fillId="8" borderId="6" xfId="0" applyFont="1" applyFill="1" applyBorder="1" applyAlignment="1" applyProtection="1">
      <alignment horizontal="center" vertical="center" shrinkToFit="1"/>
      <protection locked="0"/>
    </xf>
    <xf numFmtId="0" fontId="18" fillId="8" borderId="6" xfId="0" applyFont="1" applyFill="1" applyBorder="1" applyAlignment="1" applyProtection="1">
      <alignment horizontal="right" vertical="center" shrinkToFit="1"/>
      <protection locked="0"/>
    </xf>
    <xf numFmtId="182" fontId="18" fillId="8" borderId="6" xfId="0" applyNumberFormat="1" applyFont="1" applyFill="1" applyBorder="1" applyAlignment="1" applyProtection="1">
      <alignment vertical="center" shrinkToFit="1"/>
      <protection locked="0"/>
    </xf>
    <xf numFmtId="0" fontId="18" fillId="8" borderId="6" xfId="0" applyFont="1" applyFill="1" applyBorder="1" applyAlignment="1" applyProtection="1">
      <alignment vertical="center" shrinkToFit="1"/>
      <protection locked="0"/>
    </xf>
    <xf numFmtId="183" fontId="18" fillId="8" borderId="6" xfId="0" applyNumberFormat="1" applyFont="1" applyFill="1" applyBorder="1" applyAlignment="1" applyProtection="1">
      <alignment vertical="center" shrinkToFit="1"/>
      <protection locked="0"/>
    </xf>
    <xf numFmtId="0" fontId="0" fillId="0" borderId="6" xfId="0" applyBorder="1">
      <alignment vertical="center"/>
    </xf>
    <xf numFmtId="0" fontId="0" fillId="9" borderId="6" xfId="0" applyFill="1" applyBorder="1">
      <alignment vertical="center"/>
    </xf>
    <xf numFmtId="0" fontId="18" fillId="0" borderId="0" xfId="0" applyFont="1" applyFill="1" applyBorder="1" applyAlignment="1" applyProtection="1">
      <alignment horizontal="right" vertical="center" shrinkToFit="1"/>
      <protection locked="0"/>
    </xf>
    <xf numFmtId="178" fontId="25" fillId="0" borderId="0" xfId="0" applyNumberFormat="1" applyFont="1" applyFill="1" applyBorder="1" applyAlignment="1" applyProtection="1">
      <alignment horizontal="right" vertical="center" shrinkToFit="1"/>
      <protection locked="0"/>
    </xf>
    <xf numFmtId="0" fontId="0" fillId="0" borderId="0" xfId="0" applyFill="1">
      <alignment vertical="center"/>
    </xf>
    <xf numFmtId="0" fontId="18" fillId="0" borderId="0" xfId="0" applyFont="1" applyFill="1" applyBorder="1" applyAlignment="1" applyProtection="1">
      <alignment horizontal="center" vertical="center" shrinkToFit="1"/>
      <protection locked="0"/>
    </xf>
    <xf numFmtId="182" fontId="18" fillId="0" borderId="0" xfId="0" applyNumberFormat="1" applyFont="1" applyFill="1" applyBorder="1" applyAlignment="1" applyProtection="1">
      <alignment vertical="center" shrinkToFit="1"/>
      <protection locked="0"/>
    </xf>
    <xf numFmtId="0" fontId="18" fillId="0" borderId="0" xfId="0" applyFont="1" applyFill="1" applyBorder="1" applyAlignment="1" applyProtection="1">
      <alignment vertical="center" shrinkToFit="1"/>
      <protection locked="0"/>
    </xf>
    <xf numFmtId="183" fontId="18" fillId="0" borderId="0" xfId="0" applyNumberFormat="1" applyFont="1" applyFill="1" applyBorder="1" applyAlignment="1" applyProtection="1">
      <alignment vertical="center" shrinkToFit="1"/>
      <protection locked="0"/>
    </xf>
    <xf numFmtId="0" fontId="0" fillId="0" borderId="0" xfId="0" applyFill="1" applyBorder="1">
      <alignment vertical="center"/>
    </xf>
    <xf numFmtId="179" fontId="25" fillId="0" borderId="0" xfId="0" applyNumberFormat="1" applyFont="1" applyFill="1" applyBorder="1" applyAlignment="1" applyProtection="1">
      <alignment horizontal="right" vertical="center" shrinkToFit="1"/>
      <protection locked="0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0" fontId="6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56" fontId="3" fillId="0" borderId="2" xfId="0" quotePrefix="1" applyNumberFormat="1" applyFont="1" applyBorder="1" applyAlignment="1">
      <alignment horizontal="left" vertical="top" wrapText="1"/>
    </xf>
    <xf numFmtId="0" fontId="3" fillId="0" borderId="2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0" fontId="16" fillId="0" borderId="11" xfId="0" applyFont="1" applyBorder="1" applyAlignment="1">
      <alignment horizontal="left" vertical="top" wrapText="1"/>
    </xf>
    <xf numFmtId="0" fontId="16" fillId="0" borderId="12" xfId="0" applyFont="1" applyBorder="1" applyAlignment="1">
      <alignment horizontal="left" vertical="top" wrapText="1"/>
    </xf>
    <xf numFmtId="0" fontId="16" fillId="0" borderId="13" xfId="0" applyFont="1" applyBorder="1" applyAlignment="1">
      <alignment horizontal="left" vertical="top" wrapText="1"/>
    </xf>
    <xf numFmtId="0" fontId="16" fillId="0" borderId="14" xfId="0" applyFont="1" applyBorder="1" applyAlignment="1">
      <alignment horizontal="left" vertical="top" wrapText="1"/>
    </xf>
    <xf numFmtId="0" fontId="10" fillId="0" borderId="17" xfId="0" applyFont="1" applyBorder="1" applyAlignment="1">
      <alignment horizontal="center" vertical="center" wrapText="1" shrinkToFit="1"/>
    </xf>
    <xf numFmtId="0" fontId="10" fillId="0" borderId="27" xfId="0" applyFont="1" applyBorder="1" applyAlignment="1">
      <alignment horizontal="center" vertical="center" wrapText="1" shrinkToFit="1"/>
    </xf>
    <xf numFmtId="176" fontId="10" fillId="0" borderId="23" xfId="0" applyNumberFormat="1" applyFont="1" applyBorder="1" applyAlignment="1">
      <alignment horizontal="center" vertical="center" shrinkToFit="1"/>
    </xf>
    <xf numFmtId="176" fontId="10" fillId="0" borderId="29" xfId="0" applyNumberFormat="1" applyFont="1" applyBorder="1" applyAlignment="1">
      <alignment horizontal="center" vertical="center" shrinkToFit="1"/>
    </xf>
    <xf numFmtId="0" fontId="10" fillId="0" borderId="7" xfId="0" applyFont="1" applyBorder="1" applyAlignment="1">
      <alignment horizontal="center" vertical="center" wrapText="1" shrinkToFit="1"/>
    </xf>
    <xf numFmtId="0" fontId="10" fillId="0" borderId="28" xfId="0" applyFont="1" applyBorder="1" applyAlignment="1">
      <alignment horizontal="center" vertical="center" wrapText="1" shrinkToFit="1"/>
    </xf>
    <xf numFmtId="0" fontId="10" fillId="0" borderId="12" xfId="0" applyFont="1" applyBorder="1" applyAlignment="1">
      <alignment horizontal="center" vertical="center" shrinkToFit="1"/>
    </xf>
    <xf numFmtId="0" fontId="10" fillId="0" borderId="31" xfId="0" applyFont="1" applyBorder="1" applyAlignment="1">
      <alignment horizontal="center" vertical="center" shrinkToFit="1"/>
    </xf>
    <xf numFmtId="176" fontId="10" fillId="0" borderId="7" xfId="0" applyNumberFormat="1" applyFont="1" applyBorder="1" applyAlignment="1">
      <alignment horizontal="center" vertical="center" shrinkToFit="1"/>
    </xf>
    <xf numFmtId="176" fontId="10" fillId="0" borderId="28" xfId="0" applyNumberFormat="1" applyFont="1" applyBorder="1" applyAlignment="1">
      <alignment horizontal="center" vertical="center" shrinkToFit="1"/>
    </xf>
    <xf numFmtId="0" fontId="10" fillId="0" borderId="4" xfId="0" applyFont="1" applyBorder="1" applyAlignment="1">
      <alignment horizontal="center" vertical="center" shrinkToFit="1"/>
    </xf>
    <xf numFmtId="0" fontId="10" fillId="0" borderId="6" xfId="0" applyFont="1" applyBorder="1" applyAlignment="1">
      <alignment horizontal="center" vertical="center" shrinkToFit="1"/>
    </xf>
    <xf numFmtId="0" fontId="10" fillId="0" borderId="7" xfId="0" applyFont="1" applyBorder="1" applyAlignment="1">
      <alignment horizontal="center" vertical="center" shrinkToFit="1"/>
    </xf>
    <xf numFmtId="0" fontId="10" fillId="0" borderId="28" xfId="0" applyFont="1" applyBorder="1" applyAlignment="1">
      <alignment horizontal="center" vertical="center" shrinkToFit="1"/>
    </xf>
    <xf numFmtId="0" fontId="10" fillId="0" borderId="37" xfId="0" applyFont="1" applyBorder="1" applyAlignment="1">
      <alignment horizontal="center" vertical="center" shrinkToFit="1"/>
    </xf>
    <xf numFmtId="0" fontId="10" fillId="0" borderId="36" xfId="0" applyFont="1" applyBorder="1" applyAlignment="1">
      <alignment horizontal="center" vertical="center" shrinkToFit="1"/>
    </xf>
    <xf numFmtId="0" fontId="10" fillId="0" borderId="35" xfId="0" applyFont="1" applyBorder="1" applyAlignment="1">
      <alignment horizontal="center" vertical="center" shrinkToFit="1"/>
    </xf>
    <xf numFmtId="0" fontId="10" fillId="0" borderId="34" xfId="0" applyFont="1" applyBorder="1" applyAlignment="1">
      <alignment horizontal="center" vertical="center" shrinkToFit="1"/>
    </xf>
    <xf numFmtId="0" fontId="10" fillId="0" borderId="29" xfId="0" applyFont="1" applyBorder="1" applyAlignment="1">
      <alignment horizontal="center" vertical="center" shrinkToFit="1"/>
    </xf>
    <xf numFmtId="0" fontId="10" fillId="0" borderId="33" xfId="0" applyFont="1" applyBorder="1" applyAlignment="1">
      <alignment horizontal="center" vertical="center" shrinkToFit="1"/>
    </xf>
    <xf numFmtId="0" fontId="10" fillId="0" borderId="32" xfId="0" applyFont="1" applyBorder="1" applyAlignment="1">
      <alignment horizontal="center" vertical="center" shrinkToFit="1"/>
    </xf>
    <xf numFmtId="0" fontId="10" fillId="0" borderId="27" xfId="0" applyFont="1" applyBorder="1" applyAlignment="1">
      <alignment horizontal="center" vertical="center" shrinkToFit="1"/>
    </xf>
    <xf numFmtId="0" fontId="10" fillId="0" borderId="23" xfId="0" applyFont="1" applyBorder="1" applyAlignment="1">
      <alignment horizontal="center" vertical="center" shrinkToFit="1"/>
    </xf>
    <xf numFmtId="0" fontId="10" fillId="4" borderId="3" xfId="0" applyFont="1" applyFill="1" applyBorder="1" applyAlignment="1">
      <alignment horizontal="center" vertical="center" wrapText="1" shrinkToFit="1"/>
    </xf>
    <xf numFmtId="0" fontId="10" fillId="4" borderId="30" xfId="0" applyFont="1" applyFill="1" applyBorder="1" applyAlignment="1">
      <alignment horizontal="center" vertical="center" wrapText="1" shrinkToFit="1"/>
    </xf>
    <xf numFmtId="0" fontId="11" fillId="7" borderId="36" xfId="0" applyFont="1" applyFill="1" applyBorder="1" applyAlignment="1">
      <alignment horizontal="center" vertical="center" shrinkToFit="1"/>
    </xf>
    <xf numFmtId="0" fontId="11" fillId="7" borderId="35" xfId="0" applyFont="1" applyFill="1" applyBorder="1" applyAlignment="1">
      <alignment horizontal="center" vertical="center" shrinkToFit="1"/>
    </xf>
    <xf numFmtId="0" fontId="11" fillId="6" borderId="0" xfId="0" applyFont="1" applyFill="1" applyAlignment="1">
      <alignment horizontal="right" vertical="center" shrinkToFit="1"/>
    </xf>
    <xf numFmtId="0" fontId="11" fillId="6" borderId="38" xfId="0" applyFont="1" applyFill="1" applyBorder="1" applyAlignment="1">
      <alignment horizontal="right" vertical="center" shrinkToFit="1"/>
    </xf>
    <xf numFmtId="179" fontId="12" fillId="7" borderId="38" xfId="0" applyNumberFormat="1" applyFont="1" applyFill="1" applyBorder="1" applyAlignment="1">
      <alignment horizontal="center" vertical="center" shrinkToFit="1"/>
    </xf>
    <xf numFmtId="179" fontId="12" fillId="7" borderId="39" xfId="0" applyNumberFormat="1" applyFont="1" applyFill="1" applyBorder="1" applyAlignment="1">
      <alignment horizontal="center" vertical="center" shrinkToFit="1"/>
    </xf>
    <xf numFmtId="0" fontId="20" fillId="0" borderId="2" xfId="0" applyFont="1" applyBorder="1" applyAlignment="1">
      <alignment horizontal="right" vertical="center"/>
    </xf>
    <xf numFmtId="0" fontId="24" fillId="0" borderId="2" xfId="0" applyFont="1" applyBorder="1" applyAlignment="1">
      <alignment horizontal="left" vertical="center" wrapText="1"/>
    </xf>
  </cellXfs>
  <cellStyles count="6">
    <cellStyle name="スタイル 1" xfId="1" xr:uid="{AD3F3B9B-B033-4829-ABCD-3616516EAFCB}"/>
    <cellStyle name="スタイル 1 2" xfId="4" xr:uid="{4BB58B42-5527-45C1-8C4E-F1D7B1AE2A44}"/>
    <cellStyle name="ハイパーリンク" xfId="5" builtinId="8"/>
    <cellStyle name="ハイパーリンク 2" xfId="3" xr:uid="{9768DD43-0113-462A-B473-A95298176CC2}"/>
    <cellStyle name="標準" xfId="0" builtinId="0"/>
    <cellStyle name="標準 2" xfId="2" xr:uid="{CA9B00A7-AC96-4C4D-847B-25EE8A475351}"/>
  </cellStyles>
  <dxfs count="150">
    <dxf>
      <font>
        <color rgb="FF9C0006"/>
      </font>
      <fill>
        <patternFill>
          <bgColor rgb="FFFFC7CE"/>
        </patternFill>
      </fill>
    </dxf>
    <dxf>
      <font>
        <color rgb="FFFFFF00"/>
      </font>
    </dxf>
    <dxf>
      <font>
        <color theme="3" tint="0.79998168889431442"/>
      </font>
    </dxf>
    <dxf>
      <font>
        <color rgb="FFFF0000"/>
      </font>
    </dxf>
    <dxf>
      <font>
        <color rgb="FFFF0000"/>
      </font>
    </dxf>
    <dxf>
      <font>
        <color rgb="FFCCCCFF"/>
      </font>
    </dxf>
    <dxf>
      <font>
        <color rgb="FFCCCCFF"/>
      </font>
    </dxf>
    <dxf>
      <font>
        <color rgb="FFFF0000"/>
      </font>
    </dxf>
    <dxf>
      <font>
        <color rgb="FFFFFF00"/>
      </font>
    </dxf>
    <dxf>
      <font>
        <color rgb="FFCCCCFF"/>
      </font>
    </dxf>
    <dxf>
      <font>
        <color rgb="FFCCCCFF"/>
      </font>
    </dxf>
    <dxf>
      <font>
        <color rgb="FFFF0000"/>
      </font>
    </dxf>
    <dxf>
      <font>
        <color rgb="FFCCCCFF"/>
      </font>
    </dxf>
    <dxf>
      <font>
        <color rgb="FFCCCCFF"/>
      </font>
    </dxf>
    <dxf>
      <font>
        <color rgb="FFFF0000"/>
      </font>
    </dxf>
    <dxf>
      <font>
        <color rgb="FFFFFF00"/>
      </font>
    </dxf>
    <dxf>
      <font>
        <color rgb="FFFFFF00"/>
      </font>
    </dxf>
    <dxf>
      <font>
        <color theme="3" tint="0.79998168889431442"/>
      </font>
    </dxf>
    <dxf>
      <font>
        <color rgb="FFFF00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theme="3" tint="0.79998168889431442"/>
      </font>
    </dxf>
    <dxf>
      <font>
        <color rgb="FFFF0000"/>
      </font>
    </dxf>
    <dxf>
      <font>
        <color rgb="FFCCCCFF"/>
      </font>
    </dxf>
    <dxf>
      <font>
        <color rgb="FFCCCCFF"/>
      </font>
    </dxf>
    <dxf>
      <font>
        <color rgb="FFFF00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theme="3" tint="0.79998168889431442"/>
      </font>
    </dxf>
    <dxf>
      <font>
        <color rgb="FFFF0000"/>
      </font>
    </dxf>
    <dxf>
      <font>
        <color rgb="FFCCCCFF"/>
      </font>
    </dxf>
    <dxf>
      <font>
        <color rgb="FFCCCCFF"/>
      </font>
    </dxf>
    <dxf>
      <font>
        <color rgb="FFFF0000"/>
      </font>
    </dxf>
    <dxf>
      <font>
        <color rgb="FFFFFF00"/>
      </font>
    </dxf>
    <dxf>
      <font>
        <color rgb="FFCCCCFF"/>
      </font>
    </dxf>
    <dxf>
      <font>
        <color rgb="FFCCCCFF"/>
      </font>
    </dxf>
    <dxf>
      <font>
        <color rgb="FFFF0000"/>
      </font>
    </dxf>
    <dxf>
      <font>
        <color rgb="FFCCCCFF"/>
      </font>
    </dxf>
    <dxf>
      <font>
        <color rgb="FFCCCCFF"/>
      </font>
    </dxf>
    <dxf>
      <font>
        <color rgb="FFFF00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theme="0"/>
      </font>
    </dxf>
    <dxf>
      <font>
        <color rgb="FFFF0000"/>
      </font>
    </dxf>
    <dxf>
      <font>
        <color rgb="FFFFFF00"/>
      </font>
    </dxf>
    <dxf>
      <font>
        <color theme="0"/>
      </font>
    </dxf>
    <dxf>
      <font>
        <color rgb="FFFF0000"/>
      </font>
    </dxf>
    <dxf>
      <font>
        <color rgb="FFFFFF00"/>
      </font>
    </dxf>
    <dxf>
      <font>
        <color theme="0"/>
      </font>
    </dxf>
    <dxf>
      <font>
        <color rgb="FFFF0000"/>
      </font>
    </dxf>
    <dxf>
      <font>
        <color rgb="FFFFFF00"/>
      </font>
    </dxf>
    <dxf>
      <font>
        <color theme="0"/>
      </font>
    </dxf>
    <dxf>
      <font>
        <color rgb="FFFF0000"/>
      </font>
    </dxf>
    <dxf>
      <font>
        <color rgb="FFFFFF00"/>
      </font>
    </dxf>
    <dxf>
      <font>
        <color theme="0"/>
      </font>
    </dxf>
    <dxf>
      <font>
        <color rgb="FFFF0000"/>
      </font>
    </dxf>
    <dxf>
      <font>
        <color rgb="FFFFFF00"/>
      </font>
    </dxf>
    <dxf>
      <font>
        <color theme="0"/>
      </font>
    </dxf>
    <dxf>
      <font>
        <color rgb="FFFF0000"/>
      </font>
    </dxf>
    <dxf>
      <font>
        <color rgb="FFFFFF00"/>
      </font>
    </dxf>
    <dxf>
      <font>
        <color theme="0"/>
      </font>
    </dxf>
    <dxf>
      <font>
        <color rgb="FFFF0000"/>
      </font>
    </dxf>
    <dxf>
      <font>
        <color rgb="FFFFFF00"/>
      </font>
    </dxf>
    <dxf>
      <font>
        <color theme="0"/>
      </font>
    </dxf>
    <dxf>
      <font>
        <color rgb="FFFF0000"/>
      </font>
    </dxf>
    <dxf>
      <font>
        <color rgb="FFFFFF00"/>
      </font>
    </dxf>
    <dxf>
      <font>
        <color theme="0"/>
      </font>
    </dxf>
    <dxf>
      <font>
        <color rgb="FFFF0000"/>
      </font>
    </dxf>
    <dxf>
      <font>
        <color rgb="FFFFFF00"/>
      </font>
    </dxf>
    <dxf>
      <font>
        <color theme="0"/>
      </font>
    </dxf>
    <dxf>
      <font>
        <color rgb="FFFF0000"/>
      </font>
    </dxf>
    <dxf>
      <font>
        <color rgb="FFFFFF00"/>
      </font>
    </dxf>
    <dxf>
      <font>
        <color theme="0"/>
      </font>
    </dxf>
    <dxf>
      <font>
        <color rgb="FFFF0000"/>
      </font>
    </dxf>
    <dxf>
      <font>
        <color rgb="FFFFFF00"/>
      </font>
    </dxf>
    <dxf>
      <font>
        <color theme="0"/>
      </font>
    </dxf>
    <dxf>
      <font>
        <color rgb="FFFF0000"/>
      </font>
    </dxf>
    <dxf>
      <font>
        <color rgb="FFFFFF00"/>
      </font>
    </dxf>
    <dxf>
      <font>
        <color theme="0"/>
      </font>
    </dxf>
    <dxf>
      <font>
        <color rgb="FFFF0000"/>
      </font>
    </dxf>
    <dxf>
      <font>
        <color rgb="FFFFFF00"/>
      </font>
    </dxf>
    <dxf>
      <font>
        <color theme="0"/>
      </font>
    </dxf>
    <dxf>
      <font>
        <color rgb="FFFF0000"/>
      </font>
    </dxf>
    <dxf>
      <font>
        <color rgb="FFFFFF00"/>
      </font>
    </dxf>
    <dxf>
      <font>
        <color theme="0"/>
      </font>
    </dxf>
    <dxf>
      <font>
        <color rgb="FFFF0000"/>
      </font>
    </dxf>
    <dxf>
      <font>
        <color rgb="FFFFFF00"/>
      </font>
    </dxf>
    <dxf>
      <font>
        <color theme="0"/>
      </font>
    </dxf>
    <dxf>
      <font>
        <color rgb="FFFF0000"/>
      </font>
    </dxf>
    <dxf>
      <font>
        <color rgb="FFFFFF00"/>
      </font>
    </dxf>
    <dxf>
      <font>
        <color theme="0"/>
      </font>
    </dxf>
    <dxf>
      <font>
        <color rgb="FFFF0000"/>
      </font>
    </dxf>
    <dxf>
      <font>
        <color rgb="FFFFFF00"/>
      </font>
    </dxf>
    <dxf>
      <font>
        <color theme="0"/>
      </font>
    </dxf>
    <dxf>
      <font>
        <color rgb="FFFF0000"/>
      </font>
    </dxf>
    <dxf>
      <font>
        <color rgb="FFFFFF00"/>
      </font>
    </dxf>
    <dxf>
      <font>
        <color theme="0"/>
      </font>
    </dxf>
    <dxf>
      <font>
        <color rgb="FFFF0000"/>
      </font>
    </dxf>
    <dxf>
      <font>
        <color rgb="FFFFFF00"/>
      </font>
    </dxf>
    <dxf>
      <font>
        <color theme="0"/>
      </font>
    </dxf>
    <dxf>
      <font>
        <color rgb="FFFF0000"/>
      </font>
    </dxf>
    <dxf>
      <font>
        <color rgb="FFFFFF00"/>
      </font>
    </dxf>
    <dxf>
      <font>
        <color theme="3" tint="0.79998168889431442"/>
      </font>
    </dxf>
    <dxf>
      <font>
        <color rgb="FFFF00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theme="0"/>
      </font>
    </dxf>
    <dxf>
      <font>
        <color rgb="FFFF0000"/>
      </font>
    </dxf>
    <dxf>
      <font>
        <color rgb="FFFFFF00"/>
      </font>
    </dxf>
    <dxf>
      <font>
        <color theme="3" tint="0.79998168889431442"/>
      </font>
    </dxf>
    <dxf>
      <font>
        <color rgb="FFFF00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theme="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15</xdr:col>
          <xdr:colOff>314325</xdr:colOff>
          <xdr:row>3</xdr:row>
          <xdr:rowOff>161925</xdr:rowOff>
        </xdr:from>
        <xdr:to>
          <xdr:col>15</xdr:col>
          <xdr:colOff>847725</xdr:colOff>
          <xdr:row>5</xdr:row>
          <xdr:rowOff>409575</xdr:rowOff>
        </xdr:to>
        <xdr:sp macro="" textlink="">
          <xdr:nvSpPr>
            <xdr:cNvPr id="3073" name="inei1_浅井 学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14</xdr:col>
          <xdr:colOff>409575</xdr:colOff>
          <xdr:row>4</xdr:row>
          <xdr:rowOff>47625</xdr:rowOff>
        </xdr:from>
        <xdr:to>
          <xdr:col>15</xdr:col>
          <xdr:colOff>19050</xdr:colOff>
          <xdr:row>6</xdr:row>
          <xdr:rowOff>76200</xdr:rowOff>
        </xdr:to>
        <xdr:sp macro="" textlink="">
          <xdr:nvSpPr>
            <xdr:cNvPr id="3074" name="inei2_吉本 晃彦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0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15</xdr:col>
          <xdr:colOff>809625</xdr:colOff>
          <xdr:row>23</xdr:row>
          <xdr:rowOff>104775</xdr:rowOff>
        </xdr:from>
        <xdr:to>
          <xdr:col>16</xdr:col>
          <xdr:colOff>419100</xdr:colOff>
          <xdr:row>25</xdr:row>
          <xdr:rowOff>190500</xdr:rowOff>
        </xdr:to>
        <xdr:sp macro="" textlink="">
          <xdr:nvSpPr>
            <xdr:cNvPr id="3075" name="inei2_吉本 晃彦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0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15</xdr:col>
          <xdr:colOff>781050</xdr:colOff>
          <xdr:row>5</xdr:row>
          <xdr:rowOff>371475</xdr:rowOff>
        </xdr:from>
        <xdr:to>
          <xdr:col>16</xdr:col>
          <xdr:colOff>390525</xdr:colOff>
          <xdr:row>8</xdr:row>
          <xdr:rowOff>171450</xdr:rowOff>
        </xdr:to>
        <xdr:sp macro="" textlink="">
          <xdr:nvSpPr>
            <xdr:cNvPr id="3076" name="inei3_高橋 良平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11</xdr:col>
          <xdr:colOff>257175</xdr:colOff>
          <xdr:row>3</xdr:row>
          <xdr:rowOff>171450</xdr:rowOff>
        </xdr:from>
        <xdr:to>
          <xdr:col>11</xdr:col>
          <xdr:colOff>790575</xdr:colOff>
          <xdr:row>6</xdr:row>
          <xdr:rowOff>0</xdr:rowOff>
        </xdr:to>
        <xdr:sp macro="" textlink="">
          <xdr:nvSpPr>
            <xdr:cNvPr id="3077" name="inei4_小田 明弘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71E91C98-682D-76F0-7FDF-19A8CC7C66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59871</xdr:colOff>
      <xdr:row>7</xdr:row>
      <xdr:rowOff>146958</xdr:rowOff>
    </xdr:from>
    <xdr:to>
      <xdr:col>11</xdr:col>
      <xdr:colOff>642257</xdr:colOff>
      <xdr:row>10</xdr:row>
      <xdr:rowOff>217717</xdr:rowOff>
    </xdr:to>
    <xdr:sp macro="" textlink="">
      <xdr:nvSpPr>
        <xdr:cNvPr id="8" name="矢印: 下カーブ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 rot="5400000">
          <a:off x="8980713" y="2895602"/>
          <a:ext cx="1181102" cy="582386"/>
        </a:xfrm>
        <a:prstGeom prst="curvedDownArrow">
          <a:avLst>
            <a:gd name="adj1" fmla="val 25000"/>
            <a:gd name="adj2" fmla="val 50000"/>
            <a:gd name="adj3" fmla="val 2267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3.177.152\users\WINDOWS\Temporary%20Internet%20Files\Content.IE5\XHY0IN31\92-&#36009;&#65316;\92-95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3.177.152\&#20849;&#26377;&#12501;&#12457;&#12523;&#12480;\21&#24310;&#23713;&#35069;&#36896;&#25152;\03&#24310;&#23713;&#35069;&#36896;&#25152;&#20840;&#31038;&#20849;&#26377;&#29992;\AS\AS&#24037;&#31243;\&#35430;&#20316;&#35069;&#36896;&#26085;&#35468;\&#30003;&#36865;&#12426;&#20805;&#22635;&#20316;&#26989;&#26085;&#35468;\10&#28611;&#24230;&#35519;&#25972;&#12288;&#35336;&#31639;&#65404;&#65392;&#65412;\&#26032;&#28611;&#24230;&#35336;&#31639;&#12471;&#12540;&#12488;\(&#26032;)&#28611;&#24230;&#35519;&#25972;&#35336;&#31639;&#12471;&#12540;&#12488;%20-%20&#12467;&#12500;&#1254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販D92-95"/>
    </sheetNames>
    <sheetDataSet>
      <sheetData sheetId="0">
        <row r="1">
          <cell r="A1" t="str">
            <v>部場コード</v>
          </cell>
          <cell r="B1" t="str">
            <v>年</v>
          </cell>
          <cell r="C1" t="str">
            <v>月</v>
          </cell>
          <cell r="D1" t="str">
            <v>取引先コード</v>
          </cell>
          <cell r="E1" t="str">
            <v>取引先名</v>
          </cell>
          <cell r="F1" t="str">
            <v>品コード</v>
          </cell>
          <cell r="G1" t="str">
            <v>品名</v>
          </cell>
          <cell r="H1" t="str">
            <v>数量</v>
          </cell>
          <cell r="I1" t="str">
            <v>金額</v>
          </cell>
          <cell r="J1" t="str">
            <v>3用途</v>
          </cell>
          <cell r="K1" t="str">
            <v>4用途名</v>
          </cell>
          <cell r="L1" t="str">
            <v>5品目</v>
          </cell>
          <cell r="M1" t="str">
            <v>6品目名</v>
          </cell>
          <cell r="N1" t="str">
            <v>7工場</v>
          </cell>
          <cell r="O1" t="str">
            <v>8工場名</v>
          </cell>
          <cell r="P1" t="str">
            <v>9向先</v>
          </cell>
          <cell r="Q1" t="str">
            <v>年度</v>
          </cell>
        </row>
        <row r="2">
          <cell r="A2">
            <v>1</v>
          </cell>
          <cell r="B2">
            <v>1992</v>
          </cell>
          <cell r="C2">
            <v>4</v>
          </cell>
          <cell r="D2">
            <v>6000</v>
          </cell>
          <cell r="E2" t="str">
            <v>丸紅　大阪　　　　　</v>
          </cell>
          <cell r="F2">
            <v>16001</v>
          </cell>
          <cell r="G2" t="str">
            <v>Ｎ６５１（ＨＵＮＴ）</v>
          </cell>
          <cell r="H2">
            <v>16500</v>
          </cell>
          <cell r="I2">
            <v>9520500</v>
          </cell>
          <cell r="J2">
            <v>3</v>
          </cell>
          <cell r="K2" t="str">
            <v>樹脂</v>
          </cell>
          <cell r="L2">
            <v>160</v>
          </cell>
          <cell r="M2" t="str">
            <v>Ｎ－６５１</v>
          </cell>
          <cell r="N2">
            <v>1</v>
          </cell>
          <cell r="O2" t="str">
            <v>大阪</v>
          </cell>
          <cell r="P2" t="str">
            <v>輸出</v>
          </cell>
          <cell r="Q2">
            <v>92</v>
          </cell>
        </row>
        <row r="3">
          <cell r="A3">
            <v>1</v>
          </cell>
          <cell r="B3">
            <v>1992</v>
          </cell>
          <cell r="C3">
            <v>4</v>
          </cell>
          <cell r="D3">
            <v>1815</v>
          </cell>
          <cell r="E3" t="str">
            <v>コーア商事　　　　　</v>
          </cell>
          <cell r="F3">
            <v>16100</v>
          </cell>
          <cell r="G3" t="str">
            <v>１，４ブタンサルトン</v>
          </cell>
          <cell r="H3">
            <v>400</v>
          </cell>
          <cell r="I3">
            <v>4328000</v>
          </cell>
          <cell r="J3">
            <v>3</v>
          </cell>
          <cell r="K3" t="str">
            <v>樹脂</v>
          </cell>
          <cell r="L3">
            <v>161</v>
          </cell>
          <cell r="M3" t="str">
            <v>1.4ＢＳ</v>
          </cell>
          <cell r="N3">
            <v>1</v>
          </cell>
          <cell r="O3" t="str">
            <v>大阪</v>
          </cell>
          <cell r="P3" t="str">
            <v>外販</v>
          </cell>
          <cell r="Q3">
            <v>92</v>
          </cell>
        </row>
        <row r="4">
          <cell r="A4">
            <v>1</v>
          </cell>
          <cell r="B4">
            <v>1992</v>
          </cell>
          <cell r="C4">
            <v>4</v>
          </cell>
          <cell r="D4">
            <v>1</v>
          </cell>
          <cell r="E4" t="str">
            <v>旭　東京購買　　　　</v>
          </cell>
          <cell r="F4">
            <v>25100</v>
          </cell>
          <cell r="G4" t="str">
            <v>α－ＭＳＤ　　　　　</v>
          </cell>
          <cell r="H4">
            <v>12600</v>
          </cell>
          <cell r="I4">
            <v>6249600</v>
          </cell>
          <cell r="J4">
            <v>3</v>
          </cell>
          <cell r="K4" t="str">
            <v>樹脂</v>
          </cell>
          <cell r="L4">
            <v>251</v>
          </cell>
          <cell r="M4" t="str">
            <v>α－ＭＳＤ</v>
          </cell>
          <cell r="N4">
            <v>1</v>
          </cell>
          <cell r="O4" t="str">
            <v>大阪</v>
          </cell>
          <cell r="P4" t="str">
            <v>旭</v>
          </cell>
          <cell r="Q4">
            <v>92</v>
          </cell>
        </row>
        <row r="5">
          <cell r="A5">
            <v>1</v>
          </cell>
          <cell r="B5">
            <v>1992</v>
          </cell>
          <cell r="C5">
            <v>4</v>
          </cell>
          <cell r="D5">
            <v>5</v>
          </cell>
          <cell r="E5" t="str">
            <v>旭　川崎　　　　　　</v>
          </cell>
          <cell r="F5">
            <v>25100</v>
          </cell>
          <cell r="G5" t="str">
            <v>α－ＭＳＤ　　　　　</v>
          </cell>
          <cell r="H5">
            <v>-4000</v>
          </cell>
          <cell r="I5">
            <v>-1984000</v>
          </cell>
          <cell r="J5">
            <v>3</v>
          </cell>
          <cell r="K5" t="str">
            <v>樹脂</v>
          </cell>
          <cell r="L5">
            <v>251</v>
          </cell>
          <cell r="M5" t="str">
            <v>α－ＭＳＤ</v>
          </cell>
          <cell r="N5">
            <v>1</v>
          </cell>
          <cell r="O5" t="str">
            <v>大阪</v>
          </cell>
          <cell r="P5" t="str">
            <v>旭</v>
          </cell>
          <cell r="Q5">
            <v>92</v>
          </cell>
        </row>
        <row r="6">
          <cell r="A6">
            <v>1</v>
          </cell>
          <cell r="B6">
            <v>1992</v>
          </cell>
          <cell r="C6">
            <v>4</v>
          </cell>
          <cell r="D6">
            <v>100</v>
          </cell>
          <cell r="E6" t="str">
            <v>葵　大阪　　　　　　</v>
          </cell>
          <cell r="F6">
            <v>25400</v>
          </cell>
          <cell r="G6" t="str">
            <v>Ｉ－７　　　　　　　</v>
          </cell>
          <cell r="H6">
            <v>20</v>
          </cell>
          <cell r="I6">
            <v>134000</v>
          </cell>
          <cell r="J6">
            <v>3</v>
          </cell>
          <cell r="K6" t="str">
            <v>樹脂</v>
          </cell>
          <cell r="L6">
            <v>254</v>
          </cell>
          <cell r="M6" t="str">
            <v>Ｉ－７</v>
          </cell>
          <cell r="N6">
            <v>1</v>
          </cell>
          <cell r="O6" t="str">
            <v>大阪</v>
          </cell>
          <cell r="P6" t="str">
            <v>旭</v>
          </cell>
          <cell r="Q6">
            <v>92</v>
          </cell>
        </row>
        <row r="7">
          <cell r="A7">
            <v>1</v>
          </cell>
          <cell r="B7">
            <v>1992</v>
          </cell>
          <cell r="C7">
            <v>4</v>
          </cell>
          <cell r="D7">
            <v>7601</v>
          </cell>
          <cell r="E7" t="str">
            <v>レジノカラー　　　　</v>
          </cell>
          <cell r="F7">
            <v>28020</v>
          </cell>
          <cell r="G7" t="str">
            <v>純水　　　　　　　　</v>
          </cell>
          <cell r="H7">
            <v>200</v>
          </cell>
          <cell r="I7">
            <v>14000</v>
          </cell>
          <cell r="J7">
            <v>4</v>
          </cell>
          <cell r="K7" t="str">
            <v>その他</v>
          </cell>
          <cell r="L7">
            <v>280</v>
          </cell>
          <cell r="M7" t="str">
            <v>旭向合成品</v>
          </cell>
          <cell r="N7">
            <v>1</v>
          </cell>
          <cell r="O7" t="str">
            <v>大阪</v>
          </cell>
          <cell r="P7" t="str">
            <v>旭</v>
          </cell>
          <cell r="Q7">
            <v>92</v>
          </cell>
        </row>
        <row r="8">
          <cell r="A8">
            <v>1</v>
          </cell>
          <cell r="B8">
            <v>1992</v>
          </cell>
          <cell r="C8">
            <v>4</v>
          </cell>
          <cell r="D8">
            <v>846</v>
          </cell>
          <cell r="E8" t="str">
            <v>岡畑産業（株）大阪　</v>
          </cell>
          <cell r="F8">
            <v>28043</v>
          </cell>
          <cell r="G8" t="str">
            <v>（ｐ＋ｍ）ＰＶ　　　</v>
          </cell>
          <cell r="H8">
            <v>30</v>
          </cell>
          <cell r="I8">
            <v>750000</v>
          </cell>
          <cell r="J8">
            <v>4</v>
          </cell>
          <cell r="K8" t="str">
            <v>その他</v>
          </cell>
          <cell r="L8">
            <v>280</v>
          </cell>
          <cell r="M8" t="str">
            <v>旭向合成品</v>
          </cell>
          <cell r="N8">
            <v>1</v>
          </cell>
          <cell r="O8" t="str">
            <v>大阪</v>
          </cell>
          <cell r="P8" t="str">
            <v>旭</v>
          </cell>
          <cell r="Q8">
            <v>92</v>
          </cell>
        </row>
        <row r="9">
          <cell r="A9">
            <v>1</v>
          </cell>
          <cell r="B9">
            <v>1992</v>
          </cell>
          <cell r="C9">
            <v>4</v>
          </cell>
          <cell r="D9">
            <v>1030</v>
          </cell>
          <cell r="E9" t="str">
            <v>花王（株）和歌山　　</v>
          </cell>
          <cell r="F9">
            <v>28045</v>
          </cell>
          <cell r="G9" t="str">
            <v>ｍ－ＰＶ　　　　　　</v>
          </cell>
          <cell r="H9">
            <v>0.3</v>
          </cell>
          <cell r="I9">
            <v>46000</v>
          </cell>
          <cell r="J9">
            <v>4</v>
          </cell>
          <cell r="K9" t="str">
            <v>その他</v>
          </cell>
          <cell r="L9">
            <v>280</v>
          </cell>
          <cell r="M9" t="str">
            <v>旭向合成品</v>
          </cell>
          <cell r="N9">
            <v>1</v>
          </cell>
          <cell r="O9" t="str">
            <v>大阪</v>
          </cell>
          <cell r="P9" t="str">
            <v>旭</v>
          </cell>
          <cell r="Q9">
            <v>92</v>
          </cell>
        </row>
        <row r="10">
          <cell r="A10">
            <v>1</v>
          </cell>
          <cell r="B10">
            <v>1992</v>
          </cell>
          <cell r="C10">
            <v>4</v>
          </cell>
          <cell r="D10">
            <v>47</v>
          </cell>
          <cell r="E10" t="str">
            <v>旭シェーベル大阪　　</v>
          </cell>
          <cell r="F10">
            <v>28096</v>
          </cell>
          <cell r="G10" t="str">
            <v>ＸＡ－５９０４　　　</v>
          </cell>
          <cell r="H10">
            <v>64.900000000000006</v>
          </cell>
          <cell r="I10">
            <v>227150</v>
          </cell>
          <cell r="J10">
            <v>4</v>
          </cell>
          <cell r="K10" t="str">
            <v>その他</v>
          </cell>
          <cell r="L10">
            <v>280</v>
          </cell>
          <cell r="M10" t="str">
            <v>旭向合成品</v>
          </cell>
          <cell r="N10">
            <v>1</v>
          </cell>
          <cell r="O10" t="str">
            <v>大阪</v>
          </cell>
          <cell r="P10" t="str">
            <v>旭</v>
          </cell>
          <cell r="Q10">
            <v>92</v>
          </cell>
        </row>
        <row r="11">
          <cell r="A11">
            <v>1</v>
          </cell>
          <cell r="B11">
            <v>1992</v>
          </cell>
          <cell r="C11">
            <v>4</v>
          </cell>
          <cell r="D11">
            <v>5</v>
          </cell>
          <cell r="E11" t="str">
            <v>旭　川崎　　　　　　</v>
          </cell>
          <cell r="F11">
            <v>28100</v>
          </cell>
          <cell r="G11" t="str">
            <v>アリル化ＰＰＥ　　　</v>
          </cell>
          <cell r="H11">
            <v>84</v>
          </cell>
          <cell r="I11">
            <v>1508640</v>
          </cell>
          <cell r="J11">
            <v>4</v>
          </cell>
          <cell r="K11" t="str">
            <v>その他</v>
          </cell>
          <cell r="L11">
            <v>281</v>
          </cell>
          <cell r="M11" t="str">
            <v>ｱﾘﾙ化ＰＰＥ</v>
          </cell>
          <cell r="N11">
            <v>1</v>
          </cell>
          <cell r="O11" t="str">
            <v>大阪</v>
          </cell>
          <cell r="P11" t="str">
            <v>旭</v>
          </cell>
          <cell r="Q11">
            <v>92</v>
          </cell>
        </row>
        <row r="12">
          <cell r="A12">
            <v>1</v>
          </cell>
          <cell r="B12">
            <v>1992</v>
          </cell>
          <cell r="C12">
            <v>4</v>
          </cell>
          <cell r="D12">
            <v>6</v>
          </cell>
          <cell r="E12" t="str">
            <v>旭　富士　　　　　　</v>
          </cell>
          <cell r="F12">
            <v>28300</v>
          </cell>
          <cell r="G12" t="str">
            <v>ＳＰＳＦ　　　　　　</v>
          </cell>
          <cell r="H12">
            <v>0</v>
          </cell>
          <cell r="I12">
            <v>2616556</v>
          </cell>
          <cell r="J12">
            <v>4</v>
          </cell>
          <cell r="K12" t="str">
            <v>その他</v>
          </cell>
          <cell r="L12">
            <v>280</v>
          </cell>
          <cell r="M12" t="str">
            <v>旭向合成品</v>
          </cell>
          <cell r="N12">
            <v>1</v>
          </cell>
          <cell r="O12" t="str">
            <v>大阪</v>
          </cell>
          <cell r="P12" t="str">
            <v>旭</v>
          </cell>
          <cell r="Q12">
            <v>92</v>
          </cell>
        </row>
        <row r="13">
          <cell r="A13">
            <v>1</v>
          </cell>
          <cell r="B13">
            <v>1992</v>
          </cell>
          <cell r="C13">
            <v>4</v>
          </cell>
          <cell r="D13">
            <v>847</v>
          </cell>
          <cell r="E13" t="str">
            <v>オルガノ  大阪　　　</v>
          </cell>
          <cell r="F13">
            <v>33000</v>
          </cell>
          <cell r="G13" t="str">
            <v>ＯＸ－４３３　　　　</v>
          </cell>
          <cell r="H13">
            <v>2400</v>
          </cell>
          <cell r="I13">
            <v>2160000</v>
          </cell>
          <cell r="J13">
            <v>4</v>
          </cell>
          <cell r="K13" t="str">
            <v>その他</v>
          </cell>
          <cell r="L13">
            <v>330</v>
          </cell>
          <cell r="M13" t="str">
            <v>ＯＸ－４３３</v>
          </cell>
          <cell r="N13">
            <v>1</v>
          </cell>
          <cell r="O13" t="str">
            <v>大阪</v>
          </cell>
          <cell r="P13" t="str">
            <v>外販</v>
          </cell>
          <cell r="Q13">
            <v>92</v>
          </cell>
        </row>
        <row r="14">
          <cell r="A14">
            <v>1</v>
          </cell>
          <cell r="B14">
            <v>1992</v>
          </cell>
          <cell r="C14">
            <v>4</v>
          </cell>
          <cell r="D14">
            <v>847</v>
          </cell>
          <cell r="E14" t="str">
            <v>オルガノ  大阪　　　</v>
          </cell>
          <cell r="F14">
            <v>33050</v>
          </cell>
          <cell r="G14" t="str">
            <v>ＯＸ－４３３　運賃　</v>
          </cell>
          <cell r="H14">
            <v>2400</v>
          </cell>
          <cell r="I14">
            <v>48000</v>
          </cell>
          <cell r="J14">
            <v>4</v>
          </cell>
          <cell r="K14" t="str">
            <v>その他</v>
          </cell>
          <cell r="L14">
            <v>330</v>
          </cell>
          <cell r="M14" t="str">
            <v>ＯＸ－４３３</v>
          </cell>
          <cell r="N14">
            <v>1</v>
          </cell>
          <cell r="O14" t="str">
            <v>大阪</v>
          </cell>
          <cell r="P14" t="str">
            <v>外販</v>
          </cell>
          <cell r="Q14">
            <v>92</v>
          </cell>
        </row>
        <row r="15">
          <cell r="A15">
            <v>1</v>
          </cell>
          <cell r="B15">
            <v>1992</v>
          </cell>
          <cell r="C15">
            <v>4</v>
          </cell>
          <cell r="D15">
            <v>3008</v>
          </cell>
          <cell r="E15" t="str">
            <v>第一工業（資材部）　</v>
          </cell>
          <cell r="F15">
            <v>33100</v>
          </cell>
          <cell r="G15" t="str">
            <v>ＣＰ６２７　　　　　</v>
          </cell>
          <cell r="H15">
            <v>12500</v>
          </cell>
          <cell r="I15">
            <v>10243750</v>
          </cell>
          <cell r="J15">
            <v>4</v>
          </cell>
          <cell r="K15" t="str">
            <v>その他</v>
          </cell>
          <cell r="L15">
            <v>331</v>
          </cell>
          <cell r="M15" t="str">
            <v>ＣＰ－６２７</v>
          </cell>
          <cell r="N15">
            <v>1</v>
          </cell>
          <cell r="O15" t="str">
            <v>大阪</v>
          </cell>
          <cell r="P15" t="str">
            <v>外販</v>
          </cell>
          <cell r="Q15">
            <v>92</v>
          </cell>
        </row>
        <row r="16">
          <cell r="A16">
            <v>1</v>
          </cell>
          <cell r="B16">
            <v>1992</v>
          </cell>
          <cell r="C16">
            <v>4</v>
          </cell>
          <cell r="D16">
            <v>3008</v>
          </cell>
          <cell r="E16" t="str">
            <v>第一工業（資材部）　</v>
          </cell>
          <cell r="F16">
            <v>33301</v>
          </cell>
          <cell r="G16" t="str">
            <v>Ｓ－２ベース　　　　</v>
          </cell>
          <cell r="H16">
            <v>23497</v>
          </cell>
          <cell r="I16">
            <v>21241288</v>
          </cell>
          <cell r="J16">
            <v>3</v>
          </cell>
          <cell r="K16" t="str">
            <v>樹脂</v>
          </cell>
          <cell r="L16">
            <v>372</v>
          </cell>
          <cell r="M16" t="str">
            <v>その他</v>
          </cell>
          <cell r="N16">
            <v>1</v>
          </cell>
          <cell r="O16" t="str">
            <v>大阪</v>
          </cell>
          <cell r="P16" t="str">
            <v>外販</v>
          </cell>
          <cell r="Q16">
            <v>92</v>
          </cell>
        </row>
        <row r="17">
          <cell r="A17">
            <v>1</v>
          </cell>
          <cell r="B17">
            <v>1992</v>
          </cell>
          <cell r="C17">
            <v>4</v>
          </cell>
          <cell r="D17">
            <v>100</v>
          </cell>
          <cell r="E17" t="str">
            <v>葵　大阪　　　　　　</v>
          </cell>
          <cell r="F17">
            <v>36080</v>
          </cell>
          <cell r="G17" t="str">
            <v>試作品　　　　　　　</v>
          </cell>
          <cell r="H17">
            <v>1</v>
          </cell>
          <cell r="I17">
            <v>40000</v>
          </cell>
          <cell r="J17">
            <v>4</v>
          </cell>
          <cell r="K17" t="str">
            <v>その他</v>
          </cell>
          <cell r="L17">
            <v>360</v>
          </cell>
          <cell r="M17" t="str">
            <v>外販合成品</v>
          </cell>
          <cell r="N17">
            <v>1</v>
          </cell>
          <cell r="O17" t="str">
            <v>大阪</v>
          </cell>
          <cell r="P17" t="str">
            <v>外販</v>
          </cell>
          <cell r="Q17">
            <v>92</v>
          </cell>
        </row>
        <row r="18">
          <cell r="A18">
            <v>2</v>
          </cell>
          <cell r="B18">
            <v>1992</v>
          </cell>
          <cell r="C18">
            <v>4</v>
          </cell>
          <cell r="D18">
            <v>1017</v>
          </cell>
          <cell r="E18" t="str">
            <v>化成品商事　　　　　</v>
          </cell>
          <cell r="F18">
            <v>28041</v>
          </cell>
          <cell r="G18" t="str">
            <v>ＴＡ－０２　　　　　</v>
          </cell>
          <cell r="H18">
            <v>0</v>
          </cell>
          <cell r="I18">
            <v>0</v>
          </cell>
          <cell r="J18">
            <v>4</v>
          </cell>
          <cell r="K18" t="str">
            <v>その他</v>
          </cell>
          <cell r="L18">
            <v>280</v>
          </cell>
          <cell r="M18" t="str">
            <v>旭向合成品</v>
          </cell>
          <cell r="N18">
            <v>1</v>
          </cell>
          <cell r="O18" t="str">
            <v>大阪</v>
          </cell>
          <cell r="P18" t="str">
            <v>旭</v>
          </cell>
          <cell r="Q18">
            <v>92</v>
          </cell>
        </row>
        <row r="19">
          <cell r="A19">
            <v>2</v>
          </cell>
          <cell r="B19">
            <v>1992</v>
          </cell>
          <cell r="C19">
            <v>4</v>
          </cell>
          <cell r="D19">
            <v>100</v>
          </cell>
          <cell r="E19" t="str">
            <v>葵　大阪　　　　　　</v>
          </cell>
          <cell r="F19">
            <v>15001</v>
          </cell>
          <cell r="G19" t="str">
            <v>ＨＭＬ　　　　　　　</v>
          </cell>
          <cell r="H19">
            <v>15000</v>
          </cell>
          <cell r="I19">
            <v>7410000</v>
          </cell>
          <cell r="J19">
            <v>1</v>
          </cell>
          <cell r="K19" t="str">
            <v>繊維</v>
          </cell>
          <cell r="L19">
            <v>150</v>
          </cell>
          <cell r="M19" t="str">
            <v>ＨＭＬ</v>
          </cell>
          <cell r="N19">
            <v>2</v>
          </cell>
          <cell r="O19" t="str">
            <v>延岡</v>
          </cell>
          <cell r="P19" t="str">
            <v>旭</v>
          </cell>
          <cell r="Q19">
            <v>92</v>
          </cell>
        </row>
        <row r="20">
          <cell r="A20">
            <v>2</v>
          </cell>
          <cell r="B20">
            <v>1992</v>
          </cell>
          <cell r="C20">
            <v>4</v>
          </cell>
          <cell r="D20">
            <v>201</v>
          </cell>
          <cell r="E20" t="str">
            <v>伊藤忠ファイン　　　</v>
          </cell>
          <cell r="F20">
            <v>15002</v>
          </cell>
          <cell r="G20" t="str">
            <v>ＴＴ－３　　　　　　</v>
          </cell>
          <cell r="H20">
            <v>6000</v>
          </cell>
          <cell r="I20">
            <v>2856000</v>
          </cell>
          <cell r="J20">
            <v>1</v>
          </cell>
          <cell r="K20" t="str">
            <v>繊維</v>
          </cell>
          <cell r="L20">
            <v>150</v>
          </cell>
          <cell r="M20" t="str">
            <v>ＨＭＬ</v>
          </cell>
          <cell r="N20">
            <v>2</v>
          </cell>
          <cell r="O20" t="str">
            <v>延岡</v>
          </cell>
          <cell r="P20" t="str">
            <v>外販</v>
          </cell>
          <cell r="Q20">
            <v>92</v>
          </cell>
        </row>
        <row r="21">
          <cell r="A21">
            <v>2</v>
          </cell>
          <cell r="B21">
            <v>1992</v>
          </cell>
          <cell r="C21">
            <v>4</v>
          </cell>
          <cell r="D21">
            <v>6001</v>
          </cell>
          <cell r="E21" t="str">
            <v>丸紅　東京　　　　　</v>
          </cell>
          <cell r="F21">
            <v>15004</v>
          </cell>
          <cell r="G21" t="str">
            <v>ＭＡＳ（韓一）　　　</v>
          </cell>
          <cell r="H21">
            <v>45000</v>
          </cell>
          <cell r="I21">
            <v>17250000</v>
          </cell>
          <cell r="J21">
            <v>1</v>
          </cell>
          <cell r="K21" t="str">
            <v>繊維</v>
          </cell>
          <cell r="L21">
            <v>150</v>
          </cell>
          <cell r="M21" t="str">
            <v>ＨＭＬ</v>
          </cell>
          <cell r="N21">
            <v>2</v>
          </cell>
          <cell r="O21" t="str">
            <v>延岡</v>
          </cell>
          <cell r="P21" t="str">
            <v>輸出</v>
          </cell>
          <cell r="Q21">
            <v>92</v>
          </cell>
        </row>
        <row r="22">
          <cell r="A22">
            <v>2</v>
          </cell>
          <cell r="B22">
            <v>1992</v>
          </cell>
          <cell r="C22">
            <v>4</v>
          </cell>
          <cell r="D22">
            <v>6000</v>
          </cell>
          <cell r="E22" t="str">
            <v>丸紅　大阪　　　　　</v>
          </cell>
          <cell r="F22">
            <v>15005</v>
          </cell>
          <cell r="G22" t="str">
            <v>ＭＡＳ（ＦＰＣ）　　</v>
          </cell>
          <cell r="H22">
            <v>34000</v>
          </cell>
          <cell r="I22">
            <v>11594000</v>
          </cell>
          <cell r="J22">
            <v>1</v>
          </cell>
          <cell r="K22" t="str">
            <v>繊維</v>
          </cell>
          <cell r="L22">
            <v>150</v>
          </cell>
          <cell r="M22" t="str">
            <v>ＨＭＬ</v>
          </cell>
          <cell r="N22">
            <v>2</v>
          </cell>
          <cell r="O22" t="str">
            <v>延岡</v>
          </cell>
          <cell r="P22" t="str">
            <v>輸出</v>
          </cell>
          <cell r="Q22">
            <v>92</v>
          </cell>
        </row>
        <row r="23">
          <cell r="A23">
            <v>2</v>
          </cell>
          <cell r="B23">
            <v>1992</v>
          </cell>
          <cell r="C23">
            <v>4</v>
          </cell>
          <cell r="D23">
            <v>1606</v>
          </cell>
          <cell r="E23" t="str">
            <v>ケムインター　　　　</v>
          </cell>
          <cell r="F23">
            <v>15114</v>
          </cell>
          <cell r="G23" t="str">
            <v>ＳＡＳ　　　　　　　</v>
          </cell>
          <cell r="H23">
            <v>1000</v>
          </cell>
          <cell r="I23">
            <v>550000</v>
          </cell>
          <cell r="J23">
            <v>1</v>
          </cell>
          <cell r="K23" t="str">
            <v>繊維</v>
          </cell>
          <cell r="L23">
            <v>151</v>
          </cell>
          <cell r="M23" t="str">
            <v>ＳＡＳ</v>
          </cell>
          <cell r="N23">
            <v>2</v>
          </cell>
          <cell r="O23" t="str">
            <v>延岡</v>
          </cell>
          <cell r="P23" t="str">
            <v>外販</v>
          </cell>
          <cell r="Q23">
            <v>92</v>
          </cell>
        </row>
        <row r="24">
          <cell r="A24">
            <v>2</v>
          </cell>
          <cell r="B24">
            <v>1992</v>
          </cell>
          <cell r="C24">
            <v>4</v>
          </cell>
          <cell r="D24">
            <v>200</v>
          </cell>
          <cell r="E24" t="str">
            <v>伊藤忠合繊化学部　　</v>
          </cell>
          <cell r="F24">
            <v>15116</v>
          </cell>
          <cell r="G24" t="str">
            <v>ＳＡＳ（メキシコ）　</v>
          </cell>
          <cell r="H24">
            <v>35000</v>
          </cell>
          <cell r="I24">
            <v>11252500</v>
          </cell>
          <cell r="J24">
            <v>1</v>
          </cell>
          <cell r="K24" t="str">
            <v>繊維</v>
          </cell>
          <cell r="L24">
            <v>151</v>
          </cell>
          <cell r="M24" t="str">
            <v>ＳＡＳ</v>
          </cell>
          <cell r="N24">
            <v>2</v>
          </cell>
          <cell r="O24" t="str">
            <v>延岡</v>
          </cell>
          <cell r="P24" t="str">
            <v>輸出</v>
          </cell>
          <cell r="Q24">
            <v>92</v>
          </cell>
        </row>
        <row r="25">
          <cell r="A25">
            <v>2</v>
          </cell>
          <cell r="B25">
            <v>1992</v>
          </cell>
          <cell r="C25">
            <v>4</v>
          </cell>
          <cell r="D25">
            <v>812</v>
          </cell>
          <cell r="E25" t="str">
            <v>オー・ジー（株）大阪</v>
          </cell>
          <cell r="F25">
            <v>15131</v>
          </cell>
          <cell r="G25" t="str">
            <v>ＳＡＳ－Ｄ　　　　　</v>
          </cell>
          <cell r="H25">
            <v>160</v>
          </cell>
          <cell r="I25">
            <v>168000</v>
          </cell>
          <cell r="J25">
            <v>4</v>
          </cell>
          <cell r="K25" t="str">
            <v>その他</v>
          </cell>
          <cell r="L25">
            <v>151</v>
          </cell>
          <cell r="M25" t="str">
            <v>ＳＡＳ</v>
          </cell>
          <cell r="N25">
            <v>2</v>
          </cell>
          <cell r="O25" t="str">
            <v>延岡</v>
          </cell>
          <cell r="P25" t="str">
            <v>外販</v>
          </cell>
          <cell r="Q25">
            <v>92</v>
          </cell>
        </row>
        <row r="26">
          <cell r="A26">
            <v>2</v>
          </cell>
          <cell r="B26">
            <v>1992</v>
          </cell>
          <cell r="C26">
            <v>4</v>
          </cell>
          <cell r="D26">
            <v>7800</v>
          </cell>
          <cell r="E26" t="str">
            <v>渡辺ケミカル　　　　</v>
          </cell>
          <cell r="F26">
            <v>15131</v>
          </cell>
          <cell r="G26" t="str">
            <v>ＳＡＳ－Ｄ　　　　　</v>
          </cell>
          <cell r="H26">
            <v>20</v>
          </cell>
          <cell r="I26">
            <v>18000</v>
          </cell>
          <cell r="J26">
            <v>4</v>
          </cell>
          <cell r="K26" t="str">
            <v>その他</v>
          </cell>
          <cell r="L26">
            <v>151</v>
          </cell>
          <cell r="M26" t="str">
            <v>ＳＡＳ</v>
          </cell>
          <cell r="N26">
            <v>2</v>
          </cell>
          <cell r="O26" t="str">
            <v>延岡</v>
          </cell>
          <cell r="P26" t="str">
            <v>外販</v>
          </cell>
          <cell r="Q26">
            <v>92</v>
          </cell>
        </row>
        <row r="27">
          <cell r="A27">
            <v>2</v>
          </cell>
          <cell r="B27">
            <v>1992</v>
          </cell>
          <cell r="C27">
            <v>4</v>
          </cell>
          <cell r="D27">
            <v>7100</v>
          </cell>
          <cell r="E27" t="str">
            <v>油脂製品　　　　　　</v>
          </cell>
          <cell r="F27">
            <v>15138</v>
          </cell>
          <cell r="G27" t="str">
            <v>ＳＡＳ－Ｄ（金属）　</v>
          </cell>
          <cell r="H27">
            <v>800</v>
          </cell>
          <cell r="I27">
            <v>625600</v>
          </cell>
          <cell r="J27">
            <v>4</v>
          </cell>
          <cell r="K27" t="str">
            <v>その他</v>
          </cell>
          <cell r="L27">
            <v>151</v>
          </cell>
          <cell r="M27" t="str">
            <v>ＳＡＳ</v>
          </cell>
          <cell r="N27">
            <v>2</v>
          </cell>
          <cell r="O27" t="str">
            <v>延岡</v>
          </cell>
          <cell r="P27" t="str">
            <v>外販</v>
          </cell>
          <cell r="Q27">
            <v>92</v>
          </cell>
        </row>
        <row r="28">
          <cell r="A28">
            <v>2</v>
          </cell>
          <cell r="B28">
            <v>1992</v>
          </cell>
          <cell r="C28">
            <v>4</v>
          </cell>
          <cell r="D28">
            <v>7100</v>
          </cell>
          <cell r="E28" t="str">
            <v>油脂製品　　　　　　</v>
          </cell>
          <cell r="F28">
            <v>15143</v>
          </cell>
          <cell r="G28" t="str">
            <v>ＳＡＳ－Ｄ　　　　　</v>
          </cell>
          <cell r="H28">
            <v>1000</v>
          </cell>
          <cell r="I28">
            <v>640000</v>
          </cell>
          <cell r="J28">
            <v>4</v>
          </cell>
          <cell r="K28" t="str">
            <v>その他</v>
          </cell>
          <cell r="L28">
            <v>151</v>
          </cell>
          <cell r="M28" t="str">
            <v>ＳＡＳ</v>
          </cell>
          <cell r="N28">
            <v>2</v>
          </cell>
          <cell r="O28" t="str">
            <v>延岡</v>
          </cell>
          <cell r="P28" t="str">
            <v>外販</v>
          </cell>
          <cell r="Q28">
            <v>92</v>
          </cell>
        </row>
        <row r="29">
          <cell r="A29">
            <v>2</v>
          </cell>
          <cell r="B29">
            <v>1992</v>
          </cell>
          <cell r="C29">
            <v>4</v>
          </cell>
          <cell r="D29">
            <v>1410</v>
          </cell>
          <cell r="E29" t="str">
            <v>クリエ－ト化学　　　</v>
          </cell>
          <cell r="F29">
            <v>15146</v>
          </cell>
          <cell r="G29" t="str">
            <v>ＳＡＳ－Ｄ（キザイ）</v>
          </cell>
          <cell r="H29">
            <v>140</v>
          </cell>
          <cell r="I29">
            <v>129500</v>
          </cell>
          <cell r="J29">
            <v>4</v>
          </cell>
          <cell r="K29" t="str">
            <v>その他</v>
          </cell>
          <cell r="L29">
            <v>151</v>
          </cell>
          <cell r="M29" t="str">
            <v>ＳＡＳ</v>
          </cell>
          <cell r="N29">
            <v>2</v>
          </cell>
          <cell r="O29" t="str">
            <v>延岡</v>
          </cell>
          <cell r="P29" t="str">
            <v>外販</v>
          </cell>
          <cell r="Q29">
            <v>92</v>
          </cell>
        </row>
        <row r="30">
          <cell r="A30">
            <v>2</v>
          </cell>
          <cell r="B30">
            <v>1992</v>
          </cell>
          <cell r="C30">
            <v>4</v>
          </cell>
          <cell r="D30">
            <v>6000</v>
          </cell>
          <cell r="E30" t="str">
            <v>丸紅　大阪　　　　　</v>
          </cell>
          <cell r="F30">
            <v>15147</v>
          </cell>
          <cell r="G30" t="str">
            <v>ＳＡＳ（日合）　　　</v>
          </cell>
          <cell r="H30">
            <v>5000</v>
          </cell>
          <cell r="I30">
            <v>4100000</v>
          </cell>
          <cell r="J30">
            <v>4</v>
          </cell>
          <cell r="K30" t="str">
            <v>その他</v>
          </cell>
          <cell r="L30">
            <v>151</v>
          </cell>
          <cell r="M30" t="str">
            <v>ＳＡＳ</v>
          </cell>
          <cell r="N30">
            <v>2</v>
          </cell>
          <cell r="O30" t="str">
            <v>延岡</v>
          </cell>
          <cell r="P30" t="str">
            <v>外販</v>
          </cell>
          <cell r="Q30">
            <v>92</v>
          </cell>
        </row>
        <row r="31">
          <cell r="A31">
            <v>2</v>
          </cell>
          <cell r="B31">
            <v>1992</v>
          </cell>
          <cell r="C31">
            <v>4</v>
          </cell>
          <cell r="D31">
            <v>6</v>
          </cell>
          <cell r="E31" t="str">
            <v>旭　富士　　　　　　</v>
          </cell>
          <cell r="F31">
            <v>15600</v>
          </cell>
          <cell r="G31" t="str">
            <v>ＵＮＡＳＳ（富士）　</v>
          </cell>
          <cell r="H31">
            <v>8075</v>
          </cell>
          <cell r="I31">
            <v>11143500</v>
          </cell>
          <cell r="J31">
            <v>1</v>
          </cell>
          <cell r="K31" t="str">
            <v>繊維</v>
          </cell>
          <cell r="L31">
            <v>156</v>
          </cell>
          <cell r="M31" t="str">
            <v>ＵＮＡＳＳ</v>
          </cell>
          <cell r="N31">
            <v>2</v>
          </cell>
          <cell r="O31" t="str">
            <v>延岡</v>
          </cell>
          <cell r="P31" t="str">
            <v>旭</v>
          </cell>
          <cell r="Q31">
            <v>92</v>
          </cell>
        </row>
        <row r="32">
          <cell r="A32">
            <v>2</v>
          </cell>
          <cell r="B32">
            <v>1992</v>
          </cell>
          <cell r="C32">
            <v>4</v>
          </cell>
          <cell r="D32">
            <v>1820</v>
          </cell>
          <cell r="E32" t="str">
            <v>小松屋商事（株）　　</v>
          </cell>
          <cell r="F32">
            <v>15602</v>
          </cell>
          <cell r="G32" t="str">
            <v>３Ｓ　　　　　　　　</v>
          </cell>
          <cell r="H32">
            <v>5000</v>
          </cell>
          <cell r="I32">
            <v>6450000</v>
          </cell>
          <cell r="J32">
            <v>1</v>
          </cell>
          <cell r="K32" t="str">
            <v>繊維</v>
          </cell>
          <cell r="L32">
            <v>156</v>
          </cell>
          <cell r="M32" t="str">
            <v>ＵＮＡＳＳ</v>
          </cell>
          <cell r="N32">
            <v>2</v>
          </cell>
          <cell r="O32" t="str">
            <v>延岡</v>
          </cell>
          <cell r="P32" t="str">
            <v>外販</v>
          </cell>
          <cell r="Q32">
            <v>92</v>
          </cell>
        </row>
        <row r="33">
          <cell r="A33">
            <v>2</v>
          </cell>
          <cell r="B33">
            <v>1992</v>
          </cell>
          <cell r="C33">
            <v>4</v>
          </cell>
          <cell r="D33">
            <v>7500</v>
          </cell>
          <cell r="E33" t="str">
            <v>リバソン（株）　　　</v>
          </cell>
          <cell r="F33">
            <v>15610</v>
          </cell>
          <cell r="G33" t="str">
            <v>ＵＮＡＳＳ（ＤＩＣ）</v>
          </cell>
          <cell r="H33">
            <v>2450</v>
          </cell>
          <cell r="I33">
            <v>3307500</v>
          </cell>
          <cell r="J33">
            <v>1</v>
          </cell>
          <cell r="K33" t="str">
            <v>繊維</v>
          </cell>
          <cell r="L33">
            <v>156</v>
          </cell>
          <cell r="M33" t="str">
            <v>ＵＮＡＳＳ</v>
          </cell>
          <cell r="N33">
            <v>2</v>
          </cell>
          <cell r="O33" t="str">
            <v>延岡</v>
          </cell>
          <cell r="P33" t="str">
            <v>外販</v>
          </cell>
          <cell r="Q33">
            <v>92</v>
          </cell>
        </row>
        <row r="34">
          <cell r="A34">
            <v>2</v>
          </cell>
          <cell r="B34">
            <v>1992</v>
          </cell>
          <cell r="C34">
            <v>4</v>
          </cell>
          <cell r="D34">
            <v>2011</v>
          </cell>
          <cell r="E34" t="str">
            <v>産業貿易　　　　　　</v>
          </cell>
          <cell r="F34">
            <v>15620</v>
          </cell>
          <cell r="G34" t="str">
            <v>ＵＮＡＳＳ（ＳＳＳ）</v>
          </cell>
          <cell r="H34">
            <v>5000</v>
          </cell>
          <cell r="I34">
            <v>6207365</v>
          </cell>
          <cell r="J34">
            <v>1</v>
          </cell>
          <cell r="K34" t="str">
            <v>繊維</v>
          </cell>
          <cell r="L34">
            <v>156</v>
          </cell>
          <cell r="M34" t="str">
            <v>ＵＮＡＳＳ</v>
          </cell>
          <cell r="N34">
            <v>2</v>
          </cell>
          <cell r="O34" t="str">
            <v>延岡</v>
          </cell>
          <cell r="P34" t="str">
            <v>外販</v>
          </cell>
          <cell r="Q34">
            <v>92</v>
          </cell>
        </row>
        <row r="35">
          <cell r="A35">
            <v>2</v>
          </cell>
          <cell r="B35">
            <v>1992</v>
          </cell>
          <cell r="C35">
            <v>4</v>
          </cell>
          <cell r="D35">
            <v>6000</v>
          </cell>
          <cell r="E35" t="str">
            <v>丸紅　大阪　　　　　</v>
          </cell>
          <cell r="F35">
            <v>15620</v>
          </cell>
          <cell r="G35" t="str">
            <v>ＵＮＡＳＳ（ＳＳＳ）</v>
          </cell>
          <cell r="H35">
            <v>5000</v>
          </cell>
          <cell r="I35">
            <v>6570000</v>
          </cell>
          <cell r="J35">
            <v>1</v>
          </cell>
          <cell r="K35" t="str">
            <v>繊維</v>
          </cell>
          <cell r="L35">
            <v>156</v>
          </cell>
          <cell r="M35" t="str">
            <v>ＵＮＡＳＳ</v>
          </cell>
          <cell r="N35">
            <v>2</v>
          </cell>
          <cell r="O35" t="str">
            <v>延岡</v>
          </cell>
          <cell r="P35" t="str">
            <v>外販</v>
          </cell>
          <cell r="Q35">
            <v>92</v>
          </cell>
        </row>
        <row r="36">
          <cell r="A36">
            <v>2</v>
          </cell>
          <cell r="B36">
            <v>1992</v>
          </cell>
          <cell r="C36">
            <v>4</v>
          </cell>
          <cell r="D36">
            <v>1820</v>
          </cell>
          <cell r="E36" t="str">
            <v>小松屋商事（株）　　</v>
          </cell>
          <cell r="F36">
            <v>15630</v>
          </cell>
          <cell r="G36" t="str">
            <v>ＵＮＡＳＳ（Ｘラン）</v>
          </cell>
          <cell r="H36">
            <v>25</v>
          </cell>
          <cell r="I36">
            <v>30000</v>
          </cell>
          <cell r="J36">
            <v>1</v>
          </cell>
          <cell r="K36" t="str">
            <v>繊維</v>
          </cell>
          <cell r="L36">
            <v>156</v>
          </cell>
          <cell r="M36" t="str">
            <v>ＵＮＡＳＳ</v>
          </cell>
          <cell r="N36">
            <v>2</v>
          </cell>
          <cell r="O36" t="str">
            <v>延岡</v>
          </cell>
          <cell r="P36" t="str">
            <v>外販</v>
          </cell>
          <cell r="Q36">
            <v>92</v>
          </cell>
        </row>
        <row r="37">
          <cell r="A37">
            <v>2</v>
          </cell>
          <cell r="B37">
            <v>1992</v>
          </cell>
          <cell r="C37">
            <v>4</v>
          </cell>
          <cell r="D37">
            <v>1017</v>
          </cell>
          <cell r="E37" t="str">
            <v>化成品商事　　　　　</v>
          </cell>
          <cell r="F37">
            <v>15690</v>
          </cell>
          <cell r="G37" t="str">
            <v>４Ｓ（３Ｓ溶液）　　</v>
          </cell>
          <cell r="H37">
            <v>1000</v>
          </cell>
          <cell r="I37">
            <v>285000</v>
          </cell>
          <cell r="J37">
            <v>1</v>
          </cell>
          <cell r="K37" t="str">
            <v>繊維</v>
          </cell>
          <cell r="L37">
            <v>156</v>
          </cell>
          <cell r="M37" t="str">
            <v>ＵＮＡＳＳ</v>
          </cell>
          <cell r="N37">
            <v>2</v>
          </cell>
          <cell r="O37" t="str">
            <v>延岡</v>
          </cell>
          <cell r="P37" t="str">
            <v>外販</v>
          </cell>
          <cell r="Q37">
            <v>92</v>
          </cell>
        </row>
        <row r="38">
          <cell r="A38">
            <v>2</v>
          </cell>
          <cell r="B38">
            <v>1992</v>
          </cell>
          <cell r="C38">
            <v>4</v>
          </cell>
          <cell r="D38">
            <v>7500</v>
          </cell>
          <cell r="E38" t="str">
            <v>リバソン（株）　　　</v>
          </cell>
          <cell r="F38">
            <v>16600</v>
          </cell>
          <cell r="G38" t="str">
            <v>ＮＳＶＳ－２５（ＤＩ</v>
          </cell>
          <cell r="H38">
            <v>2200</v>
          </cell>
          <cell r="I38">
            <v>717000</v>
          </cell>
          <cell r="J38">
            <v>3</v>
          </cell>
          <cell r="K38" t="str">
            <v>樹脂</v>
          </cell>
          <cell r="L38">
            <v>166</v>
          </cell>
          <cell r="M38" t="str">
            <v>ＳＶＳ</v>
          </cell>
          <cell r="N38">
            <v>2</v>
          </cell>
          <cell r="O38" t="str">
            <v>延岡</v>
          </cell>
          <cell r="P38" t="str">
            <v>外販</v>
          </cell>
          <cell r="Q38">
            <v>92</v>
          </cell>
        </row>
        <row r="39">
          <cell r="A39">
            <v>2</v>
          </cell>
          <cell r="B39">
            <v>1992</v>
          </cell>
          <cell r="C39">
            <v>4</v>
          </cell>
          <cell r="D39">
            <v>6203</v>
          </cell>
          <cell r="E39" t="str">
            <v>三井物産（大阪）　　</v>
          </cell>
          <cell r="F39">
            <v>16601</v>
          </cell>
          <cell r="G39" t="str">
            <v>ＮＳＶＳ－２５（堺　</v>
          </cell>
          <cell r="H39">
            <v>800</v>
          </cell>
          <cell r="I39">
            <v>240000</v>
          </cell>
          <cell r="J39">
            <v>3</v>
          </cell>
          <cell r="K39" t="str">
            <v>樹脂</v>
          </cell>
          <cell r="L39">
            <v>166</v>
          </cell>
          <cell r="M39" t="str">
            <v>ＳＶＳ</v>
          </cell>
          <cell r="N39">
            <v>2</v>
          </cell>
          <cell r="O39" t="str">
            <v>延岡</v>
          </cell>
          <cell r="P39" t="str">
            <v>外販</v>
          </cell>
          <cell r="Q39">
            <v>92</v>
          </cell>
        </row>
        <row r="40">
          <cell r="A40">
            <v>2</v>
          </cell>
          <cell r="B40">
            <v>1992</v>
          </cell>
          <cell r="C40">
            <v>4</v>
          </cell>
          <cell r="D40">
            <v>7500</v>
          </cell>
          <cell r="E40" t="str">
            <v>リバソン（株）　　　</v>
          </cell>
          <cell r="F40">
            <v>16601</v>
          </cell>
          <cell r="G40" t="str">
            <v>ＮＳＶＳ－２５（堺　</v>
          </cell>
          <cell r="H40">
            <v>800</v>
          </cell>
          <cell r="I40">
            <v>240000</v>
          </cell>
          <cell r="J40">
            <v>3</v>
          </cell>
          <cell r="K40" t="str">
            <v>樹脂</v>
          </cell>
          <cell r="L40">
            <v>166</v>
          </cell>
          <cell r="M40" t="str">
            <v>ＳＶＳ</v>
          </cell>
          <cell r="N40">
            <v>2</v>
          </cell>
          <cell r="O40" t="str">
            <v>延岡</v>
          </cell>
          <cell r="P40" t="str">
            <v>外販</v>
          </cell>
          <cell r="Q40">
            <v>92</v>
          </cell>
        </row>
        <row r="41">
          <cell r="A41">
            <v>2</v>
          </cell>
          <cell r="B41">
            <v>1992</v>
          </cell>
          <cell r="C41">
            <v>4</v>
          </cell>
          <cell r="D41">
            <v>7500</v>
          </cell>
          <cell r="E41" t="str">
            <v>リバソン（株）　　　</v>
          </cell>
          <cell r="F41">
            <v>16630</v>
          </cell>
          <cell r="G41" t="str">
            <v>ＮＳＶＳ－２５（九州</v>
          </cell>
          <cell r="H41">
            <v>300</v>
          </cell>
          <cell r="I41">
            <v>90000</v>
          </cell>
          <cell r="J41">
            <v>3</v>
          </cell>
          <cell r="K41" t="str">
            <v>樹脂</v>
          </cell>
          <cell r="L41">
            <v>166</v>
          </cell>
          <cell r="M41" t="str">
            <v>ＳＶＳ</v>
          </cell>
          <cell r="N41">
            <v>2</v>
          </cell>
          <cell r="O41" t="str">
            <v>延岡</v>
          </cell>
          <cell r="P41" t="str">
            <v>外販</v>
          </cell>
          <cell r="Q41">
            <v>92</v>
          </cell>
        </row>
        <row r="42">
          <cell r="A42">
            <v>2</v>
          </cell>
          <cell r="B42">
            <v>1992</v>
          </cell>
          <cell r="C42">
            <v>4</v>
          </cell>
          <cell r="D42">
            <v>5417</v>
          </cell>
          <cell r="E42" t="str">
            <v>九州長瀬　　　　　　</v>
          </cell>
          <cell r="F42">
            <v>16640</v>
          </cell>
          <cell r="G42" t="str">
            <v>ＮＳＶＳ－２５（同仁</v>
          </cell>
          <cell r="H42">
            <v>1600</v>
          </cell>
          <cell r="I42">
            <v>488000</v>
          </cell>
          <cell r="J42">
            <v>3</v>
          </cell>
          <cell r="K42" t="str">
            <v>樹脂</v>
          </cell>
          <cell r="L42">
            <v>166</v>
          </cell>
          <cell r="M42" t="str">
            <v>ＳＶＳ</v>
          </cell>
          <cell r="N42">
            <v>2</v>
          </cell>
          <cell r="O42" t="str">
            <v>延岡</v>
          </cell>
          <cell r="P42" t="str">
            <v>外販</v>
          </cell>
          <cell r="Q42">
            <v>92</v>
          </cell>
        </row>
        <row r="43">
          <cell r="A43">
            <v>2</v>
          </cell>
          <cell r="B43">
            <v>1992</v>
          </cell>
          <cell r="C43">
            <v>4</v>
          </cell>
          <cell r="D43">
            <v>201</v>
          </cell>
          <cell r="E43" t="str">
            <v>伊藤忠ファイン　　　</v>
          </cell>
          <cell r="F43">
            <v>16661</v>
          </cell>
          <cell r="G43" t="str">
            <v>ＮＳＶＳ－２５　　　</v>
          </cell>
          <cell r="H43">
            <v>600</v>
          </cell>
          <cell r="I43">
            <v>225000</v>
          </cell>
          <cell r="J43">
            <v>3</v>
          </cell>
          <cell r="K43" t="str">
            <v>樹脂</v>
          </cell>
          <cell r="L43">
            <v>166</v>
          </cell>
          <cell r="M43" t="str">
            <v>ＳＶＳ</v>
          </cell>
          <cell r="N43">
            <v>2</v>
          </cell>
          <cell r="O43" t="str">
            <v>延岡</v>
          </cell>
          <cell r="P43" t="str">
            <v>外販</v>
          </cell>
          <cell r="Q43">
            <v>92</v>
          </cell>
        </row>
        <row r="44">
          <cell r="A44">
            <v>2</v>
          </cell>
          <cell r="B44">
            <v>1992</v>
          </cell>
          <cell r="C44">
            <v>4</v>
          </cell>
          <cell r="D44">
            <v>2426</v>
          </cell>
          <cell r="E44" t="str">
            <v>西邦産業　　　　　　</v>
          </cell>
          <cell r="F44">
            <v>16661</v>
          </cell>
          <cell r="G44" t="str">
            <v>ＮＳＶＳ－２５　　　</v>
          </cell>
          <cell r="H44">
            <v>160</v>
          </cell>
          <cell r="I44">
            <v>68800</v>
          </cell>
          <cell r="J44">
            <v>3</v>
          </cell>
          <cell r="K44" t="str">
            <v>樹脂</v>
          </cell>
          <cell r="L44">
            <v>166</v>
          </cell>
          <cell r="M44" t="str">
            <v>ＳＶＳ</v>
          </cell>
          <cell r="N44">
            <v>2</v>
          </cell>
          <cell r="O44" t="str">
            <v>延岡</v>
          </cell>
          <cell r="P44" t="str">
            <v>外販</v>
          </cell>
          <cell r="Q44">
            <v>92</v>
          </cell>
        </row>
        <row r="45">
          <cell r="A45">
            <v>2</v>
          </cell>
          <cell r="B45">
            <v>1992</v>
          </cell>
          <cell r="C45">
            <v>4</v>
          </cell>
          <cell r="D45">
            <v>6606</v>
          </cell>
          <cell r="E45" t="str">
            <v>明成商会　　　　　　</v>
          </cell>
          <cell r="F45">
            <v>16670</v>
          </cell>
          <cell r="G45" t="str">
            <v>ＮＳＶＳ－２５（大栄</v>
          </cell>
          <cell r="H45">
            <v>4000</v>
          </cell>
          <cell r="I45">
            <v>1420000</v>
          </cell>
          <cell r="J45">
            <v>3</v>
          </cell>
          <cell r="K45" t="str">
            <v>樹脂</v>
          </cell>
          <cell r="L45">
            <v>166</v>
          </cell>
          <cell r="M45" t="str">
            <v>ＳＶＳ</v>
          </cell>
          <cell r="N45">
            <v>2</v>
          </cell>
          <cell r="O45" t="str">
            <v>延岡</v>
          </cell>
          <cell r="P45" t="str">
            <v>外販</v>
          </cell>
          <cell r="Q45">
            <v>92</v>
          </cell>
        </row>
        <row r="46">
          <cell r="A46">
            <v>2</v>
          </cell>
          <cell r="B46">
            <v>1992</v>
          </cell>
          <cell r="C46">
            <v>4</v>
          </cell>
          <cell r="D46">
            <v>100</v>
          </cell>
          <cell r="E46" t="str">
            <v>葵　大阪　　　　　　</v>
          </cell>
          <cell r="F46">
            <v>20300</v>
          </cell>
          <cell r="G46" t="str">
            <v>ＥＢＳ　　　　　　　</v>
          </cell>
          <cell r="H46">
            <v>21836</v>
          </cell>
          <cell r="I46">
            <v>17818176</v>
          </cell>
          <cell r="J46">
            <v>3</v>
          </cell>
          <cell r="K46" t="str">
            <v>樹脂</v>
          </cell>
          <cell r="L46">
            <v>203</v>
          </cell>
          <cell r="M46" t="str">
            <v>ＥＢＳ</v>
          </cell>
          <cell r="N46">
            <v>2</v>
          </cell>
          <cell r="O46" t="str">
            <v>延岡</v>
          </cell>
          <cell r="P46" t="str">
            <v>旭</v>
          </cell>
          <cell r="Q46">
            <v>92</v>
          </cell>
        </row>
        <row r="47">
          <cell r="A47">
            <v>2</v>
          </cell>
          <cell r="B47">
            <v>1992</v>
          </cell>
          <cell r="C47">
            <v>4</v>
          </cell>
          <cell r="D47">
            <v>1</v>
          </cell>
          <cell r="E47" t="str">
            <v>旭　東京購買　　　　</v>
          </cell>
          <cell r="F47">
            <v>20400</v>
          </cell>
          <cell r="G47" t="str">
            <v>ＡＴＧ　　　　　　　</v>
          </cell>
          <cell r="H47">
            <v>338</v>
          </cell>
          <cell r="I47">
            <v>684450</v>
          </cell>
          <cell r="J47">
            <v>1</v>
          </cell>
          <cell r="K47" t="str">
            <v>繊維</v>
          </cell>
          <cell r="L47">
            <v>204</v>
          </cell>
          <cell r="M47" t="str">
            <v>ＡＴＧ　　　　　　　</v>
          </cell>
          <cell r="N47">
            <v>2</v>
          </cell>
          <cell r="O47" t="str">
            <v>延岡</v>
          </cell>
          <cell r="P47" t="str">
            <v>旭</v>
          </cell>
          <cell r="Q47">
            <v>92</v>
          </cell>
        </row>
        <row r="48">
          <cell r="A48">
            <v>2</v>
          </cell>
          <cell r="B48">
            <v>1992</v>
          </cell>
          <cell r="C48">
            <v>4</v>
          </cell>
          <cell r="D48">
            <v>2</v>
          </cell>
          <cell r="E48" t="str">
            <v>旭　大阪購買　　　　</v>
          </cell>
          <cell r="F48">
            <v>20500</v>
          </cell>
          <cell r="G48" t="str">
            <v>仕上Ｇ　　　　　　　</v>
          </cell>
          <cell r="H48">
            <v>1600</v>
          </cell>
          <cell r="I48">
            <v>544000</v>
          </cell>
          <cell r="J48">
            <v>1</v>
          </cell>
          <cell r="K48" t="str">
            <v>繊維</v>
          </cell>
          <cell r="L48">
            <v>205</v>
          </cell>
          <cell r="M48" t="str">
            <v>仕上Ｇ</v>
          </cell>
          <cell r="N48">
            <v>2</v>
          </cell>
          <cell r="O48" t="str">
            <v>延岡</v>
          </cell>
          <cell r="P48" t="str">
            <v>旭</v>
          </cell>
          <cell r="Q48">
            <v>92</v>
          </cell>
        </row>
        <row r="49">
          <cell r="A49">
            <v>2</v>
          </cell>
          <cell r="B49">
            <v>1992</v>
          </cell>
          <cell r="C49">
            <v>4</v>
          </cell>
          <cell r="D49">
            <v>43</v>
          </cell>
          <cell r="E49" t="str">
            <v>旭　延岡医薬　　　　</v>
          </cell>
          <cell r="F49">
            <v>20600</v>
          </cell>
          <cell r="G49" t="str">
            <v>ＭＢ　　　　　　　　</v>
          </cell>
          <cell r="H49">
            <v>1133</v>
          </cell>
          <cell r="I49">
            <v>3883924</v>
          </cell>
          <cell r="J49">
            <v>2</v>
          </cell>
          <cell r="K49" t="str">
            <v>医薬原料</v>
          </cell>
          <cell r="L49">
            <v>206</v>
          </cell>
          <cell r="M49" t="str">
            <v>ＭＢ</v>
          </cell>
          <cell r="N49">
            <v>2</v>
          </cell>
          <cell r="O49" t="str">
            <v>延岡</v>
          </cell>
          <cell r="P49" t="str">
            <v>旭</v>
          </cell>
          <cell r="Q49">
            <v>92</v>
          </cell>
        </row>
        <row r="50">
          <cell r="A50">
            <v>2</v>
          </cell>
          <cell r="B50">
            <v>1992</v>
          </cell>
          <cell r="C50">
            <v>4</v>
          </cell>
          <cell r="D50">
            <v>11</v>
          </cell>
          <cell r="E50" t="str">
            <v>旭　特薬事業部　　　</v>
          </cell>
          <cell r="F50">
            <v>20800</v>
          </cell>
          <cell r="G50" t="str">
            <v>ＦＡＤ　　　　　　　</v>
          </cell>
          <cell r="H50">
            <v>0.3</v>
          </cell>
          <cell r="I50">
            <v>50100</v>
          </cell>
          <cell r="J50">
            <v>2</v>
          </cell>
          <cell r="K50" t="str">
            <v>医薬原料</v>
          </cell>
          <cell r="L50">
            <v>208</v>
          </cell>
          <cell r="M50" t="str">
            <v>ＦＡＤ</v>
          </cell>
          <cell r="N50">
            <v>2</v>
          </cell>
          <cell r="O50" t="str">
            <v>延岡</v>
          </cell>
          <cell r="P50" t="str">
            <v>旭</v>
          </cell>
          <cell r="Q50">
            <v>92</v>
          </cell>
        </row>
        <row r="51">
          <cell r="A51">
            <v>2</v>
          </cell>
          <cell r="B51">
            <v>1992</v>
          </cell>
          <cell r="C51">
            <v>4</v>
          </cell>
          <cell r="D51">
            <v>11</v>
          </cell>
          <cell r="E51" t="str">
            <v>旭　特薬事業部　　　</v>
          </cell>
          <cell r="F51">
            <v>21302</v>
          </cell>
          <cell r="G51" t="str">
            <v>ウラシル（ＳＧ）　　</v>
          </cell>
          <cell r="H51">
            <v>5700</v>
          </cell>
          <cell r="I51">
            <v>23940000</v>
          </cell>
          <cell r="J51">
            <v>2</v>
          </cell>
          <cell r="K51" t="str">
            <v>医薬原料</v>
          </cell>
          <cell r="L51">
            <v>213</v>
          </cell>
          <cell r="M51" t="str">
            <v>ウラシル</v>
          </cell>
          <cell r="N51">
            <v>2</v>
          </cell>
          <cell r="O51" t="str">
            <v>延岡</v>
          </cell>
          <cell r="P51" t="str">
            <v>旭</v>
          </cell>
          <cell r="Q51">
            <v>92</v>
          </cell>
        </row>
        <row r="52">
          <cell r="A52">
            <v>2</v>
          </cell>
          <cell r="B52">
            <v>1992</v>
          </cell>
          <cell r="C52">
            <v>4</v>
          </cell>
          <cell r="D52">
            <v>5403</v>
          </cell>
          <cell r="E52" t="str">
            <v>ファイザー　　　　　</v>
          </cell>
          <cell r="F52">
            <v>21400</v>
          </cell>
          <cell r="G52" t="str">
            <v>ＡＴＢＣ（鉄ドラム）</v>
          </cell>
          <cell r="H52">
            <v>2150</v>
          </cell>
          <cell r="I52">
            <v>1023400</v>
          </cell>
          <cell r="J52">
            <v>3</v>
          </cell>
          <cell r="K52" t="str">
            <v>樹脂</v>
          </cell>
          <cell r="L52">
            <v>214</v>
          </cell>
          <cell r="M52" t="str">
            <v>ＡＴＢＣ</v>
          </cell>
          <cell r="N52">
            <v>2</v>
          </cell>
          <cell r="O52" t="str">
            <v>延岡</v>
          </cell>
          <cell r="P52" t="str">
            <v>旭</v>
          </cell>
          <cell r="Q52">
            <v>92</v>
          </cell>
        </row>
        <row r="53">
          <cell r="A53">
            <v>2</v>
          </cell>
          <cell r="B53">
            <v>1992</v>
          </cell>
          <cell r="C53">
            <v>4</v>
          </cell>
          <cell r="D53">
            <v>5403</v>
          </cell>
          <cell r="E53" t="str">
            <v>ファイザー　　　　　</v>
          </cell>
          <cell r="F53">
            <v>21401</v>
          </cell>
          <cell r="G53" t="str">
            <v>ＡＴＢＣ　　　　　　</v>
          </cell>
          <cell r="H53">
            <v>20350</v>
          </cell>
          <cell r="I53">
            <v>9322600</v>
          </cell>
          <cell r="J53">
            <v>3</v>
          </cell>
          <cell r="K53" t="str">
            <v>樹脂</v>
          </cell>
          <cell r="L53">
            <v>214</v>
          </cell>
          <cell r="M53" t="str">
            <v>ＡＴＢＣ</v>
          </cell>
          <cell r="N53">
            <v>2</v>
          </cell>
          <cell r="O53" t="str">
            <v>延岡</v>
          </cell>
          <cell r="P53" t="str">
            <v>旭</v>
          </cell>
          <cell r="Q53">
            <v>92</v>
          </cell>
        </row>
        <row r="54">
          <cell r="A54">
            <v>2</v>
          </cell>
          <cell r="B54">
            <v>1992</v>
          </cell>
          <cell r="C54">
            <v>4</v>
          </cell>
          <cell r="D54">
            <v>1</v>
          </cell>
          <cell r="E54" t="str">
            <v>旭　東京購買　　　　</v>
          </cell>
          <cell r="F54">
            <v>21402</v>
          </cell>
          <cell r="G54" t="str">
            <v>ＤＳ－１０７　　　　</v>
          </cell>
          <cell r="H54">
            <v>56230</v>
          </cell>
          <cell r="I54">
            <v>26203180</v>
          </cell>
          <cell r="J54">
            <v>3</v>
          </cell>
          <cell r="K54" t="str">
            <v>樹脂</v>
          </cell>
          <cell r="L54">
            <v>214</v>
          </cell>
          <cell r="M54" t="str">
            <v>ＡＴＢＣ</v>
          </cell>
          <cell r="N54">
            <v>2</v>
          </cell>
          <cell r="O54" t="str">
            <v>延岡</v>
          </cell>
          <cell r="P54" t="str">
            <v>旭</v>
          </cell>
          <cell r="Q54">
            <v>92</v>
          </cell>
        </row>
        <row r="55">
          <cell r="A55">
            <v>2</v>
          </cell>
          <cell r="B55">
            <v>1992</v>
          </cell>
          <cell r="C55">
            <v>4</v>
          </cell>
          <cell r="D55">
            <v>14</v>
          </cell>
          <cell r="E55" t="str">
            <v>旭　特殊事業部　　　</v>
          </cell>
          <cell r="F55">
            <v>21700</v>
          </cell>
          <cell r="G55" t="str">
            <v>Ｈ－３－１　　　　　</v>
          </cell>
          <cell r="H55">
            <v>0</v>
          </cell>
          <cell r="I55">
            <v>0</v>
          </cell>
          <cell r="J55">
            <v>3</v>
          </cell>
          <cell r="K55" t="str">
            <v>樹脂</v>
          </cell>
          <cell r="L55">
            <v>217</v>
          </cell>
          <cell r="M55" t="str">
            <v>Ｈ－３</v>
          </cell>
          <cell r="N55">
            <v>2</v>
          </cell>
          <cell r="O55" t="str">
            <v>延岡</v>
          </cell>
          <cell r="P55" t="str">
            <v>旭</v>
          </cell>
          <cell r="Q55">
            <v>92</v>
          </cell>
        </row>
        <row r="56">
          <cell r="A56">
            <v>2</v>
          </cell>
          <cell r="B56">
            <v>1992</v>
          </cell>
          <cell r="C56">
            <v>4</v>
          </cell>
          <cell r="D56">
            <v>43</v>
          </cell>
          <cell r="E56" t="str">
            <v>旭　延岡医薬　　　　</v>
          </cell>
          <cell r="F56">
            <v>21800</v>
          </cell>
          <cell r="G56" t="str">
            <v>ＦＢ－５　　　　　　</v>
          </cell>
          <cell r="H56">
            <v>2720</v>
          </cell>
          <cell r="I56">
            <v>48688000</v>
          </cell>
          <cell r="J56">
            <v>2</v>
          </cell>
          <cell r="K56" t="str">
            <v>医薬原料</v>
          </cell>
          <cell r="L56">
            <v>218</v>
          </cell>
          <cell r="M56" t="str">
            <v>ＦＢ－５</v>
          </cell>
          <cell r="N56">
            <v>2</v>
          </cell>
          <cell r="O56" t="str">
            <v>延岡</v>
          </cell>
          <cell r="P56" t="str">
            <v>旭</v>
          </cell>
          <cell r="Q56">
            <v>92</v>
          </cell>
        </row>
        <row r="57">
          <cell r="A57">
            <v>2</v>
          </cell>
          <cell r="B57">
            <v>1992</v>
          </cell>
          <cell r="C57">
            <v>4</v>
          </cell>
          <cell r="D57">
            <v>6</v>
          </cell>
          <cell r="E57" t="str">
            <v>旭　富士　　　　　　</v>
          </cell>
          <cell r="F57">
            <v>21900</v>
          </cell>
          <cell r="G57" t="str">
            <v>ＢＳ－１　　　　　　</v>
          </cell>
          <cell r="H57">
            <v>17700</v>
          </cell>
          <cell r="I57">
            <v>7504800</v>
          </cell>
          <cell r="J57">
            <v>3</v>
          </cell>
          <cell r="K57" t="str">
            <v>樹脂</v>
          </cell>
          <cell r="L57">
            <v>219</v>
          </cell>
          <cell r="M57" t="str">
            <v>ＢＳ－１．２</v>
          </cell>
          <cell r="N57">
            <v>2</v>
          </cell>
          <cell r="O57" t="str">
            <v>延岡</v>
          </cell>
          <cell r="P57" t="str">
            <v>旭</v>
          </cell>
          <cell r="Q57">
            <v>92</v>
          </cell>
        </row>
        <row r="58">
          <cell r="A58">
            <v>2</v>
          </cell>
          <cell r="B58">
            <v>1992</v>
          </cell>
          <cell r="C58">
            <v>4</v>
          </cell>
          <cell r="D58">
            <v>6</v>
          </cell>
          <cell r="E58" t="str">
            <v>旭　富士　　　　　　</v>
          </cell>
          <cell r="F58">
            <v>21901</v>
          </cell>
          <cell r="G58" t="str">
            <v>ＢＳ－２　　　　　　</v>
          </cell>
          <cell r="H58">
            <v>20840</v>
          </cell>
          <cell r="I58">
            <v>9044560</v>
          </cell>
          <cell r="J58">
            <v>3</v>
          </cell>
          <cell r="K58" t="str">
            <v>樹脂</v>
          </cell>
          <cell r="L58">
            <v>219</v>
          </cell>
          <cell r="M58" t="str">
            <v>ＢＳ－１．２</v>
          </cell>
          <cell r="N58">
            <v>2</v>
          </cell>
          <cell r="O58" t="str">
            <v>延岡</v>
          </cell>
          <cell r="P58" t="str">
            <v>旭</v>
          </cell>
          <cell r="Q58">
            <v>92</v>
          </cell>
        </row>
        <row r="59">
          <cell r="A59">
            <v>2</v>
          </cell>
          <cell r="B59">
            <v>1992</v>
          </cell>
          <cell r="C59">
            <v>4</v>
          </cell>
          <cell r="D59">
            <v>3200</v>
          </cell>
          <cell r="E59" t="str">
            <v>中国精油　水島川鉄　</v>
          </cell>
          <cell r="F59">
            <v>29003</v>
          </cell>
          <cell r="G59" t="str">
            <v>廃硫酸　　　　　　　</v>
          </cell>
          <cell r="H59">
            <v>430.58</v>
          </cell>
          <cell r="I59">
            <v>215290</v>
          </cell>
          <cell r="J59">
            <v>4</v>
          </cell>
          <cell r="K59" t="str">
            <v>その他</v>
          </cell>
          <cell r="L59">
            <v>290</v>
          </cell>
          <cell r="M59" t="str">
            <v>旭向延岡合成品</v>
          </cell>
          <cell r="N59">
            <v>2</v>
          </cell>
          <cell r="O59" t="str">
            <v>延岡</v>
          </cell>
          <cell r="P59" t="str">
            <v>旭</v>
          </cell>
          <cell r="Q59">
            <v>92</v>
          </cell>
        </row>
        <row r="60">
          <cell r="A60">
            <v>1</v>
          </cell>
          <cell r="B60">
            <v>1992</v>
          </cell>
          <cell r="C60">
            <v>4</v>
          </cell>
          <cell r="D60">
            <v>88</v>
          </cell>
          <cell r="E60" t="str">
            <v>旭フーズ（株）　　　</v>
          </cell>
          <cell r="F60">
            <v>37600</v>
          </cell>
          <cell r="G60" t="str">
            <v>ＣＭＴ－Ｌ　缶　　　</v>
          </cell>
          <cell r="H60">
            <v>7974</v>
          </cell>
          <cell r="I60">
            <v>3787650</v>
          </cell>
          <cell r="J60">
            <v>4</v>
          </cell>
          <cell r="K60" t="str">
            <v>その他</v>
          </cell>
          <cell r="L60">
            <v>376</v>
          </cell>
          <cell r="M60" t="str">
            <v>ＣＭＴ－Ｌ</v>
          </cell>
          <cell r="N60">
            <v>3</v>
          </cell>
          <cell r="O60" t="str">
            <v>外販</v>
          </cell>
          <cell r="P60" t="str">
            <v>旭</v>
          </cell>
          <cell r="Q60">
            <v>92</v>
          </cell>
        </row>
        <row r="61">
          <cell r="A61">
            <v>1</v>
          </cell>
          <cell r="B61">
            <v>1992</v>
          </cell>
          <cell r="C61">
            <v>4</v>
          </cell>
          <cell r="D61">
            <v>88</v>
          </cell>
          <cell r="E61" t="str">
            <v>旭フーズ（株）　　　</v>
          </cell>
          <cell r="F61">
            <v>37700</v>
          </cell>
          <cell r="G61" t="str">
            <v>ＬＭＳ－Ｋ　　　　　</v>
          </cell>
          <cell r="H61">
            <v>270</v>
          </cell>
          <cell r="I61">
            <v>540000</v>
          </cell>
          <cell r="J61">
            <v>4</v>
          </cell>
          <cell r="K61" t="str">
            <v>その他</v>
          </cell>
          <cell r="L61">
            <v>377</v>
          </cell>
          <cell r="M61" t="str">
            <v>ＬＭＳ－Ｋ</v>
          </cell>
          <cell r="N61">
            <v>3</v>
          </cell>
          <cell r="O61" t="str">
            <v>外販</v>
          </cell>
          <cell r="P61" t="str">
            <v>旭</v>
          </cell>
          <cell r="Q61">
            <v>92</v>
          </cell>
        </row>
        <row r="62">
          <cell r="A62">
            <v>1</v>
          </cell>
          <cell r="B62">
            <v>1992</v>
          </cell>
          <cell r="C62">
            <v>4</v>
          </cell>
          <cell r="D62">
            <v>88</v>
          </cell>
          <cell r="E62" t="str">
            <v>旭フーズ（株）　　　</v>
          </cell>
          <cell r="F62">
            <v>37800</v>
          </cell>
          <cell r="G62" t="str">
            <v>ＭＭＳ－Ｋ　　　　　</v>
          </cell>
          <cell r="H62">
            <v>330</v>
          </cell>
          <cell r="I62">
            <v>660000</v>
          </cell>
          <cell r="J62">
            <v>4</v>
          </cell>
          <cell r="K62" t="str">
            <v>その他</v>
          </cell>
          <cell r="L62">
            <v>378</v>
          </cell>
          <cell r="M62" t="str">
            <v>ＭＭＳ－Ｋ</v>
          </cell>
          <cell r="N62">
            <v>3</v>
          </cell>
          <cell r="O62" t="str">
            <v>外販</v>
          </cell>
          <cell r="P62" t="str">
            <v>旭</v>
          </cell>
          <cell r="Q62">
            <v>92</v>
          </cell>
        </row>
        <row r="63">
          <cell r="A63">
            <v>1</v>
          </cell>
          <cell r="B63">
            <v>1992</v>
          </cell>
          <cell r="C63">
            <v>4</v>
          </cell>
          <cell r="D63">
            <v>5417</v>
          </cell>
          <cell r="E63" t="str">
            <v>九州長瀬　　　　　　</v>
          </cell>
          <cell r="F63">
            <v>38100</v>
          </cell>
          <cell r="G63" t="str">
            <v>ＰＳ　　　　　　　　</v>
          </cell>
          <cell r="H63">
            <v>100</v>
          </cell>
          <cell r="I63">
            <v>1600000</v>
          </cell>
          <cell r="J63">
            <v>4</v>
          </cell>
          <cell r="K63" t="str">
            <v>その他</v>
          </cell>
          <cell r="L63">
            <v>381</v>
          </cell>
          <cell r="M63" t="str">
            <v>ＰＳ</v>
          </cell>
          <cell r="N63">
            <v>3</v>
          </cell>
          <cell r="O63" t="str">
            <v>外販</v>
          </cell>
          <cell r="P63" t="str">
            <v>外販</v>
          </cell>
          <cell r="Q63">
            <v>92</v>
          </cell>
        </row>
        <row r="64">
          <cell r="A64">
            <v>1</v>
          </cell>
          <cell r="B64">
            <v>1992</v>
          </cell>
          <cell r="C64">
            <v>4</v>
          </cell>
          <cell r="D64">
            <v>6</v>
          </cell>
          <cell r="E64" t="str">
            <v>旭　富士　　　　　　</v>
          </cell>
          <cell r="F64">
            <v>38300</v>
          </cell>
          <cell r="G64" t="str">
            <v>ベンゾフェノン　　　</v>
          </cell>
          <cell r="H64">
            <v>620</v>
          </cell>
          <cell r="I64">
            <v>589000</v>
          </cell>
          <cell r="J64">
            <v>3</v>
          </cell>
          <cell r="K64" t="str">
            <v>樹脂</v>
          </cell>
          <cell r="L64">
            <v>383</v>
          </cell>
          <cell r="M64" t="str">
            <v>ﾍﾞﾝｿﾞﾌｪﾉﾝ</v>
          </cell>
          <cell r="N64">
            <v>3</v>
          </cell>
          <cell r="O64" t="str">
            <v>外販</v>
          </cell>
          <cell r="P64" t="str">
            <v>外販</v>
          </cell>
          <cell r="Q64">
            <v>92</v>
          </cell>
        </row>
        <row r="65">
          <cell r="A65">
            <v>1</v>
          </cell>
          <cell r="B65">
            <v>1992</v>
          </cell>
          <cell r="C65">
            <v>4</v>
          </cell>
          <cell r="D65">
            <v>1</v>
          </cell>
          <cell r="E65" t="str">
            <v>旭　東京購買　　　　</v>
          </cell>
          <cell r="F65">
            <v>38500</v>
          </cell>
          <cell r="G65" t="str">
            <v>ポリオールＮ　　　　</v>
          </cell>
          <cell r="H65">
            <v>2000</v>
          </cell>
          <cell r="I65">
            <v>976000</v>
          </cell>
          <cell r="J65">
            <v>3</v>
          </cell>
          <cell r="K65" t="str">
            <v>樹脂</v>
          </cell>
          <cell r="L65">
            <v>385</v>
          </cell>
          <cell r="M65" t="str">
            <v>ポリオール</v>
          </cell>
          <cell r="N65">
            <v>3</v>
          </cell>
          <cell r="O65" t="str">
            <v>外販</v>
          </cell>
          <cell r="P65" t="str">
            <v>旭</v>
          </cell>
          <cell r="Q65">
            <v>92</v>
          </cell>
        </row>
        <row r="66">
          <cell r="A66">
            <v>1</v>
          </cell>
          <cell r="B66">
            <v>1992</v>
          </cell>
          <cell r="C66">
            <v>4</v>
          </cell>
          <cell r="D66">
            <v>7100</v>
          </cell>
          <cell r="E66" t="str">
            <v>油脂製品　　　　　　</v>
          </cell>
          <cell r="F66">
            <v>38805</v>
          </cell>
          <cell r="G66" t="str">
            <v>リシノール酸亜鉛　　</v>
          </cell>
          <cell r="H66">
            <v>750</v>
          </cell>
          <cell r="I66">
            <v>1537500</v>
          </cell>
          <cell r="J66">
            <v>4</v>
          </cell>
          <cell r="K66" t="str">
            <v>その他</v>
          </cell>
          <cell r="L66">
            <v>388</v>
          </cell>
          <cell r="M66" t="str">
            <v>委託　日油</v>
          </cell>
          <cell r="N66">
            <v>3</v>
          </cell>
          <cell r="O66" t="str">
            <v>外販</v>
          </cell>
          <cell r="P66" t="str">
            <v>外販</v>
          </cell>
          <cell r="Q66">
            <v>92</v>
          </cell>
        </row>
        <row r="67">
          <cell r="A67">
            <v>1</v>
          </cell>
          <cell r="B67">
            <v>1992</v>
          </cell>
          <cell r="C67">
            <v>4</v>
          </cell>
          <cell r="D67">
            <v>4010</v>
          </cell>
          <cell r="E67" t="str">
            <v>中尾薬品　　　　　　</v>
          </cell>
          <cell r="F67">
            <v>39123</v>
          </cell>
          <cell r="G67" t="str">
            <v>ＩＫＵ－３　　　　　</v>
          </cell>
          <cell r="H67">
            <v>2</v>
          </cell>
          <cell r="I67">
            <v>800000</v>
          </cell>
          <cell r="J67">
            <v>4</v>
          </cell>
          <cell r="K67" t="str">
            <v>その他</v>
          </cell>
          <cell r="L67">
            <v>391</v>
          </cell>
          <cell r="M67" t="str">
            <v>委託　甲南</v>
          </cell>
          <cell r="N67">
            <v>3</v>
          </cell>
          <cell r="O67" t="str">
            <v>外販</v>
          </cell>
          <cell r="P67" t="str">
            <v>外販</v>
          </cell>
          <cell r="Q67">
            <v>92</v>
          </cell>
        </row>
        <row r="68">
          <cell r="A68">
            <v>1</v>
          </cell>
          <cell r="B68">
            <v>1992</v>
          </cell>
          <cell r="C68">
            <v>4</v>
          </cell>
          <cell r="D68">
            <v>4010</v>
          </cell>
          <cell r="E68" t="str">
            <v>中尾薬品　　　　　　</v>
          </cell>
          <cell r="F68">
            <v>39127</v>
          </cell>
          <cell r="G68" t="str">
            <v>ＮＤＣＡ　　　　　　</v>
          </cell>
          <cell r="H68">
            <v>26.5</v>
          </cell>
          <cell r="I68">
            <v>7287500</v>
          </cell>
          <cell r="J68">
            <v>4</v>
          </cell>
          <cell r="K68" t="str">
            <v>その他</v>
          </cell>
          <cell r="L68">
            <v>391</v>
          </cell>
          <cell r="M68" t="str">
            <v>委託　甲南</v>
          </cell>
          <cell r="N68">
            <v>3</v>
          </cell>
          <cell r="O68" t="str">
            <v>外販</v>
          </cell>
          <cell r="P68" t="str">
            <v>外販</v>
          </cell>
          <cell r="Q68">
            <v>92</v>
          </cell>
        </row>
        <row r="69">
          <cell r="A69">
            <v>1</v>
          </cell>
          <cell r="B69">
            <v>1992</v>
          </cell>
          <cell r="C69">
            <v>4</v>
          </cell>
          <cell r="D69">
            <v>6000</v>
          </cell>
          <cell r="E69" t="str">
            <v>丸紅　大阪　　　　　</v>
          </cell>
          <cell r="F69">
            <v>39801</v>
          </cell>
          <cell r="G69" t="str">
            <v>ＳＭＳ（ＦＰＣ）　　</v>
          </cell>
          <cell r="H69">
            <v>34000</v>
          </cell>
          <cell r="I69">
            <v>12342000</v>
          </cell>
          <cell r="J69">
            <v>1</v>
          </cell>
          <cell r="K69" t="str">
            <v>繊維</v>
          </cell>
          <cell r="L69">
            <v>398</v>
          </cell>
          <cell r="M69" t="str">
            <v>委託ＳＭＡＳ</v>
          </cell>
          <cell r="N69">
            <v>3</v>
          </cell>
          <cell r="O69" t="str">
            <v>外販</v>
          </cell>
          <cell r="P69" t="str">
            <v>輸出</v>
          </cell>
          <cell r="Q69">
            <v>92</v>
          </cell>
        </row>
        <row r="70">
          <cell r="A70">
            <v>1</v>
          </cell>
          <cell r="B70">
            <v>1992</v>
          </cell>
          <cell r="C70">
            <v>4</v>
          </cell>
          <cell r="D70">
            <v>100</v>
          </cell>
          <cell r="E70" t="str">
            <v>葵　大阪　　　　　　</v>
          </cell>
          <cell r="F70">
            <v>39802</v>
          </cell>
          <cell r="G70" t="str">
            <v>ＨＭＬ（富士）　　　</v>
          </cell>
          <cell r="H70">
            <v>15000</v>
          </cell>
          <cell r="I70">
            <v>7605000</v>
          </cell>
          <cell r="J70">
            <v>1</v>
          </cell>
          <cell r="K70" t="str">
            <v>繊維</v>
          </cell>
          <cell r="L70">
            <v>398</v>
          </cell>
          <cell r="M70" t="str">
            <v>委託ＳＭＡＳ</v>
          </cell>
          <cell r="N70">
            <v>3</v>
          </cell>
          <cell r="O70" t="str">
            <v>外販</v>
          </cell>
          <cell r="P70" t="str">
            <v>旭</v>
          </cell>
          <cell r="Q70">
            <v>92</v>
          </cell>
        </row>
        <row r="71">
          <cell r="A71">
            <v>1</v>
          </cell>
          <cell r="B71">
            <v>1992</v>
          </cell>
          <cell r="C71">
            <v>5</v>
          </cell>
          <cell r="D71">
            <v>6000</v>
          </cell>
          <cell r="E71" t="str">
            <v>丸紅　大阪　　　　　</v>
          </cell>
          <cell r="F71">
            <v>16001</v>
          </cell>
          <cell r="G71" t="str">
            <v>Ｎ６５１（ＨＵＮＴ）</v>
          </cell>
          <cell r="H71">
            <v>16500</v>
          </cell>
          <cell r="I71">
            <v>9289500</v>
          </cell>
          <cell r="J71">
            <v>3</v>
          </cell>
          <cell r="K71" t="str">
            <v>樹脂</v>
          </cell>
          <cell r="L71">
            <v>160</v>
          </cell>
          <cell r="M71" t="str">
            <v>Ｎ－６５１</v>
          </cell>
          <cell r="N71">
            <v>1</v>
          </cell>
          <cell r="O71" t="str">
            <v>大阪</v>
          </cell>
          <cell r="P71" t="str">
            <v>輸出</v>
          </cell>
          <cell r="Q71">
            <v>92</v>
          </cell>
        </row>
        <row r="72">
          <cell r="A72">
            <v>1</v>
          </cell>
          <cell r="B72">
            <v>1992</v>
          </cell>
          <cell r="C72">
            <v>5</v>
          </cell>
          <cell r="D72">
            <v>6002</v>
          </cell>
          <cell r="E72" t="str">
            <v>丸紅（東京国内）　　</v>
          </cell>
          <cell r="F72">
            <v>16100</v>
          </cell>
          <cell r="G72" t="str">
            <v>１，４ブタンサルトン</v>
          </cell>
          <cell r="H72">
            <v>20</v>
          </cell>
          <cell r="I72">
            <v>288000</v>
          </cell>
          <cell r="J72">
            <v>3</v>
          </cell>
          <cell r="K72" t="str">
            <v>樹脂</v>
          </cell>
          <cell r="L72">
            <v>161</v>
          </cell>
          <cell r="M72" t="str">
            <v>1.4ＢＳ</v>
          </cell>
          <cell r="N72">
            <v>1</v>
          </cell>
          <cell r="O72" t="str">
            <v>大阪</v>
          </cell>
          <cell r="P72" t="str">
            <v>外販</v>
          </cell>
          <cell r="Q72">
            <v>92</v>
          </cell>
        </row>
        <row r="73">
          <cell r="A73">
            <v>1</v>
          </cell>
          <cell r="B73">
            <v>1992</v>
          </cell>
          <cell r="C73">
            <v>5</v>
          </cell>
          <cell r="D73">
            <v>1</v>
          </cell>
          <cell r="E73" t="str">
            <v>旭　東京購買　　　　</v>
          </cell>
          <cell r="F73">
            <v>25100</v>
          </cell>
          <cell r="G73" t="str">
            <v>α－ＭＳＤ　　　　　</v>
          </cell>
          <cell r="H73">
            <v>4800</v>
          </cell>
          <cell r="I73">
            <v>2380800</v>
          </cell>
          <cell r="J73">
            <v>3</v>
          </cell>
          <cell r="K73" t="str">
            <v>樹脂</v>
          </cell>
          <cell r="L73">
            <v>251</v>
          </cell>
          <cell r="M73" t="str">
            <v>α－ＭＳＤ</v>
          </cell>
          <cell r="N73">
            <v>1</v>
          </cell>
          <cell r="O73" t="str">
            <v>大阪</v>
          </cell>
          <cell r="P73" t="str">
            <v>旭</v>
          </cell>
          <cell r="Q73">
            <v>92</v>
          </cell>
        </row>
        <row r="74">
          <cell r="A74">
            <v>1</v>
          </cell>
          <cell r="B74">
            <v>1992</v>
          </cell>
          <cell r="C74">
            <v>5</v>
          </cell>
          <cell r="D74">
            <v>80</v>
          </cell>
          <cell r="E74" t="str">
            <v>旭　大分工場　　　　</v>
          </cell>
          <cell r="F74">
            <v>25700</v>
          </cell>
          <cell r="G74" t="str">
            <v>ＧＡＰ　　　　　　　</v>
          </cell>
          <cell r="H74">
            <v>0</v>
          </cell>
          <cell r="I74">
            <v>-1085400</v>
          </cell>
          <cell r="J74">
            <v>3</v>
          </cell>
          <cell r="K74" t="str">
            <v>樹脂</v>
          </cell>
          <cell r="L74">
            <v>257</v>
          </cell>
          <cell r="M74" t="str">
            <v>ＧＡＰ　　　　　　　</v>
          </cell>
          <cell r="N74">
            <v>1</v>
          </cell>
          <cell r="O74" t="str">
            <v>大阪</v>
          </cell>
          <cell r="P74" t="str">
            <v>旭</v>
          </cell>
          <cell r="Q74">
            <v>92</v>
          </cell>
        </row>
        <row r="75">
          <cell r="A75">
            <v>1</v>
          </cell>
          <cell r="B75">
            <v>1992</v>
          </cell>
          <cell r="C75">
            <v>5</v>
          </cell>
          <cell r="D75">
            <v>7601</v>
          </cell>
          <cell r="E75" t="str">
            <v>レジノカラー　　　　</v>
          </cell>
          <cell r="F75">
            <v>28020</v>
          </cell>
          <cell r="G75" t="str">
            <v>純水　　　　　　　　</v>
          </cell>
          <cell r="H75">
            <v>200</v>
          </cell>
          <cell r="I75">
            <v>14000</v>
          </cell>
          <cell r="J75">
            <v>4</v>
          </cell>
          <cell r="K75" t="str">
            <v>その他</v>
          </cell>
          <cell r="L75">
            <v>280</v>
          </cell>
          <cell r="M75" t="str">
            <v>旭向合成品</v>
          </cell>
          <cell r="N75">
            <v>1</v>
          </cell>
          <cell r="O75" t="str">
            <v>大阪</v>
          </cell>
          <cell r="P75" t="str">
            <v>旭</v>
          </cell>
          <cell r="Q75">
            <v>92</v>
          </cell>
        </row>
        <row r="76">
          <cell r="A76">
            <v>1</v>
          </cell>
          <cell r="B76">
            <v>1992</v>
          </cell>
          <cell r="C76">
            <v>5</v>
          </cell>
          <cell r="D76">
            <v>846</v>
          </cell>
          <cell r="E76" t="str">
            <v>岡畑産業（株）大阪　</v>
          </cell>
          <cell r="F76">
            <v>28043</v>
          </cell>
          <cell r="G76" t="str">
            <v>（ｐ＋ｍ）ＰＶ　　　</v>
          </cell>
          <cell r="H76">
            <v>40</v>
          </cell>
          <cell r="I76">
            <v>1000000</v>
          </cell>
          <cell r="J76">
            <v>4</v>
          </cell>
          <cell r="K76" t="str">
            <v>その他</v>
          </cell>
          <cell r="L76">
            <v>280</v>
          </cell>
          <cell r="M76" t="str">
            <v>旭向合成品</v>
          </cell>
          <cell r="N76">
            <v>1</v>
          </cell>
          <cell r="O76" t="str">
            <v>大阪</v>
          </cell>
          <cell r="P76" t="str">
            <v>旭</v>
          </cell>
          <cell r="Q76">
            <v>92</v>
          </cell>
        </row>
        <row r="77">
          <cell r="A77">
            <v>1</v>
          </cell>
          <cell r="B77">
            <v>1992</v>
          </cell>
          <cell r="C77">
            <v>5</v>
          </cell>
          <cell r="D77">
            <v>5</v>
          </cell>
          <cell r="E77" t="str">
            <v>旭　川崎　　　　　　</v>
          </cell>
          <cell r="F77">
            <v>28057</v>
          </cell>
          <cell r="G77" t="str">
            <v>ＳＴ－１　　　　　　</v>
          </cell>
          <cell r="H77">
            <v>50</v>
          </cell>
          <cell r="I77">
            <v>115000</v>
          </cell>
          <cell r="J77">
            <v>4</v>
          </cell>
          <cell r="K77" t="str">
            <v>その他</v>
          </cell>
          <cell r="L77">
            <v>280</v>
          </cell>
          <cell r="M77" t="str">
            <v>旭向合成品</v>
          </cell>
          <cell r="N77">
            <v>1</v>
          </cell>
          <cell r="O77" t="str">
            <v>大阪</v>
          </cell>
          <cell r="P77" t="str">
            <v>旭</v>
          </cell>
          <cell r="Q77">
            <v>92</v>
          </cell>
        </row>
        <row r="78">
          <cell r="A78">
            <v>1</v>
          </cell>
          <cell r="B78">
            <v>1992</v>
          </cell>
          <cell r="C78">
            <v>5</v>
          </cell>
          <cell r="D78">
            <v>1</v>
          </cell>
          <cell r="E78" t="str">
            <v>旭　東京購買　　　　</v>
          </cell>
          <cell r="F78">
            <v>28099</v>
          </cell>
          <cell r="G78" t="str">
            <v>＊＊＊　　　　　　　</v>
          </cell>
          <cell r="H78">
            <v>252.5</v>
          </cell>
          <cell r="I78">
            <v>1766743</v>
          </cell>
          <cell r="J78">
            <v>4</v>
          </cell>
          <cell r="K78" t="str">
            <v>その他</v>
          </cell>
          <cell r="L78">
            <v>280</v>
          </cell>
          <cell r="M78" t="str">
            <v>旭向合成品</v>
          </cell>
          <cell r="N78">
            <v>1</v>
          </cell>
          <cell r="O78" t="str">
            <v>大阪</v>
          </cell>
          <cell r="P78" t="str">
            <v>旭</v>
          </cell>
          <cell r="Q78">
            <v>92</v>
          </cell>
        </row>
        <row r="79">
          <cell r="A79">
            <v>1</v>
          </cell>
          <cell r="B79">
            <v>1992</v>
          </cell>
          <cell r="C79">
            <v>5</v>
          </cell>
          <cell r="D79">
            <v>5</v>
          </cell>
          <cell r="E79" t="str">
            <v>旭　川崎　　　　　　</v>
          </cell>
          <cell r="F79">
            <v>28100</v>
          </cell>
          <cell r="G79" t="str">
            <v>アリル化ＰＰＥ　　　</v>
          </cell>
          <cell r="H79">
            <v>42</v>
          </cell>
          <cell r="I79">
            <v>1470000</v>
          </cell>
          <cell r="J79">
            <v>4</v>
          </cell>
          <cell r="K79" t="str">
            <v>その他</v>
          </cell>
          <cell r="L79">
            <v>281</v>
          </cell>
          <cell r="M79" t="str">
            <v>ｱﾘﾙ化ＰＰＥ</v>
          </cell>
          <cell r="N79">
            <v>1</v>
          </cell>
          <cell r="O79" t="str">
            <v>大阪</v>
          </cell>
          <cell r="P79" t="str">
            <v>旭</v>
          </cell>
          <cell r="Q79">
            <v>92</v>
          </cell>
        </row>
        <row r="80">
          <cell r="A80">
            <v>1</v>
          </cell>
          <cell r="B80">
            <v>1992</v>
          </cell>
          <cell r="C80">
            <v>5</v>
          </cell>
          <cell r="D80">
            <v>847</v>
          </cell>
          <cell r="E80" t="str">
            <v>オルガノ  大阪　　　</v>
          </cell>
          <cell r="F80">
            <v>33000</v>
          </cell>
          <cell r="G80" t="str">
            <v>ＯＸ－４３３　　　　</v>
          </cell>
          <cell r="H80">
            <v>3900</v>
          </cell>
          <cell r="I80">
            <v>3510000</v>
          </cell>
          <cell r="J80">
            <v>4</v>
          </cell>
          <cell r="K80" t="str">
            <v>その他</v>
          </cell>
          <cell r="L80">
            <v>330</v>
          </cell>
          <cell r="M80" t="str">
            <v>ＯＸ－４３３</v>
          </cell>
          <cell r="N80">
            <v>1</v>
          </cell>
          <cell r="O80" t="str">
            <v>大阪</v>
          </cell>
          <cell r="P80" t="str">
            <v>外販</v>
          </cell>
          <cell r="Q80">
            <v>92</v>
          </cell>
        </row>
        <row r="81">
          <cell r="A81">
            <v>1</v>
          </cell>
          <cell r="B81">
            <v>1992</v>
          </cell>
          <cell r="C81">
            <v>5</v>
          </cell>
          <cell r="D81">
            <v>847</v>
          </cell>
          <cell r="E81" t="str">
            <v>オルガノ  大阪　　　</v>
          </cell>
          <cell r="F81">
            <v>33050</v>
          </cell>
          <cell r="G81" t="str">
            <v>ＯＸ－４３３　運賃　</v>
          </cell>
          <cell r="H81">
            <v>3900</v>
          </cell>
          <cell r="I81">
            <v>78000</v>
          </cell>
          <cell r="J81">
            <v>4</v>
          </cell>
          <cell r="K81" t="str">
            <v>その他</v>
          </cell>
          <cell r="L81">
            <v>330</v>
          </cell>
          <cell r="M81" t="str">
            <v>ＯＸ－４３３</v>
          </cell>
          <cell r="N81">
            <v>1</v>
          </cell>
          <cell r="O81" t="str">
            <v>大阪</v>
          </cell>
          <cell r="P81" t="str">
            <v>外販</v>
          </cell>
          <cell r="Q81">
            <v>92</v>
          </cell>
        </row>
        <row r="82">
          <cell r="A82">
            <v>1</v>
          </cell>
          <cell r="B82">
            <v>1992</v>
          </cell>
          <cell r="C82">
            <v>5</v>
          </cell>
          <cell r="D82">
            <v>3008</v>
          </cell>
          <cell r="E82" t="str">
            <v>第一工業（資材部）　</v>
          </cell>
          <cell r="F82">
            <v>33100</v>
          </cell>
          <cell r="G82" t="str">
            <v>ＣＰ６２７　　　　　</v>
          </cell>
          <cell r="H82">
            <v>2500</v>
          </cell>
          <cell r="I82">
            <v>2048750</v>
          </cell>
          <cell r="J82">
            <v>4</v>
          </cell>
          <cell r="K82" t="str">
            <v>その他</v>
          </cell>
          <cell r="L82">
            <v>331</v>
          </cell>
          <cell r="M82" t="str">
            <v>ＣＰ－６２７</v>
          </cell>
          <cell r="N82">
            <v>1</v>
          </cell>
          <cell r="O82" t="str">
            <v>大阪</v>
          </cell>
          <cell r="P82" t="str">
            <v>外販</v>
          </cell>
          <cell r="Q82">
            <v>92</v>
          </cell>
        </row>
        <row r="83">
          <cell r="A83">
            <v>1</v>
          </cell>
          <cell r="B83">
            <v>1992</v>
          </cell>
          <cell r="C83">
            <v>5</v>
          </cell>
          <cell r="D83">
            <v>3008</v>
          </cell>
          <cell r="E83" t="str">
            <v>第一工業（資材部）　</v>
          </cell>
          <cell r="F83">
            <v>33101</v>
          </cell>
          <cell r="G83" t="str">
            <v>ＣＰ６２８　　　　　</v>
          </cell>
          <cell r="H83">
            <v>7500</v>
          </cell>
          <cell r="I83">
            <v>6146251</v>
          </cell>
          <cell r="J83">
            <v>4</v>
          </cell>
          <cell r="K83" t="str">
            <v>その他</v>
          </cell>
          <cell r="L83">
            <v>331</v>
          </cell>
          <cell r="M83" t="str">
            <v>ＣＰ－６２７</v>
          </cell>
          <cell r="N83">
            <v>1</v>
          </cell>
          <cell r="O83" t="str">
            <v>大阪</v>
          </cell>
          <cell r="P83" t="str">
            <v>外販</v>
          </cell>
          <cell r="Q83">
            <v>92</v>
          </cell>
        </row>
        <row r="84">
          <cell r="A84">
            <v>1</v>
          </cell>
          <cell r="B84">
            <v>1992</v>
          </cell>
          <cell r="C84">
            <v>5</v>
          </cell>
          <cell r="D84">
            <v>3008</v>
          </cell>
          <cell r="E84" t="str">
            <v>第一工業（資材部）　</v>
          </cell>
          <cell r="F84">
            <v>33106</v>
          </cell>
          <cell r="G84" t="str">
            <v>ハイモＭＰ－３６６　</v>
          </cell>
          <cell r="H84">
            <v>600</v>
          </cell>
          <cell r="I84">
            <v>466200</v>
          </cell>
          <cell r="J84">
            <v>4</v>
          </cell>
          <cell r="K84" t="str">
            <v>その他</v>
          </cell>
          <cell r="L84">
            <v>331</v>
          </cell>
          <cell r="M84" t="str">
            <v>ＣＰ－６２７</v>
          </cell>
          <cell r="N84">
            <v>1</v>
          </cell>
          <cell r="O84" t="str">
            <v>大阪</v>
          </cell>
          <cell r="P84" t="str">
            <v>外販</v>
          </cell>
          <cell r="Q84">
            <v>92</v>
          </cell>
        </row>
        <row r="85">
          <cell r="A85">
            <v>1</v>
          </cell>
          <cell r="B85">
            <v>1992</v>
          </cell>
          <cell r="C85">
            <v>5</v>
          </cell>
          <cell r="D85">
            <v>3008</v>
          </cell>
          <cell r="E85" t="str">
            <v>第一工業（資材部）　</v>
          </cell>
          <cell r="F85">
            <v>33107</v>
          </cell>
          <cell r="G85" t="str">
            <v>ＣＰ６０４コンテナ　</v>
          </cell>
          <cell r="H85">
            <v>600</v>
          </cell>
          <cell r="I85">
            <v>531000</v>
          </cell>
          <cell r="J85">
            <v>4</v>
          </cell>
          <cell r="K85" t="str">
            <v>その他</v>
          </cell>
          <cell r="L85">
            <v>331</v>
          </cell>
          <cell r="M85" t="str">
            <v>ＣＰ－６２７</v>
          </cell>
          <cell r="N85">
            <v>1</v>
          </cell>
          <cell r="O85" t="str">
            <v>大阪</v>
          </cell>
          <cell r="P85" t="str">
            <v>外販</v>
          </cell>
          <cell r="Q85">
            <v>92</v>
          </cell>
        </row>
        <row r="86">
          <cell r="A86">
            <v>1</v>
          </cell>
          <cell r="B86">
            <v>1992</v>
          </cell>
          <cell r="C86">
            <v>5</v>
          </cell>
          <cell r="D86">
            <v>3071</v>
          </cell>
          <cell r="E86" t="str">
            <v>武田薬品　東京　　　</v>
          </cell>
          <cell r="F86">
            <v>33500</v>
          </cell>
          <cell r="G86" t="str">
            <v>スラカーブ原体湿体　</v>
          </cell>
          <cell r="H86">
            <v>-631.1</v>
          </cell>
          <cell r="I86">
            <v>-2706156</v>
          </cell>
          <cell r="J86">
            <v>4</v>
          </cell>
          <cell r="K86" t="str">
            <v>その他</v>
          </cell>
          <cell r="L86">
            <v>372</v>
          </cell>
          <cell r="M86" t="str">
            <v>その他</v>
          </cell>
          <cell r="N86">
            <v>1</v>
          </cell>
          <cell r="O86" t="str">
            <v>大阪</v>
          </cell>
          <cell r="P86" t="str">
            <v>外販</v>
          </cell>
          <cell r="Q86">
            <v>92</v>
          </cell>
        </row>
        <row r="87">
          <cell r="A87">
            <v>2</v>
          </cell>
          <cell r="B87">
            <v>1992</v>
          </cell>
          <cell r="C87">
            <v>5</v>
          </cell>
          <cell r="D87">
            <v>201</v>
          </cell>
          <cell r="E87" t="str">
            <v>伊藤忠ファイン　　　</v>
          </cell>
          <cell r="F87">
            <v>15002</v>
          </cell>
          <cell r="G87" t="str">
            <v>ＴＴ－３　　　　　　</v>
          </cell>
          <cell r="H87">
            <v>7000</v>
          </cell>
          <cell r="I87">
            <v>3202000</v>
          </cell>
          <cell r="J87">
            <v>1</v>
          </cell>
          <cell r="K87" t="str">
            <v>繊維</v>
          </cell>
          <cell r="L87">
            <v>150</v>
          </cell>
          <cell r="M87" t="str">
            <v>ＨＭＬ</v>
          </cell>
          <cell r="N87">
            <v>2</v>
          </cell>
          <cell r="O87" t="str">
            <v>延岡</v>
          </cell>
          <cell r="P87" t="str">
            <v>外販</v>
          </cell>
          <cell r="Q87">
            <v>92</v>
          </cell>
        </row>
        <row r="88">
          <cell r="A88">
            <v>2</v>
          </cell>
          <cell r="B88">
            <v>1992</v>
          </cell>
          <cell r="C88">
            <v>5</v>
          </cell>
          <cell r="D88">
            <v>7102</v>
          </cell>
          <cell r="E88" t="str">
            <v>ユニケミカル　　　　</v>
          </cell>
          <cell r="F88">
            <v>15003</v>
          </cell>
          <cell r="G88" t="str">
            <v>ＳＭＡＳ　　　　　　</v>
          </cell>
          <cell r="H88">
            <v>500</v>
          </cell>
          <cell r="I88">
            <v>317500</v>
          </cell>
          <cell r="J88">
            <v>1</v>
          </cell>
          <cell r="K88" t="str">
            <v>繊維</v>
          </cell>
          <cell r="L88">
            <v>150</v>
          </cell>
          <cell r="M88" t="str">
            <v>ＨＭＬ</v>
          </cell>
          <cell r="N88">
            <v>2</v>
          </cell>
          <cell r="O88" t="str">
            <v>延岡</v>
          </cell>
          <cell r="P88" t="str">
            <v>外販</v>
          </cell>
          <cell r="Q88">
            <v>92</v>
          </cell>
        </row>
        <row r="89">
          <cell r="A89">
            <v>2</v>
          </cell>
          <cell r="B89">
            <v>1992</v>
          </cell>
          <cell r="C89">
            <v>5</v>
          </cell>
          <cell r="D89">
            <v>6001</v>
          </cell>
          <cell r="E89" t="str">
            <v>丸紅　東京　　　　　</v>
          </cell>
          <cell r="F89">
            <v>15004</v>
          </cell>
          <cell r="G89" t="str">
            <v>ＭＡＳ（韓一）　　　</v>
          </cell>
          <cell r="H89">
            <v>45000</v>
          </cell>
          <cell r="I89">
            <v>16830000</v>
          </cell>
          <cell r="J89">
            <v>1</v>
          </cell>
          <cell r="K89" t="str">
            <v>繊維</v>
          </cell>
          <cell r="L89">
            <v>150</v>
          </cell>
          <cell r="M89" t="str">
            <v>ＨＭＬ</v>
          </cell>
          <cell r="N89">
            <v>2</v>
          </cell>
          <cell r="O89" t="str">
            <v>延岡</v>
          </cell>
          <cell r="P89" t="str">
            <v>輸出</v>
          </cell>
          <cell r="Q89">
            <v>92</v>
          </cell>
        </row>
        <row r="90">
          <cell r="A90">
            <v>2</v>
          </cell>
          <cell r="B90">
            <v>1992</v>
          </cell>
          <cell r="C90">
            <v>5</v>
          </cell>
          <cell r="D90">
            <v>6000</v>
          </cell>
          <cell r="E90" t="str">
            <v>丸紅　大阪　　　　　</v>
          </cell>
          <cell r="F90">
            <v>15005</v>
          </cell>
          <cell r="G90" t="str">
            <v>ＭＡＳ（ＦＰＣ）　　</v>
          </cell>
          <cell r="H90">
            <v>34000</v>
          </cell>
          <cell r="I90">
            <v>12376000</v>
          </cell>
          <cell r="J90">
            <v>1</v>
          </cell>
          <cell r="K90" t="str">
            <v>繊維</v>
          </cell>
          <cell r="L90">
            <v>150</v>
          </cell>
          <cell r="M90" t="str">
            <v>ＨＭＬ</v>
          </cell>
          <cell r="N90">
            <v>2</v>
          </cell>
          <cell r="O90" t="str">
            <v>延岡</v>
          </cell>
          <cell r="P90" t="str">
            <v>輸出</v>
          </cell>
          <cell r="Q90">
            <v>92</v>
          </cell>
        </row>
        <row r="91">
          <cell r="A91">
            <v>2</v>
          </cell>
          <cell r="B91">
            <v>1992</v>
          </cell>
          <cell r="C91">
            <v>5</v>
          </cell>
          <cell r="D91">
            <v>200</v>
          </cell>
          <cell r="E91" t="str">
            <v>伊藤忠合繊化学部　　</v>
          </cell>
          <cell r="F91">
            <v>15008</v>
          </cell>
          <cell r="G91" t="str">
            <v>ＭＡＳ（ＩＰＣＬ）　</v>
          </cell>
          <cell r="H91">
            <v>31000</v>
          </cell>
          <cell r="I91">
            <v>14105000</v>
          </cell>
          <cell r="J91">
            <v>1</v>
          </cell>
          <cell r="K91" t="str">
            <v>繊維</v>
          </cell>
          <cell r="L91">
            <v>150</v>
          </cell>
          <cell r="M91" t="str">
            <v>ＨＭＬ</v>
          </cell>
          <cell r="N91">
            <v>2</v>
          </cell>
          <cell r="O91" t="str">
            <v>延岡</v>
          </cell>
          <cell r="P91" t="str">
            <v>輸出</v>
          </cell>
          <cell r="Q91">
            <v>92</v>
          </cell>
        </row>
        <row r="92">
          <cell r="A92">
            <v>2</v>
          </cell>
          <cell r="B92">
            <v>1992</v>
          </cell>
          <cell r="C92">
            <v>5</v>
          </cell>
          <cell r="D92">
            <v>6000</v>
          </cell>
          <cell r="E92" t="str">
            <v>丸紅　大阪　　　　　</v>
          </cell>
          <cell r="F92">
            <v>15012</v>
          </cell>
          <cell r="G92" t="str">
            <v>ＭＡＳ（ローディア）</v>
          </cell>
          <cell r="H92">
            <v>16000</v>
          </cell>
          <cell r="I92">
            <v>4608000</v>
          </cell>
          <cell r="J92">
            <v>1</v>
          </cell>
          <cell r="K92" t="str">
            <v>繊維</v>
          </cell>
          <cell r="L92">
            <v>150</v>
          </cell>
          <cell r="M92" t="str">
            <v>ＨＭＬ</v>
          </cell>
          <cell r="N92">
            <v>2</v>
          </cell>
          <cell r="O92" t="str">
            <v>延岡</v>
          </cell>
          <cell r="P92" t="str">
            <v>輸出</v>
          </cell>
          <cell r="Q92">
            <v>92</v>
          </cell>
        </row>
        <row r="93">
          <cell r="A93">
            <v>2</v>
          </cell>
          <cell r="B93">
            <v>1992</v>
          </cell>
          <cell r="C93">
            <v>5</v>
          </cell>
          <cell r="D93">
            <v>200</v>
          </cell>
          <cell r="E93" t="str">
            <v>伊藤忠合繊化学部　　</v>
          </cell>
          <cell r="F93">
            <v>15015</v>
          </cell>
          <cell r="G93" t="str">
            <v>ＭＡＳ（イラン）　　</v>
          </cell>
          <cell r="H93">
            <v>35000</v>
          </cell>
          <cell r="I93">
            <v>11550000</v>
          </cell>
          <cell r="J93">
            <v>1</v>
          </cell>
          <cell r="K93" t="str">
            <v>繊維</v>
          </cell>
          <cell r="L93">
            <v>150</v>
          </cell>
          <cell r="M93" t="str">
            <v>ＨＭＬ</v>
          </cell>
          <cell r="N93">
            <v>2</v>
          </cell>
          <cell r="O93" t="str">
            <v>延岡</v>
          </cell>
          <cell r="P93" t="str">
            <v>輸出</v>
          </cell>
          <cell r="Q93">
            <v>92</v>
          </cell>
        </row>
        <row r="94">
          <cell r="A94">
            <v>2</v>
          </cell>
          <cell r="B94">
            <v>1992</v>
          </cell>
          <cell r="C94">
            <v>5</v>
          </cell>
          <cell r="D94">
            <v>201</v>
          </cell>
          <cell r="E94" t="str">
            <v>伊藤忠ファイン　　　</v>
          </cell>
          <cell r="F94">
            <v>15107</v>
          </cell>
          <cell r="G94" t="str">
            <v>ＴＴ－２　　　　　　</v>
          </cell>
          <cell r="H94">
            <v>6000</v>
          </cell>
          <cell r="I94">
            <v>4710000</v>
          </cell>
          <cell r="J94">
            <v>1</v>
          </cell>
          <cell r="K94" t="str">
            <v>繊維</v>
          </cell>
          <cell r="L94">
            <v>151</v>
          </cell>
          <cell r="M94" t="str">
            <v>ＳＡＳ</v>
          </cell>
          <cell r="N94">
            <v>2</v>
          </cell>
          <cell r="O94" t="str">
            <v>延岡</v>
          </cell>
          <cell r="P94" t="str">
            <v>外販</v>
          </cell>
          <cell r="Q94">
            <v>92</v>
          </cell>
        </row>
        <row r="95">
          <cell r="A95">
            <v>2</v>
          </cell>
          <cell r="B95">
            <v>1992</v>
          </cell>
          <cell r="C95">
            <v>5</v>
          </cell>
          <cell r="D95">
            <v>2011</v>
          </cell>
          <cell r="E95" t="str">
            <v>産業貿易　　　　　　</v>
          </cell>
          <cell r="F95">
            <v>15112</v>
          </cell>
          <cell r="G95" t="str">
            <v>ＳＡＳ（上海）　　　</v>
          </cell>
          <cell r="H95">
            <v>10000</v>
          </cell>
          <cell r="I95">
            <v>4066400</v>
          </cell>
          <cell r="J95">
            <v>1</v>
          </cell>
          <cell r="K95" t="str">
            <v>繊維</v>
          </cell>
          <cell r="L95">
            <v>151</v>
          </cell>
          <cell r="M95" t="str">
            <v>ＳＡＳ</v>
          </cell>
          <cell r="N95">
            <v>2</v>
          </cell>
          <cell r="O95" t="str">
            <v>延岡</v>
          </cell>
          <cell r="P95" t="str">
            <v>輸出</v>
          </cell>
          <cell r="Q95">
            <v>92</v>
          </cell>
        </row>
        <row r="96">
          <cell r="A96">
            <v>2</v>
          </cell>
          <cell r="B96">
            <v>1992</v>
          </cell>
          <cell r="C96">
            <v>5</v>
          </cell>
          <cell r="D96">
            <v>7100</v>
          </cell>
          <cell r="E96" t="str">
            <v>油脂製品　　　　　　</v>
          </cell>
          <cell r="F96">
            <v>15131</v>
          </cell>
          <cell r="G96" t="str">
            <v>ＳＡＳ－Ｄ　　　　　</v>
          </cell>
          <cell r="H96">
            <v>20</v>
          </cell>
          <cell r="I96">
            <v>20720</v>
          </cell>
          <cell r="J96">
            <v>4</v>
          </cell>
          <cell r="K96" t="str">
            <v>その他</v>
          </cell>
          <cell r="L96">
            <v>151</v>
          </cell>
          <cell r="M96" t="str">
            <v>ＳＡＳ</v>
          </cell>
          <cell r="N96">
            <v>2</v>
          </cell>
          <cell r="O96" t="str">
            <v>延岡</v>
          </cell>
          <cell r="P96" t="str">
            <v>外販</v>
          </cell>
          <cell r="Q96">
            <v>92</v>
          </cell>
        </row>
        <row r="97">
          <cell r="A97">
            <v>2</v>
          </cell>
          <cell r="B97">
            <v>1992</v>
          </cell>
          <cell r="C97">
            <v>5</v>
          </cell>
          <cell r="D97">
            <v>7100</v>
          </cell>
          <cell r="E97" t="str">
            <v>油脂製品　　　　　　</v>
          </cell>
          <cell r="F97">
            <v>15138</v>
          </cell>
          <cell r="G97" t="str">
            <v>ＳＡＳ－Ｄ（金属）　</v>
          </cell>
          <cell r="H97">
            <v>1500</v>
          </cell>
          <cell r="I97">
            <v>1173000</v>
          </cell>
          <cell r="J97">
            <v>4</v>
          </cell>
          <cell r="K97" t="str">
            <v>その他</v>
          </cell>
          <cell r="L97">
            <v>151</v>
          </cell>
          <cell r="M97" t="str">
            <v>ＳＡＳ</v>
          </cell>
          <cell r="N97">
            <v>2</v>
          </cell>
          <cell r="O97" t="str">
            <v>延岡</v>
          </cell>
          <cell r="P97" t="str">
            <v>外販</v>
          </cell>
          <cell r="Q97">
            <v>92</v>
          </cell>
        </row>
        <row r="98">
          <cell r="A98">
            <v>2</v>
          </cell>
          <cell r="B98">
            <v>1992</v>
          </cell>
          <cell r="C98">
            <v>5</v>
          </cell>
          <cell r="D98">
            <v>1820</v>
          </cell>
          <cell r="E98" t="str">
            <v>小松屋商事（株）　　</v>
          </cell>
          <cell r="F98">
            <v>15139</v>
          </cell>
          <cell r="G98" t="str">
            <v>ＳＡＳ－Ｄ（上村）　</v>
          </cell>
          <cell r="H98">
            <v>2000</v>
          </cell>
          <cell r="I98">
            <v>1272000</v>
          </cell>
          <cell r="J98">
            <v>4</v>
          </cell>
          <cell r="K98" t="str">
            <v>その他</v>
          </cell>
          <cell r="L98">
            <v>151</v>
          </cell>
          <cell r="M98" t="str">
            <v>ＳＡＳ</v>
          </cell>
          <cell r="N98">
            <v>2</v>
          </cell>
          <cell r="O98" t="str">
            <v>延岡</v>
          </cell>
          <cell r="P98" t="str">
            <v>外販</v>
          </cell>
          <cell r="Q98">
            <v>92</v>
          </cell>
        </row>
        <row r="99">
          <cell r="A99">
            <v>2</v>
          </cell>
          <cell r="B99">
            <v>1992</v>
          </cell>
          <cell r="C99">
            <v>5</v>
          </cell>
          <cell r="D99">
            <v>7100</v>
          </cell>
          <cell r="E99" t="str">
            <v>油脂製品　　　　　　</v>
          </cell>
          <cell r="F99">
            <v>15143</v>
          </cell>
          <cell r="G99" t="str">
            <v>ＳＡＳ－Ｄ　　　　　</v>
          </cell>
          <cell r="H99">
            <v>2000</v>
          </cell>
          <cell r="I99">
            <v>1280000</v>
          </cell>
          <cell r="J99">
            <v>4</v>
          </cell>
          <cell r="K99" t="str">
            <v>その他</v>
          </cell>
          <cell r="L99">
            <v>151</v>
          </cell>
          <cell r="M99" t="str">
            <v>ＳＡＳ</v>
          </cell>
          <cell r="N99">
            <v>2</v>
          </cell>
          <cell r="O99" t="str">
            <v>延岡</v>
          </cell>
          <cell r="P99" t="str">
            <v>外販</v>
          </cell>
          <cell r="Q99">
            <v>92</v>
          </cell>
        </row>
        <row r="100">
          <cell r="A100">
            <v>2</v>
          </cell>
          <cell r="B100">
            <v>1992</v>
          </cell>
          <cell r="C100">
            <v>5</v>
          </cell>
          <cell r="D100">
            <v>1000</v>
          </cell>
          <cell r="E100" t="str">
            <v>柏木　　　　　　　　</v>
          </cell>
          <cell r="F100">
            <v>15144</v>
          </cell>
          <cell r="G100" t="str">
            <v>ＳＡＳ－Ｄ（東栄）　</v>
          </cell>
          <cell r="H100">
            <v>1000</v>
          </cell>
          <cell r="I100">
            <v>586000</v>
          </cell>
          <cell r="J100">
            <v>4</v>
          </cell>
          <cell r="K100" t="str">
            <v>その他</v>
          </cell>
          <cell r="L100">
            <v>151</v>
          </cell>
          <cell r="M100" t="str">
            <v>ＳＡＳ</v>
          </cell>
          <cell r="N100">
            <v>2</v>
          </cell>
          <cell r="O100" t="str">
            <v>延岡</v>
          </cell>
          <cell r="P100" t="str">
            <v>外販</v>
          </cell>
          <cell r="Q100">
            <v>92</v>
          </cell>
        </row>
        <row r="101">
          <cell r="A101">
            <v>2</v>
          </cell>
          <cell r="B101">
            <v>1992</v>
          </cell>
          <cell r="C101">
            <v>5</v>
          </cell>
          <cell r="D101">
            <v>1410</v>
          </cell>
          <cell r="E101" t="str">
            <v>クリエ－ト化学　　　</v>
          </cell>
          <cell r="F101">
            <v>15146</v>
          </cell>
          <cell r="G101" t="str">
            <v>ＳＡＳ－Ｄ（キザイ）</v>
          </cell>
          <cell r="H101">
            <v>140</v>
          </cell>
          <cell r="I101">
            <v>129500</v>
          </cell>
          <cell r="J101">
            <v>4</v>
          </cell>
          <cell r="K101" t="str">
            <v>その他</v>
          </cell>
          <cell r="L101">
            <v>151</v>
          </cell>
          <cell r="M101" t="str">
            <v>ＳＡＳ</v>
          </cell>
          <cell r="N101">
            <v>2</v>
          </cell>
          <cell r="O101" t="str">
            <v>延岡</v>
          </cell>
          <cell r="P101" t="str">
            <v>外販</v>
          </cell>
          <cell r="Q101">
            <v>92</v>
          </cell>
        </row>
        <row r="102">
          <cell r="A102">
            <v>2</v>
          </cell>
          <cell r="B102">
            <v>1992</v>
          </cell>
          <cell r="C102">
            <v>5</v>
          </cell>
          <cell r="D102">
            <v>6</v>
          </cell>
          <cell r="E102" t="str">
            <v>旭　富士　　　　　　</v>
          </cell>
          <cell r="F102">
            <v>15600</v>
          </cell>
          <cell r="G102" t="str">
            <v>ＵＮＡＳＳ（富士）　</v>
          </cell>
          <cell r="H102">
            <v>1600</v>
          </cell>
          <cell r="I102">
            <v>2208000</v>
          </cell>
          <cell r="J102">
            <v>1</v>
          </cell>
          <cell r="K102" t="str">
            <v>繊維</v>
          </cell>
          <cell r="L102">
            <v>156</v>
          </cell>
          <cell r="M102" t="str">
            <v>ＵＮＡＳＳ</v>
          </cell>
          <cell r="N102">
            <v>2</v>
          </cell>
          <cell r="O102" t="str">
            <v>延岡</v>
          </cell>
          <cell r="P102" t="str">
            <v>旭</v>
          </cell>
          <cell r="Q102">
            <v>92</v>
          </cell>
        </row>
        <row r="103">
          <cell r="A103">
            <v>2</v>
          </cell>
          <cell r="B103">
            <v>1992</v>
          </cell>
          <cell r="C103">
            <v>5</v>
          </cell>
          <cell r="D103">
            <v>1820</v>
          </cell>
          <cell r="E103" t="str">
            <v>小松屋商事（株）　　</v>
          </cell>
          <cell r="F103">
            <v>15602</v>
          </cell>
          <cell r="G103" t="str">
            <v>３Ｓ　　　　　　　　</v>
          </cell>
          <cell r="H103">
            <v>5000</v>
          </cell>
          <cell r="I103">
            <v>6450000</v>
          </cell>
          <cell r="J103">
            <v>1</v>
          </cell>
          <cell r="K103" t="str">
            <v>繊維</v>
          </cell>
          <cell r="L103">
            <v>156</v>
          </cell>
          <cell r="M103" t="str">
            <v>ＵＮＡＳＳ</v>
          </cell>
          <cell r="N103">
            <v>2</v>
          </cell>
          <cell r="O103" t="str">
            <v>延岡</v>
          </cell>
          <cell r="P103" t="str">
            <v>外販</v>
          </cell>
          <cell r="Q103">
            <v>92</v>
          </cell>
        </row>
        <row r="104">
          <cell r="A104">
            <v>2</v>
          </cell>
          <cell r="B104">
            <v>1992</v>
          </cell>
          <cell r="C104">
            <v>5</v>
          </cell>
          <cell r="D104">
            <v>7500</v>
          </cell>
          <cell r="E104" t="str">
            <v>リバソン（株）　　　</v>
          </cell>
          <cell r="F104">
            <v>15610</v>
          </cell>
          <cell r="G104" t="str">
            <v>ＵＮＡＳＳ（ＤＩＣ）</v>
          </cell>
          <cell r="H104">
            <v>700</v>
          </cell>
          <cell r="I104">
            <v>945000</v>
          </cell>
          <cell r="J104">
            <v>1</v>
          </cell>
          <cell r="K104" t="str">
            <v>繊維</v>
          </cell>
          <cell r="L104">
            <v>156</v>
          </cell>
          <cell r="M104" t="str">
            <v>ＵＮＡＳＳ</v>
          </cell>
          <cell r="N104">
            <v>2</v>
          </cell>
          <cell r="O104" t="str">
            <v>延岡</v>
          </cell>
          <cell r="P104" t="str">
            <v>外販</v>
          </cell>
          <cell r="Q104">
            <v>92</v>
          </cell>
        </row>
        <row r="105">
          <cell r="A105">
            <v>2</v>
          </cell>
          <cell r="B105">
            <v>1992</v>
          </cell>
          <cell r="C105">
            <v>5</v>
          </cell>
          <cell r="D105">
            <v>1017</v>
          </cell>
          <cell r="E105" t="str">
            <v>化成品商事　　　　　</v>
          </cell>
          <cell r="F105">
            <v>15690</v>
          </cell>
          <cell r="G105" t="str">
            <v>４Ｓ（３Ｓ溶液）　　</v>
          </cell>
          <cell r="H105">
            <v>1000</v>
          </cell>
          <cell r="I105">
            <v>285000</v>
          </cell>
          <cell r="J105">
            <v>1</v>
          </cell>
          <cell r="K105" t="str">
            <v>繊維</v>
          </cell>
          <cell r="L105">
            <v>156</v>
          </cell>
          <cell r="M105" t="str">
            <v>ＵＮＡＳＳ</v>
          </cell>
          <cell r="N105">
            <v>2</v>
          </cell>
          <cell r="O105" t="str">
            <v>延岡</v>
          </cell>
          <cell r="P105" t="str">
            <v>外販</v>
          </cell>
          <cell r="Q105">
            <v>92</v>
          </cell>
        </row>
        <row r="106">
          <cell r="A106">
            <v>2</v>
          </cell>
          <cell r="B106">
            <v>1992</v>
          </cell>
          <cell r="C106">
            <v>5</v>
          </cell>
          <cell r="D106">
            <v>6203</v>
          </cell>
          <cell r="E106" t="str">
            <v>三井物産（大阪）　　</v>
          </cell>
          <cell r="F106">
            <v>16600</v>
          </cell>
          <cell r="G106" t="str">
            <v>ＮＳＶＳ－２５（ＤＩ</v>
          </cell>
          <cell r="H106">
            <v>400</v>
          </cell>
          <cell r="I106">
            <v>126000</v>
          </cell>
          <cell r="J106">
            <v>3</v>
          </cell>
          <cell r="K106" t="str">
            <v>樹脂</v>
          </cell>
          <cell r="L106">
            <v>166</v>
          </cell>
          <cell r="M106" t="str">
            <v>ＳＶＳ</v>
          </cell>
          <cell r="N106">
            <v>2</v>
          </cell>
          <cell r="O106" t="str">
            <v>延岡</v>
          </cell>
          <cell r="P106" t="str">
            <v>外販</v>
          </cell>
          <cell r="Q106">
            <v>92</v>
          </cell>
        </row>
        <row r="107">
          <cell r="A107">
            <v>2</v>
          </cell>
          <cell r="B107">
            <v>1992</v>
          </cell>
          <cell r="C107">
            <v>5</v>
          </cell>
          <cell r="D107">
            <v>7500</v>
          </cell>
          <cell r="E107" t="str">
            <v>リバソン（株）　　　</v>
          </cell>
          <cell r="F107">
            <v>16600</v>
          </cell>
          <cell r="G107" t="str">
            <v>ＮＳＶＳ－２５（ＤＩ</v>
          </cell>
          <cell r="H107">
            <v>400</v>
          </cell>
          <cell r="I107">
            <v>126000</v>
          </cell>
          <cell r="J107">
            <v>3</v>
          </cell>
          <cell r="K107" t="str">
            <v>樹脂</v>
          </cell>
          <cell r="L107">
            <v>166</v>
          </cell>
          <cell r="M107" t="str">
            <v>ＳＶＳ</v>
          </cell>
          <cell r="N107">
            <v>2</v>
          </cell>
          <cell r="O107" t="str">
            <v>延岡</v>
          </cell>
          <cell r="P107" t="str">
            <v>外販</v>
          </cell>
          <cell r="Q107">
            <v>92</v>
          </cell>
        </row>
        <row r="108">
          <cell r="A108">
            <v>2</v>
          </cell>
          <cell r="B108">
            <v>1992</v>
          </cell>
          <cell r="C108">
            <v>5</v>
          </cell>
          <cell r="D108">
            <v>7500</v>
          </cell>
          <cell r="E108" t="str">
            <v>リバソン（株）　　　</v>
          </cell>
          <cell r="F108">
            <v>16630</v>
          </cell>
          <cell r="G108" t="str">
            <v>ＮＳＶＳ－２５（九州</v>
          </cell>
          <cell r="H108">
            <v>240</v>
          </cell>
          <cell r="I108">
            <v>72000</v>
          </cell>
          <cell r="J108">
            <v>3</v>
          </cell>
          <cell r="K108" t="str">
            <v>樹脂</v>
          </cell>
          <cell r="L108">
            <v>166</v>
          </cell>
          <cell r="M108" t="str">
            <v>ＳＶＳ</v>
          </cell>
          <cell r="N108">
            <v>2</v>
          </cell>
          <cell r="O108" t="str">
            <v>延岡</v>
          </cell>
          <cell r="P108" t="str">
            <v>外販</v>
          </cell>
          <cell r="Q108">
            <v>92</v>
          </cell>
        </row>
        <row r="109">
          <cell r="A109">
            <v>2</v>
          </cell>
          <cell r="B109">
            <v>1992</v>
          </cell>
          <cell r="C109">
            <v>5</v>
          </cell>
          <cell r="D109">
            <v>5417</v>
          </cell>
          <cell r="E109" t="str">
            <v>九州長瀬　　　　　　</v>
          </cell>
          <cell r="F109">
            <v>16640</v>
          </cell>
          <cell r="G109" t="str">
            <v>ＮＳＶＳ－２５（同仁</v>
          </cell>
          <cell r="H109">
            <v>2000</v>
          </cell>
          <cell r="I109">
            <v>610000</v>
          </cell>
          <cell r="J109">
            <v>3</v>
          </cell>
          <cell r="K109" t="str">
            <v>樹脂</v>
          </cell>
          <cell r="L109">
            <v>166</v>
          </cell>
          <cell r="M109" t="str">
            <v>ＳＶＳ</v>
          </cell>
          <cell r="N109">
            <v>2</v>
          </cell>
          <cell r="O109" t="str">
            <v>延岡</v>
          </cell>
          <cell r="P109" t="str">
            <v>外販</v>
          </cell>
          <cell r="Q109">
            <v>92</v>
          </cell>
        </row>
        <row r="110">
          <cell r="A110">
            <v>2</v>
          </cell>
          <cell r="B110">
            <v>1992</v>
          </cell>
          <cell r="C110">
            <v>5</v>
          </cell>
          <cell r="D110">
            <v>7800</v>
          </cell>
          <cell r="E110" t="str">
            <v>渡辺ケミカル　　　　</v>
          </cell>
          <cell r="F110">
            <v>16660</v>
          </cell>
          <cell r="G110" t="str">
            <v>ＮＳＶＳ－２５ロック</v>
          </cell>
          <cell r="H110">
            <v>20</v>
          </cell>
          <cell r="I110">
            <v>8000</v>
          </cell>
          <cell r="J110">
            <v>3</v>
          </cell>
          <cell r="K110" t="str">
            <v>樹脂</v>
          </cell>
          <cell r="L110">
            <v>166</v>
          </cell>
          <cell r="M110" t="str">
            <v>ＳＶＳ</v>
          </cell>
          <cell r="N110">
            <v>2</v>
          </cell>
          <cell r="O110" t="str">
            <v>延岡</v>
          </cell>
          <cell r="P110" t="str">
            <v>外販</v>
          </cell>
          <cell r="Q110">
            <v>92</v>
          </cell>
        </row>
        <row r="111">
          <cell r="A111">
            <v>2</v>
          </cell>
          <cell r="B111">
            <v>1992</v>
          </cell>
          <cell r="C111">
            <v>5</v>
          </cell>
          <cell r="D111">
            <v>1827</v>
          </cell>
          <cell r="E111" t="str">
            <v>コニカ　日野工場　　</v>
          </cell>
          <cell r="F111">
            <v>16661</v>
          </cell>
          <cell r="G111" t="str">
            <v>ＮＳＶＳ－２５　　　</v>
          </cell>
          <cell r="H111">
            <v>20</v>
          </cell>
          <cell r="I111">
            <v>10000</v>
          </cell>
          <cell r="J111">
            <v>3</v>
          </cell>
          <cell r="K111" t="str">
            <v>樹脂</v>
          </cell>
          <cell r="L111">
            <v>166</v>
          </cell>
          <cell r="M111" t="str">
            <v>ＳＶＳ</v>
          </cell>
          <cell r="N111">
            <v>2</v>
          </cell>
          <cell r="O111" t="str">
            <v>延岡</v>
          </cell>
          <cell r="P111" t="str">
            <v>外販</v>
          </cell>
          <cell r="Q111">
            <v>92</v>
          </cell>
        </row>
        <row r="112">
          <cell r="A112">
            <v>2</v>
          </cell>
          <cell r="B112">
            <v>1992</v>
          </cell>
          <cell r="C112">
            <v>5</v>
          </cell>
          <cell r="D112">
            <v>6207</v>
          </cell>
          <cell r="E112" t="str">
            <v>三井東圧　研究所　　</v>
          </cell>
          <cell r="F112">
            <v>16661</v>
          </cell>
          <cell r="G112" t="str">
            <v>ＮＳＶＳ－２５　　　</v>
          </cell>
          <cell r="H112">
            <v>20</v>
          </cell>
          <cell r="I112">
            <v>10000</v>
          </cell>
          <cell r="J112">
            <v>3</v>
          </cell>
          <cell r="K112" t="str">
            <v>樹脂</v>
          </cell>
          <cell r="L112">
            <v>166</v>
          </cell>
          <cell r="M112" t="str">
            <v>ＳＶＳ</v>
          </cell>
          <cell r="N112">
            <v>2</v>
          </cell>
          <cell r="O112" t="str">
            <v>延岡</v>
          </cell>
          <cell r="P112" t="str">
            <v>外販</v>
          </cell>
          <cell r="Q112">
            <v>92</v>
          </cell>
        </row>
        <row r="113">
          <cell r="A113">
            <v>2</v>
          </cell>
          <cell r="B113">
            <v>1992</v>
          </cell>
          <cell r="C113">
            <v>5</v>
          </cell>
          <cell r="D113">
            <v>7500</v>
          </cell>
          <cell r="E113" t="str">
            <v>リバソン（株）　　　</v>
          </cell>
          <cell r="F113">
            <v>16661</v>
          </cell>
          <cell r="G113" t="str">
            <v>ＮＳＶＳ－２５　　　</v>
          </cell>
          <cell r="H113">
            <v>800</v>
          </cell>
          <cell r="I113">
            <v>264000</v>
          </cell>
          <cell r="J113">
            <v>3</v>
          </cell>
          <cell r="K113" t="str">
            <v>樹脂</v>
          </cell>
          <cell r="L113">
            <v>166</v>
          </cell>
          <cell r="M113" t="str">
            <v>ＳＶＳ</v>
          </cell>
          <cell r="N113">
            <v>2</v>
          </cell>
          <cell r="O113" t="str">
            <v>延岡</v>
          </cell>
          <cell r="P113" t="str">
            <v>外販</v>
          </cell>
          <cell r="Q113">
            <v>92</v>
          </cell>
        </row>
        <row r="114">
          <cell r="A114">
            <v>2</v>
          </cell>
          <cell r="B114">
            <v>1992</v>
          </cell>
          <cell r="C114">
            <v>5</v>
          </cell>
          <cell r="D114">
            <v>6606</v>
          </cell>
          <cell r="E114" t="str">
            <v>明成商会　　　　　　</v>
          </cell>
          <cell r="F114">
            <v>16670</v>
          </cell>
          <cell r="G114" t="str">
            <v>ＮＳＶＳ－２５（大栄</v>
          </cell>
          <cell r="H114">
            <v>12000</v>
          </cell>
          <cell r="I114">
            <v>4260000</v>
          </cell>
          <cell r="J114">
            <v>3</v>
          </cell>
          <cell r="K114" t="str">
            <v>樹脂</v>
          </cell>
          <cell r="L114">
            <v>166</v>
          </cell>
          <cell r="M114" t="str">
            <v>ＳＶＳ</v>
          </cell>
          <cell r="N114">
            <v>2</v>
          </cell>
          <cell r="O114" t="str">
            <v>延岡</v>
          </cell>
          <cell r="P114" t="str">
            <v>外販</v>
          </cell>
          <cell r="Q114">
            <v>92</v>
          </cell>
        </row>
        <row r="115">
          <cell r="A115">
            <v>2</v>
          </cell>
          <cell r="B115">
            <v>1992</v>
          </cell>
          <cell r="C115">
            <v>5</v>
          </cell>
          <cell r="D115">
            <v>100</v>
          </cell>
          <cell r="E115" t="str">
            <v>葵　大阪　　　　　　</v>
          </cell>
          <cell r="F115">
            <v>20300</v>
          </cell>
          <cell r="G115" t="str">
            <v>ＥＢＳ　　　　　　　</v>
          </cell>
          <cell r="H115">
            <v>3716</v>
          </cell>
          <cell r="I115">
            <v>3032256</v>
          </cell>
          <cell r="J115">
            <v>3</v>
          </cell>
          <cell r="K115" t="str">
            <v>樹脂</v>
          </cell>
          <cell r="L115">
            <v>203</v>
          </cell>
          <cell r="M115" t="str">
            <v>ＥＢＳ</v>
          </cell>
          <cell r="N115">
            <v>2</v>
          </cell>
          <cell r="O115" t="str">
            <v>延岡</v>
          </cell>
          <cell r="P115" t="str">
            <v>旭</v>
          </cell>
          <cell r="Q115">
            <v>92</v>
          </cell>
        </row>
        <row r="116">
          <cell r="A116">
            <v>2</v>
          </cell>
          <cell r="B116">
            <v>1992</v>
          </cell>
          <cell r="C116">
            <v>5</v>
          </cell>
          <cell r="D116">
            <v>1</v>
          </cell>
          <cell r="E116" t="str">
            <v>旭　東京購買　　　　</v>
          </cell>
          <cell r="F116">
            <v>20400</v>
          </cell>
          <cell r="G116" t="str">
            <v>ＡＴＧ　　　　　　　</v>
          </cell>
          <cell r="H116">
            <v>364</v>
          </cell>
          <cell r="I116">
            <v>737100</v>
          </cell>
          <cell r="J116">
            <v>1</v>
          </cell>
          <cell r="K116" t="str">
            <v>繊維</v>
          </cell>
          <cell r="L116">
            <v>204</v>
          </cell>
          <cell r="M116" t="str">
            <v>ＡＴＧ　　　　　　　</v>
          </cell>
          <cell r="N116">
            <v>2</v>
          </cell>
          <cell r="O116" t="str">
            <v>延岡</v>
          </cell>
          <cell r="P116" t="str">
            <v>旭</v>
          </cell>
          <cell r="Q116">
            <v>92</v>
          </cell>
        </row>
        <row r="117">
          <cell r="A117">
            <v>2</v>
          </cell>
          <cell r="B117">
            <v>1992</v>
          </cell>
          <cell r="C117">
            <v>5</v>
          </cell>
          <cell r="D117">
            <v>2</v>
          </cell>
          <cell r="E117" t="str">
            <v>旭　大阪購買　　　　</v>
          </cell>
          <cell r="F117">
            <v>20500</v>
          </cell>
          <cell r="G117" t="str">
            <v>仕上Ｇ　　　　　　　</v>
          </cell>
          <cell r="H117">
            <v>2400</v>
          </cell>
          <cell r="I117">
            <v>816000</v>
          </cell>
          <cell r="J117">
            <v>1</v>
          </cell>
          <cell r="K117" t="str">
            <v>繊維</v>
          </cell>
          <cell r="L117">
            <v>205</v>
          </cell>
          <cell r="M117" t="str">
            <v>仕上Ｇ</v>
          </cell>
          <cell r="N117">
            <v>2</v>
          </cell>
          <cell r="O117" t="str">
            <v>延岡</v>
          </cell>
          <cell r="P117" t="str">
            <v>旭</v>
          </cell>
          <cell r="Q117">
            <v>92</v>
          </cell>
        </row>
        <row r="118">
          <cell r="A118">
            <v>2</v>
          </cell>
          <cell r="B118">
            <v>1992</v>
          </cell>
          <cell r="C118">
            <v>5</v>
          </cell>
          <cell r="D118">
            <v>43</v>
          </cell>
          <cell r="E118" t="str">
            <v>旭　延岡医薬　　　　</v>
          </cell>
          <cell r="F118">
            <v>20600</v>
          </cell>
          <cell r="G118" t="str">
            <v>ＭＢ　　　　　　　　</v>
          </cell>
          <cell r="H118">
            <v>2313</v>
          </cell>
          <cell r="I118">
            <v>7928964</v>
          </cell>
          <cell r="J118">
            <v>2</v>
          </cell>
          <cell r="K118" t="str">
            <v>医薬原料</v>
          </cell>
          <cell r="L118">
            <v>206</v>
          </cell>
          <cell r="M118" t="str">
            <v>ＭＢ</v>
          </cell>
          <cell r="N118">
            <v>2</v>
          </cell>
          <cell r="O118" t="str">
            <v>延岡</v>
          </cell>
          <cell r="P118" t="str">
            <v>旭</v>
          </cell>
          <cell r="Q118">
            <v>92</v>
          </cell>
        </row>
        <row r="119">
          <cell r="A119">
            <v>2</v>
          </cell>
          <cell r="B119">
            <v>1992</v>
          </cell>
          <cell r="C119">
            <v>5</v>
          </cell>
          <cell r="D119">
            <v>11</v>
          </cell>
          <cell r="E119" t="str">
            <v>旭　特薬事業部　　　</v>
          </cell>
          <cell r="F119">
            <v>20900</v>
          </cell>
          <cell r="G119" t="str">
            <v>ＦＭＮＡ　　　　　　</v>
          </cell>
          <cell r="H119">
            <v>90</v>
          </cell>
          <cell r="I119">
            <v>2961000</v>
          </cell>
          <cell r="J119">
            <v>2</v>
          </cell>
          <cell r="K119" t="str">
            <v>医薬原料</v>
          </cell>
          <cell r="L119">
            <v>209</v>
          </cell>
          <cell r="M119" t="str">
            <v>ＦＭＮＡ</v>
          </cell>
          <cell r="N119">
            <v>2</v>
          </cell>
          <cell r="O119" t="str">
            <v>延岡</v>
          </cell>
          <cell r="P119" t="str">
            <v>旭</v>
          </cell>
          <cell r="Q119">
            <v>92</v>
          </cell>
        </row>
        <row r="120">
          <cell r="A120">
            <v>2</v>
          </cell>
          <cell r="B120">
            <v>1992</v>
          </cell>
          <cell r="C120">
            <v>5</v>
          </cell>
          <cell r="D120">
            <v>11</v>
          </cell>
          <cell r="E120" t="str">
            <v>旭　特薬事業部　　　</v>
          </cell>
          <cell r="F120">
            <v>21301</v>
          </cell>
          <cell r="G120" t="str">
            <v>ウラシル　　　　　　</v>
          </cell>
          <cell r="H120">
            <v>700</v>
          </cell>
          <cell r="I120">
            <v>2940000</v>
          </cell>
          <cell r="J120">
            <v>2</v>
          </cell>
          <cell r="K120" t="str">
            <v>医薬原料</v>
          </cell>
          <cell r="L120">
            <v>213</v>
          </cell>
          <cell r="M120" t="str">
            <v>ウラシル</v>
          </cell>
          <cell r="N120">
            <v>2</v>
          </cell>
          <cell r="O120" t="str">
            <v>延岡</v>
          </cell>
          <cell r="P120" t="str">
            <v>旭</v>
          </cell>
          <cell r="Q120">
            <v>92</v>
          </cell>
        </row>
        <row r="121">
          <cell r="A121">
            <v>2</v>
          </cell>
          <cell r="B121">
            <v>1992</v>
          </cell>
          <cell r="C121">
            <v>5</v>
          </cell>
          <cell r="D121">
            <v>11</v>
          </cell>
          <cell r="E121" t="str">
            <v>旭　特薬事業部　　　</v>
          </cell>
          <cell r="F121">
            <v>21302</v>
          </cell>
          <cell r="G121" t="str">
            <v>ウラシル（ＳＧ）　　</v>
          </cell>
          <cell r="H121">
            <v>4800</v>
          </cell>
          <cell r="I121">
            <v>20160000</v>
          </cell>
          <cell r="J121">
            <v>2</v>
          </cell>
          <cell r="K121" t="str">
            <v>医薬原料</v>
          </cell>
          <cell r="L121">
            <v>213</v>
          </cell>
          <cell r="M121" t="str">
            <v>ウラシル</v>
          </cell>
          <cell r="N121">
            <v>2</v>
          </cell>
          <cell r="O121" t="str">
            <v>延岡</v>
          </cell>
          <cell r="P121" t="str">
            <v>旭</v>
          </cell>
          <cell r="Q121">
            <v>92</v>
          </cell>
        </row>
        <row r="122">
          <cell r="A122">
            <v>2</v>
          </cell>
          <cell r="B122">
            <v>1992</v>
          </cell>
          <cell r="C122">
            <v>5</v>
          </cell>
          <cell r="D122">
            <v>5403</v>
          </cell>
          <cell r="E122" t="str">
            <v>ファイザー　　　　　</v>
          </cell>
          <cell r="F122">
            <v>21400</v>
          </cell>
          <cell r="G122" t="str">
            <v>ＡＴＢＣ（鉄ドラム）</v>
          </cell>
          <cell r="H122">
            <v>2150</v>
          </cell>
          <cell r="I122">
            <v>1023400</v>
          </cell>
          <cell r="J122">
            <v>3</v>
          </cell>
          <cell r="K122" t="str">
            <v>樹脂</v>
          </cell>
          <cell r="L122">
            <v>214</v>
          </cell>
          <cell r="M122" t="str">
            <v>ＡＴＢＣ</v>
          </cell>
          <cell r="N122">
            <v>2</v>
          </cell>
          <cell r="O122" t="str">
            <v>延岡</v>
          </cell>
          <cell r="P122" t="str">
            <v>旭</v>
          </cell>
          <cell r="Q122">
            <v>92</v>
          </cell>
        </row>
        <row r="123">
          <cell r="A123">
            <v>2</v>
          </cell>
          <cell r="B123">
            <v>1992</v>
          </cell>
          <cell r="C123">
            <v>5</v>
          </cell>
          <cell r="D123">
            <v>5403</v>
          </cell>
          <cell r="E123" t="str">
            <v>ファイザー　　　　　</v>
          </cell>
          <cell r="F123">
            <v>21401</v>
          </cell>
          <cell r="G123" t="str">
            <v>ＡＴＢＣ　　　　　　</v>
          </cell>
          <cell r="H123">
            <v>25685</v>
          </cell>
          <cell r="I123">
            <v>11712360</v>
          </cell>
          <cell r="J123">
            <v>3</v>
          </cell>
          <cell r="K123" t="str">
            <v>樹脂</v>
          </cell>
          <cell r="L123">
            <v>214</v>
          </cell>
          <cell r="M123" t="str">
            <v>ＡＴＢＣ</v>
          </cell>
          <cell r="N123">
            <v>2</v>
          </cell>
          <cell r="O123" t="str">
            <v>延岡</v>
          </cell>
          <cell r="P123" t="str">
            <v>旭</v>
          </cell>
          <cell r="Q123">
            <v>92</v>
          </cell>
        </row>
        <row r="124">
          <cell r="A124">
            <v>2</v>
          </cell>
          <cell r="B124">
            <v>1992</v>
          </cell>
          <cell r="C124">
            <v>5</v>
          </cell>
          <cell r="D124">
            <v>1</v>
          </cell>
          <cell r="E124" t="str">
            <v>旭　東京購買　　　　</v>
          </cell>
          <cell r="F124">
            <v>21402</v>
          </cell>
          <cell r="G124" t="str">
            <v>ＤＳ－１０７　　　　</v>
          </cell>
          <cell r="H124">
            <v>8020</v>
          </cell>
          <cell r="I124">
            <v>3737320</v>
          </cell>
          <cell r="J124">
            <v>3</v>
          </cell>
          <cell r="K124" t="str">
            <v>樹脂</v>
          </cell>
          <cell r="L124">
            <v>214</v>
          </cell>
          <cell r="M124" t="str">
            <v>ＡＴＢＣ</v>
          </cell>
          <cell r="N124">
            <v>2</v>
          </cell>
          <cell r="O124" t="str">
            <v>延岡</v>
          </cell>
          <cell r="P124" t="str">
            <v>旭</v>
          </cell>
          <cell r="Q124">
            <v>92</v>
          </cell>
        </row>
        <row r="125">
          <cell r="A125">
            <v>2</v>
          </cell>
          <cell r="B125">
            <v>1992</v>
          </cell>
          <cell r="C125">
            <v>5</v>
          </cell>
          <cell r="D125">
            <v>100</v>
          </cell>
          <cell r="E125" t="str">
            <v>葵　大阪　　　　　　</v>
          </cell>
          <cell r="F125">
            <v>21700</v>
          </cell>
          <cell r="G125" t="str">
            <v>Ｈ－３－１　　　　　</v>
          </cell>
          <cell r="H125">
            <v>5000</v>
          </cell>
          <cell r="I125">
            <v>30625000</v>
          </cell>
          <cell r="J125">
            <v>3</v>
          </cell>
          <cell r="K125" t="str">
            <v>樹脂</v>
          </cell>
          <cell r="L125">
            <v>217</v>
          </cell>
          <cell r="M125" t="str">
            <v>Ｈ－３</v>
          </cell>
          <cell r="N125">
            <v>2</v>
          </cell>
          <cell r="O125" t="str">
            <v>延岡</v>
          </cell>
          <cell r="P125" t="str">
            <v>旭</v>
          </cell>
          <cell r="Q125">
            <v>92</v>
          </cell>
        </row>
        <row r="126">
          <cell r="A126">
            <v>2</v>
          </cell>
          <cell r="B126">
            <v>1992</v>
          </cell>
          <cell r="C126">
            <v>5</v>
          </cell>
          <cell r="D126">
            <v>43</v>
          </cell>
          <cell r="E126" t="str">
            <v>旭　延岡医薬　　　　</v>
          </cell>
          <cell r="F126">
            <v>21800</v>
          </cell>
          <cell r="G126" t="str">
            <v>ＦＢ－５　　　　　　</v>
          </cell>
          <cell r="H126">
            <v>880</v>
          </cell>
          <cell r="I126">
            <v>15752000</v>
          </cell>
          <cell r="J126">
            <v>2</v>
          </cell>
          <cell r="K126" t="str">
            <v>医薬原料</v>
          </cell>
          <cell r="L126">
            <v>218</v>
          </cell>
          <cell r="M126" t="str">
            <v>ＦＢ－５</v>
          </cell>
          <cell r="N126">
            <v>2</v>
          </cell>
          <cell r="O126" t="str">
            <v>延岡</v>
          </cell>
          <cell r="P126" t="str">
            <v>旭</v>
          </cell>
          <cell r="Q126">
            <v>92</v>
          </cell>
        </row>
        <row r="127">
          <cell r="A127">
            <v>2</v>
          </cell>
          <cell r="B127">
            <v>1992</v>
          </cell>
          <cell r="C127">
            <v>5</v>
          </cell>
          <cell r="D127">
            <v>6</v>
          </cell>
          <cell r="E127" t="str">
            <v>旭　富士　　　　　　</v>
          </cell>
          <cell r="F127">
            <v>21900</v>
          </cell>
          <cell r="G127" t="str">
            <v>ＢＳ－１　　　　　　</v>
          </cell>
          <cell r="H127">
            <v>29250</v>
          </cell>
          <cell r="I127">
            <v>12402000</v>
          </cell>
          <cell r="J127">
            <v>3</v>
          </cell>
          <cell r="K127" t="str">
            <v>樹脂</v>
          </cell>
          <cell r="L127">
            <v>219</v>
          </cell>
          <cell r="M127" t="str">
            <v>ＢＳ－１．２</v>
          </cell>
          <cell r="N127">
            <v>2</v>
          </cell>
          <cell r="O127" t="str">
            <v>延岡</v>
          </cell>
          <cell r="P127" t="str">
            <v>旭</v>
          </cell>
          <cell r="Q127">
            <v>92</v>
          </cell>
        </row>
        <row r="128">
          <cell r="A128">
            <v>2</v>
          </cell>
          <cell r="B128">
            <v>1992</v>
          </cell>
          <cell r="C128">
            <v>5</v>
          </cell>
          <cell r="D128">
            <v>6</v>
          </cell>
          <cell r="E128" t="str">
            <v>旭　富士　　　　　　</v>
          </cell>
          <cell r="F128">
            <v>21901</v>
          </cell>
          <cell r="G128" t="str">
            <v>ＢＳ－２　　　　　　</v>
          </cell>
          <cell r="H128">
            <v>13500</v>
          </cell>
          <cell r="I128">
            <v>5859000</v>
          </cell>
          <cell r="J128">
            <v>3</v>
          </cell>
          <cell r="K128" t="str">
            <v>樹脂</v>
          </cell>
          <cell r="L128">
            <v>219</v>
          </cell>
          <cell r="M128" t="str">
            <v>ＢＳ－１．２</v>
          </cell>
          <cell r="N128">
            <v>2</v>
          </cell>
          <cell r="O128" t="str">
            <v>延岡</v>
          </cell>
          <cell r="P128" t="str">
            <v>旭</v>
          </cell>
          <cell r="Q128">
            <v>92</v>
          </cell>
        </row>
        <row r="129">
          <cell r="A129">
            <v>2</v>
          </cell>
          <cell r="B129">
            <v>1992</v>
          </cell>
          <cell r="C129">
            <v>5</v>
          </cell>
          <cell r="D129">
            <v>15</v>
          </cell>
          <cell r="E129" t="str">
            <v>旭　開発技術本部　　</v>
          </cell>
          <cell r="F129">
            <v>22000</v>
          </cell>
          <cell r="G129" t="str">
            <v>パイライト（石炭触媒</v>
          </cell>
          <cell r="H129">
            <v>1500</v>
          </cell>
          <cell r="I129">
            <v>6000000</v>
          </cell>
          <cell r="J129">
            <v>4</v>
          </cell>
          <cell r="K129" t="str">
            <v>その他</v>
          </cell>
          <cell r="L129">
            <v>220</v>
          </cell>
          <cell r="M129" t="str">
            <v>ﾊﾟｲﾗｲﾄ</v>
          </cell>
          <cell r="N129">
            <v>2</v>
          </cell>
          <cell r="O129" t="str">
            <v>延岡</v>
          </cell>
          <cell r="P129" t="str">
            <v>旭</v>
          </cell>
          <cell r="Q129">
            <v>92</v>
          </cell>
        </row>
        <row r="130">
          <cell r="A130">
            <v>2</v>
          </cell>
          <cell r="B130">
            <v>1992</v>
          </cell>
          <cell r="C130">
            <v>5</v>
          </cell>
          <cell r="D130">
            <v>3200</v>
          </cell>
          <cell r="E130" t="str">
            <v>中国精油　水島川鉄　</v>
          </cell>
          <cell r="F130">
            <v>29003</v>
          </cell>
          <cell r="G130" t="str">
            <v>廃硫酸　　　　　　　</v>
          </cell>
          <cell r="H130">
            <v>395.02</v>
          </cell>
          <cell r="I130">
            <v>197510</v>
          </cell>
          <cell r="J130">
            <v>4</v>
          </cell>
          <cell r="K130" t="str">
            <v>その他</v>
          </cell>
          <cell r="L130">
            <v>290</v>
          </cell>
          <cell r="M130" t="str">
            <v>旭向延岡合成品</v>
          </cell>
          <cell r="N130">
            <v>2</v>
          </cell>
          <cell r="O130" t="str">
            <v>延岡</v>
          </cell>
          <cell r="P130" t="str">
            <v>旭</v>
          </cell>
          <cell r="Q130">
            <v>92</v>
          </cell>
        </row>
        <row r="131">
          <cell r="A131">
            <v>1</v>
          </cell>
          <cell r="B131">
            <v>1992</v>
          </cell>
          <cell r="C131">
            <v>5</v>
          </cell>
          <cell r="D131">
            <v>88</v>
          </cell>
          <cell r="E131" t="str">
            <v>旭フーズ（株）　　　</v>
          </cell>
          <cell r="F131">
            <v>37600</v>
          </cell>
          <cell r="G131" t="str">
            <v>ＣＭＴ－Ｌ　缶　　　</v>
          </cell>
          <cell r="H131">
            <v>10530</v>
          </cell>
          <cell r="I131">
            <v>4949100</v>
          </cell>
          <cell r="J131">
            <v>4</v>
          </cell>
          <cell r="K131" t="str">
            <v>その他</v>
          </cell>
          <cell r="L131">
            <v>376</v>
          </cell>
          <cell r="M131" t="str">
            <v>ＣＭＴ－Ｌ</v>
          </cell>
          <cell r="N131">
            <v>3</v>
          </cell>
          <cell r="O131" t="str">
            <v>外販</v>
          </cell>
          <cell r="P131" t="str">
            <v>旭</v>
          </cell>
          <cell r="Q131">
            <v>92</v>
          </cell>
        </row>
        <row r="132">
          <cell r="A132">
            <v>1</v>
          </cell>
          <cell r="B132">
            <v>1992</v>
          </cell>
          <cell r="C132">
            <v>5</v>
          </cell>
          <cell r="D132">
            <v>88</v>
          </cell>
          <cell r="E132" t="str">
            <v>旭フーズ（株）　　　</v>
          </cell>
          <cell r="F132">
            <v>37700</v>
          </cell>
          <cell r="G132" t="str">
            <v>ＬＭＳ－Ｋ　　　　　</v>
          </cell>
          <cell r="H132">
            <v>285</v>
          </cell>
          <cell r="I132">
            <v>570000</v>
          </cell>
          <cell r="J132">
            <v>4</v>
          </cell>
          <cell r="K132" t="str">
            <v>その他</v>
          </cell>
          <cell r="L132">
            <v>377</v>
          </cell>
          <cell r="M132" t="str">
            <v>ＬＭＳ－Ｋ</v>
          </cell>
          <cell r="N132">
            <v>3</v>
          </cell>
          <cell r="O132" t="str">
            <v>外販</v>
          </cell>
          <cell r="P132" t="str">
            <v>旭</v>
          </cell>
          <cell r="Q132">
            <v>92</v>
          </cell>
        </row>
        <row r="133">
          <cell r="A133">
            <v>1</v>
          </cell>
          <cell r="B133">
            <v>1992</v>
          </cell>
          <cell r="C133">
            <v>5</v>
          </cell>
          <cell r="D133">
            <v>88</v>
          </cell>
          <cell r="E133" t="str">
            <v>旭フーズ（株）　　　</v>
          </cell>
          <cell r="F133">
            <v>37800</v>
          </cell>
          <cell r="G133" t="str">
            <v>ＭＭＳ－Ｋ　　　　　</v>
          </cell>
          <cell r="H133">
            <v>300</v>
          </cell>
          <cell r="I133">
            <v>600000</v>
          </cell>
          <cell r="J133">
            <v>4</v>
          </cell>
          <cell r="K133" t="str">
            <v>その他</v>
          </cell>
          <cell r="L133">
            <v>378</v>
          </cell>
          <cell r="M133" t="str">
            <v>ＭＭＳ－Ｋ</v>
          </cell>
          <cell r="N133">
            <v>3</v>
          </cell>
          <cell r="O133" t="str">
            <v>外販</v>
          </cell>
          <cell r="P133" t="str">
            <v>旭</v>
          </cell>
          <cell r="Q133">
            <v>92</v>
          </cell>
        </row>
        <row r="134">
          <cell r="A134">
            <v>1</v>
          </cell>
          <cell r="B134">
            <v>1992</v>
          </cell>
          <cell r="C134">
            <v>5</v>
          </cell>
          <cell r="D134">
            <v>5417</v>
          </cell>
          <cell r="E134" t="str">
            <v>九州長瀬　　　　　　</v>
          </cell>
          <cell r="F134">
            <v>38100</v>
          </cell>
          <cell r="G134" t="str">
            <v>ＰＳ　　　　　　　　</v>
          </cell>
          <cell r="H134">
            <v>1</v>
          </cell>
          <cell r="I134">
            <v>-100000</v>
          </cell>
          <cell r="J134">
            <v>4</v>
          </cell>
          <cell r="K134" t="str">
            <v>その他</v>
          </cell>
          <cell r="L134">
            <v>381</v>
          </cell>
          <cell r="M134" t="str">
            <v>ＰＳ</v>
          </cell>
          <cell r="N134">
            <v>3</v>
          </cell>
          <cell r="O134" t="str">
            <v>外販</v>
          </cell>
          <cell r="P134" t="str">
            <v>外販</v>
          </cell>
          <cell r="Q134">
            <v>92</v>
          </cell>
        </row>
        <row r="135">
          <cell r="A135">
            <v>1</v>
          </cell>
          <cell r="B135">
            <v>1992</v>
          </cell>
          <cell r="C135">
            <v>5</v>
          </cell>
          <cell r="D135">
            <v>6</v>
          </cell>
          <cell r="E135" t="str">
            <v>旭　富士　　　　　　</v>
          </cell>
          <cell r="F135">
            <v>38300</v>
          </cell>
          <cell r="G135" t="str">
            <v>ベンゾフェノン　　　</v>
          </cell>
          <cell r="H135">
            <v>660</v>
          </cell>
          <cell r="I135">
            <v>627000</v>
          </cell>
          <cell r="J135">
            <v>3</v>
          </cell>
          <cell r="K135" t="str">
            <v>樹脂</v>
          </cell>
          <cell r="L135">
            <v>383</v>
          </cell>
          <cell r="M135" t="str">
            <v>ﾍﾞﾝｿﾞﾌｪﾉﾝ</v>
          </cell>
          <cell r="N135">
            <v>3</v>
          </cell>
          <cell r="O135" t="str">
            <v>外販</v>
          </cell>
          <cell r="P135" t="str">
            <v>外販</v>
          </cell>
          <cell r="Q135">
            <v>92</v>
          </cell>
        </row>
        <row r="136">
          <cell r="A136">
            <v>1</v>
          </cell>
          <cell r="B136">
            <v>1992</v>
          </cell>
          <cell r="C136">
            <v>5</v>
          </cell>
          <cell r="D136">
            <v>7100</v>
          </cell>
          <cell r="E136" t="str">
            <v>油脂製品　　　　　　</v>
          </cell>
          <cell r="F136">
            <v>38804</v>
          </cell>
          <cell r="G136" t="str">
            <v>ノンサール乾燥　　　</v>
          </cell>
          <cell r="H136">
            <v>915</v>
          </cell>
          <cell r="I136">
            <v>635925</v>
          </cell>
          <cell r="J136">
            <v>4</v>
          </cell>
          <cell r="K136" t="str">
            <v>その他</v>
          </cell>
          <cell r="L136">
            <v>388</v>
          </cell>
          <cell r="M136" t="str">
            <v>委託　日油</v>
          </cell>
          <cell r="N136">
            <v>3</v>
          </cell>
          <cell r="O136" t="str">
            <v>外販</v>
          </cell>
          <cell r="P136" t="str">
            <v>外販</v>
          </cell>
          <cell r="Q136">
            <v>92</v>
          </cell>
        </row>
        <row r="137">
          <cell r="A137">
            <v>1</v>
          </cell>
          <cell r="B137">
            <v>1992</v>
          </cell>
          <cell r="C137">
            <v>5</v>
          </cell>
          <cell r="D137">
            <v>4010</v>
          </cell>
          <cell r="E137" t="str">
            <v>中尾薬品　　　　　　</v>
          </cell>
          <cell r="F137">
            <v>39127</v>
          </cell>
          <cell r="G137" t="str">
            <v>ＮＤＣＡ　　　　　　</v>
          </cell>
          <cell r="H137">
            <v>26.5</v>
          </cell>
          <cell r="I137">
            <v>-7194750</v>
          </cell>
          <cell r="J137">
            <v>4</v>
          </cell>
          <cell r="K137" t="str">
            <v>その他</v>
          </cell>
          <cell r="L137">
            <v>391</v>
          </cell>
          <cell r="M137" t="str">
            <v>委託　甲南</v>
          </cell>
          <cell r="N137">
            <v>3</v>
          </cell>
          <cell r="O137" t="str">
            <v>外販</v>
          </cell>
          <cell r="P137" t="str">
            <v>外販</v>
          </cell>
          <cell r="Q137">
            <v>92</v>
          </cell>
        </row>
        <row r="138">
          <cell r="A138">
            <v>1</v>
          </cell>
          <cell r="B138">
            <v>1992</v>
          </cell>
          <cell r="C138">
            <v>5</v>
          </cell>
          <cell r="D138">
            <v>4010</v>
          </cell>
          <cell r="E138" t="str">
            <v>中尾薬品　　　　　　</v>
          </cell>
          <cell r="F138">
            <v>39130</v>
          </cell>
          <cell r="G138" t="str">
            <v>ＴＯ－８０６　　　　</v>
          </cell>
          <cell r="H138">
            <v>1631</v>
          </cell>
          <cell r="I138">
            <v>1440173</v>
          </cell>
          <cell r="J138">
            <v>4</v>
          </cell>
          <cell r="K138" t="str">
            <v>その他</v>
          </cell>
          <cell r="L138">
            <v>391</v>
          </cell>
          <cell r="M138" t="str">
            <v>委託　甲南</v>
          </cell>
          <cell r="N138">
            <v>3</v>
          </cell>
          <cell r="O138" t="str">
            <v>外販</v>
          </cell>
          <cell r="P138" t="str">
            <v>外販</v>
          </cell>
          <cell r="Q138">
            <v>92</v>
          </cell>
        </row>
        <row r="139">
          <cell r="A139">
            <v>1</v>
          </cell>
          <cell r="B139">
            <v>1992</v>
          </cell>
          <cell r="C139">
            <v>5</v>
          </cell>
          <cell r="D139">
            <v>5</v>
          </cell>
          <cell r="E139" t="str">
            <v>旭　川崎　　　　　　</v>
          </cell>
          <cell r="F139">
            <v>39404</v>
          </cell>
          <cell r="G139" t="str">
            <v>ＧＭ　　　　　　　　</v>
          </cell>
          <cell r="H139">
            <v>1</v>
          </cell>
          <cell r="I139">
            <v>250000</v>
          </cell>
          <cell r="J139">
            <v>4</v>
          </cell>
          <cell r="K139" t="str">
            <v>その他</v>
          </cell>
          <cell r="L139">
            <v>394</v>
          </cell>
          <cell r="M139" t="str">
            <v>委託　旭</v>
          </cell>
          <cell r="N139">
            <v>3</v>
          </cell>
          <cell r="O139" t="str">
            <v>外販</v>
          </cell>
          <cell r="P139" t="str">
            <v>旭</v>
          </cell>
          <cell r="Q139">
            <v>92</v>
          </cell>
        </row>
        <row r="140">
          <cell r="A140">
            <v>1</v>
          </cell>
          <cell r="B140">
            <v>1992</v>
          </cell>
          <cell r="C140">
            <v>5</v>
          </cell>
          <cell r="D140">
            <v>100</v>
          </cell>
          <cell r="E140" t="str">
            <v>葵　大阪　　　　　　</v>
          </cell>
          <cell r="F140">
            <v>39802</v>
          </cell>
          <cell r="G140" t="str">
            <v>ＨＭＬ（富士）　　　</v>
          </cell>
          <cell r="H140">
            <v>30000</v>
          </cell>
          <cell r="I140">
            <v>15210000</v>
          </cell>
          <cell r="J140">
            <v>1</v>
          </cell>
          <cell r="K140" t="str">
            <v>繊維</v>
          </cell>
          <cell r="L140">
            <v>398</v>
          </cell>
          <cell r="M140" t="str">
            <v>委託ＳＭＡＳ</v>
          </cell>
          <cell r="N140">
            <v>3</v>
          </cell>
          <cell r="O140" t="str">
            <v>外販</v>
          </cell>
          <cell r="P140" t="str">
            <v>旭</v>
          </cell>
          <cell r="Q140">
            <v>92</v>
          </cell>
        </row>
        <row r="141">
          <cell r="A141">
            <v>2</v>
          </cell>
          <cell r="B141">
            <v>1992</v>
          </cell>
          <cell r="C141">
            <v>5</v>
          </cell>
          <cell r="D141">
            <v>1210</v>
          </cell>
          <cell r="E141" t="str">
            <v>旭シームレス　　　　</v>
          </cell>
          <cell r="F141">
            <v>39010</v>
          </cell>
          <cell r="G141" t="str">
            <v>ＳＢ－２００　　　　</v>
          </cell>
          <cell r="H141">
            <v>360</v>
          </cell>
          <cell r="I141">
            <v>237600</v>
          </cell>
          <cell r="J141">
            <v>4</v>
          </cell>
          <cell r="K141" t="str">
            <v>その他</v>
          </cell>
          <cell r="L141">
            <v>390</v>
          </cell>
          <cell r="M141" t="str">
            <v>ＳＢ－２００</v>
          </cell>
          <cell r="N141">
            <v>3</v>
          </cell>
          <cell r="O141" t="str">
            <v>外販</v>
          </cell>
          <cell r="P141" t="str">
            <v>外販</v>
          </cell>
          <cell r="Q141">
            <v>92</v>
          </cell>
        </row>
        <row r="142">
          <cell r="A142">
            <v>1</v>
          </cell>
          <cell r="B142">
            <v>1992</v>
          </cell>
          <cell r="C142">
            <v>6</v>
          </cell>
          <cell r="D142">
            <v>6000</v>
          </cell>
          <cell r="E142" t="str">
            <v>丸紅　大阪　　　　　</v>
          </cell>
          <cell r="F142">
            <v>16001</v>
          </cell>
          <cell r="G142" t="str">
            <v>Ｎ６５１（ＨＵＮＴ）</v>
          </cell>
          <cell r="H142">
            <v>49500</v>
          </cell>
          <cell r="I142">
            <v>27390000</v>
          </cell>
          <cell r="J142">
            <v>3</v>
          </cell>
          <cell r="K142" t="str">
            <v>樹脂</v>
          </cell>
          <cell r="L142">
            <v>160</v>
          </cell>
          <cell r="M142" t="str">
            <v>Ｎ－６５１</v>
          </cell>
          <cell r="N142">
            <v>1</v>
          </cell>
          <cell r="O142" t="str">
            <v>大阪</v>
          </cell>
          <cell r="P142" t="str">
            <v>輸出</v>
          </cell>
          <cell r="Q142">
            <v>92</v>
          </cell>
        </row>
        <row r="143">
          <cell r="A143">
            <v>1</v>
          </cell>
          <cell r="B143">
            <v>1992</v>
          </cell>
          <cell r="C143">
            <v>6</v>
          </cell>
          <cell r="D143">
            <v>6805</v>
          </cell>
          <cell r="E143" t="str">
            <v>ケンプレックス　　　</v>
          </cell>
          <cell r="F143">
            <v>16002</v>
          </cell>
          <cell r="G143" t="str">
            <v>Ｎ６５１（ＣＨＭＰ）</v>
          </cell>
          <cell r="H143">
            <v>4040</v>
          </cell>
          <cell r="I143">
            <v>2616780</v>
          </cell>
          <cell r="J143">
            <v>3</v>
          </cell>
          <cell r="K143" t="str">
            <v>樹脂</v>
          </cell>
          <cell r="L143">
            <v>160</v>
          </cell>
          <cell r="M143" t="str">
            <v>Ｎ－６５１</v>
          </cell>
          <cell r="N143">
            <v>1</v>
          </cell>
          <cell r="O143" t="str">
            <v>大阪</v>
          </cell>
          <cell r="P143" t="str">
            <v>輸出</v>
          </cell>
          <cell r="Q143">
            <v>92</v>
          </cell>
        </row>
        <row r="144">
          <cell r="A144">
            <v>1</v>
          </cell>
          <cell r="B144">
            <v>1992</v>
          </cell>
          <cell r="C144">
            <v>6</v>
          </cell>
          <cell r="D144">
            <v>5016</v>
          </cell>
          <cell r="E144" t="str">
            <v>ハ－キュリ－ズ　　　</v>
          </cell>
          <cell r="F144">
            <v>16003</v>
          </cell>
          <cell r="G144" t="str">
            <v>Ｎ６５１（ＨＥＲＣ）</v>
          </cell>
          <cell r="H144">
            <v>2700</v>
          </cell>
          <cell r="I144">
            <v>2700000</v>
          </cell>
          <cell r="J144">
            <v>3</v>
          </cell>
          <cell r="K144" t="str">
            <v>樹脂</v>
          </cell>
          <cell r="L144">
            <v>160</v>
          </cell>
          <cell r="M144" t="str">
            <v>Ｎ－６５１</v>
          </cell>
          <cell r="N144">
            <v>1</v>
          </cell>
          <cell r="O144" t="str">
            <v>大阪</v>
          </cell>
          <cell r="P144" t="str">
            <v>輸出</v>
          </cell>
          <cell r="Q144">
            <v>92</v>
          </cell>
        </row>
        <row r="145">
          <cell r="A145">
            <v>1</v>
          </cell>
          <cell r="B145">
            <v>1992</v>
          </cell>
          <cell r="C145">
            <v>6</v>
          </cell>
          <cell r="D145">
            <v>6002</v>
          </cell>
          <cell r="E145" t="str">
            <v>丸紅（東京国内）　　</v>
          </cell>
          <cell r="F145">
            <v>16100</v>
          </cell>
          <cell r="G145" t="str">
            <v>１，４ブタンサルトン</v>
          </cell>
          <cell r="H145">
            <v>20</v>
          </cell>
          <cell r="I145">
            <v>288000</v>
          </cell>
          <cell r="J145">
            <v>3</v>
          </cell>
          <cell r="K145" t="str">
            <v>樹脂</v>
          </cell>
          <cell r="L145">
            <v>161</v>
          </cell>
          <cell r="M145" t="str">
            <v>1.4ＢＳ</v>
          </cell>
          <cell r="N145">
            <v>1</v>
          </cell>
          <cell r="O145" t="str">
            <v>大阪</v>
          </cell>
          <cell r="P145" t="str">
            <v>外販</v>
          </cell>
          <cell r="Q145">
            <v>92</v>
          </cell>
        </row>
        <row r="146">
          <cell r="A146">
            <v>1</v>
          </cell>
          <cell r="B146">
            <v>1992</v>
          </cell>
          <cell r="C146">
            <v>6</v>
          </cell>
          <cell r="D146">
            <v>1</v>
          </cell>
          <cell r="E146" t="str">
            <v>旭　東京購買　　　　</v>
          </cell>
          <cell r="F146">
            <v>25100</v>
          </cell>
          <cell r="G146" t="str">
            <v>α－ＭＳＤ　　　　　</v>
          </cell>
          <cell r="H146">
            <v>10400</v>
          </cell>
          <cell r="I146">
            <v>5158400</v>
          </cell>
          <cell r="J146">
            <v>3</v>
          </cell>
          <cell r="K146" t="str">
            <v>樹脂</v>
          </cell>
          <cell r="L146">
            <v>251</v>
          </cell>
          <cell r="M146" t="str">
            <v>α－ＭＳＤ</v>
          </cell>
          <cell r="N146">
            <v>1</v>
          </cell>
          <cell r="O146" t="str">
            <v>大阪</v>
          </cell>
          <cell r="P146" t="str">
            <v>旭</v>
          </cell>
          <cell r="Q146">
            <v>92</v>
          </cell>
        </row>
        <row r="147">
          <cell r="A147">
            <v>1</v>
          </cell>
          <cell r="B147">
            <v>1992</v>
          </cell>
          <cell r="C147">
            <v>6</v>
          </cell>
          <cell r="D147">
            <v>5</v>
          </cell>
          <cell r="E147" t="str">
            <v>旭　川崎　　　　　　</v>
          </cell>
          <cell r="F147">
            <v>25101</v>
          </cell>
          <cell r="G147" t="str">
            <v>α－ＭＳＤ　　　　　</v>
          </cell>
          <cell r="H147">
            <v>18</v>
          </cell>
          <cell r="I147">
            <v>9180</v>
          </cell>
          <cell r="J147">
            <v>3</v>
          </cell>
          <cell r="K147" t="str">
            <v>樹脂</v>
          </cell>
          <cell r="L147">
            <v>251</v>
          </cell>
          <cell r="M147" t="str">
            <v>α－ＭＳＤ</v>
          </cell>
          <cell r="N147">
            <v>1</v>
          </cell>
          <cell r="O147" t="str">
            <v>大阪</v>
          </cell>
          <cell r="P147" t="str">
            <v>旭</v>
          </cell>
          <cell r="Q147">
            <v>92</v>
          </cell>
        </row>
        <row r="148">
          <cell r="A148">
            <v>1</v>
          </cell>
          <cell r="B148">
            <v>1992</v>
          </cell>
          <cell r="C148">
            <v>6</v>
          </cell>
          <cell r="D148">
            <v>100</v>
          </cell>
          <cell r="E148" t="str">
            <v>葵　大阪　　　　　　</v>
          </cell>
          <cell r="F148">
            <v>25400</v>
          </cell>
          <cell r="G148" t="str">
            <v>Ｉ－７　　　　　　　</v>
          </cell>
          <cell r="H148">
            <v>20</v>
          </cell>
          <cell r="I148">
            <v>134000</v>
          </cell>
          <cell r="J148">
            <v>3</v>
          </cell>
          <cell r="K148" t="str">
            <v>樹脂</v>
          </cell>
          <cell r="L148">
            <v>254</v>
          </cell>
          <cell r="M148" t="str">
            <v>Ｉ－７</v>
          </cell>
          <cell r="N148">
            <v>1</v>
          </cell>
          <cell r="O148" t="str">
            <v>大阪</v>
          </cell>
          <cell r="P148" t="str">
            <v>旭</v>
          </cell>
          <cell r="Q148">
            <v>92</v>
          </cell>
        </row>
        <row r="149">
          <cell r="A149">
            <v>1</v>
          </cell>
          <cell r="B149">
            <v>1992</v>
          </cell>
          <cell r="C149">
            <v>6</v>
          </cell>
          <cell r="D149">
            <v>1</v>
          </cell>
          <cell r="E149" t="str">
            <v>旭　東京購買　　　　</v>
          </cell>
          <cell r="F149">
            <v>28000</v>
          </cell>
          <cell r="G149" t="str">
            <v>試作品（　　　　　）</v>
          </cell>
          <cell r="H149">
            <v>0</v>
          </cell>
          <cell r="I149">
            <v>1250000</v>
          </cell>
          <cell r="J149">
            <v>4</v>
          </cell>
          <cell r="K149" t="str">
            <v>その他</v>
          </cell>
          <cell r="L149">
            <v>280</v>
          </cell>
          <cell r="M149" t="str">
            <v>旭向合成品</v>
          </cell>
          <cell r="N149">
            <v>1</v>
          </cell>
          <cell r="O149" t="str">
            <v>大阪</v>
          </cell>
          <cell r="P149" t="str">
            <v>旭</v>
          </cell>
          <cell r="Q149">
            <v>92</v>
          </cell>
        </row>
        <row r="150">
          <cell r="A150">
            <v>1</v>
          </cell>
          <cell r="B150">
            <v>1992</v>
          </cell>
          <cell r="C150">
            <v>6</v>
          </cell>
          <cell r="D150">
            <v>4</v>
          </cell>
          <cell r="E150" t="str">
            <v>旭　水島　　　　　　</v>
          </cell>
          <cell r="F150">
            <v>28007</v>
          </cell>
          <cell r="G150" t="str">
            <v>Ｄ－３１　　　　　　</v>
          </cell>
          <cell r="H150">
            <v>280</v>
          </cell>
          <cell r="I150">
            <v>133000</v>
          </cell>
          <cell r="J150">
            <v>4</v>
          </cell>
          <cell r="K150" t="str">
            <v>その他</v>
          </cell>
          <cell r="L150">
            <v>280</v>
          </cell>
          <cell r="M150" t="str">
            <v>旭向合成品</v>
          </cell>
          <cell r="N150">
            <v>1</v>
          </cell>
          <cell r="O150" t="str">
            <v>大阪</v>
          </cell>
          <cell r="P150" t="str">
            <v>旭</v>
          </cell>
          <cell r="Q150">
            <v>92</v>
          </cell>
        </row>
        <row r="151">
          <cell r="A151">
            <v>1</v>
          </cell>
          <cell r="B151">
            <v>1992</v>
          </cell>
          <cell r="C151">
            <v>6</v>
          </cell>
          <cell r="D151">
            <v>846</v>
          </cell>
          <cell r="E151" t="str">
            <v>岡畑産業（株）大阪　</v>
          </cell>
          <cell r="F151">
            <v>28043</v>
          </cell>
          <cell r="G151" t="str">
            <v>（ｐ＋ｍ）ＰＶ　　　</v>
          </cell>
          <cell r="H151">
            <v>30</v>
          </cell>
          <cell r="I151">
            <v>750000</v>
          </cell>
          <cell r="J151">
            <v>4</v>
          </cell>
          <cell r="K151" t="str">
            <v>その他</v>
          </cell>
          <cell r="L151">
            <v>280</v>
          </cell>
          <cell r="M151" t="str">
            <v>旭向合成品</v>
          </cell>
          <cell r="N151">
            <v>1</v>
          </cell>
          <cell r="O151" t="str">
            <v>大阪</v>
          </cell>
          <cell r="P151" t="str">
            <v>旭</v>
          </cell>
          <cell r="Q151">
            <v>92</v>
          </cell>
        </row>
        <row r="152">
          <cell r="A152">
            <v>1</v>
          </cell>
          <cell r="B152">
            <v>1992</v>
          </cell>
          <cell r="C152">
            <v>6</v>
          </cell>
          <cell r="D152">
            <v>846</v>
          </cell>
          <cell r="E152" t="str">
            <v>岡畑産業（株）大阪　</v>
          </cell>
          <cell r="F152">
            <v>28044</v>
          </cell>
          <cell r="G152" t="str">
            <v>ｐ－ＰＶ　　　　　　</v>
          </cell>
          <cell r="H152">
            <v>3</v>
          </cell>
          <cell r="I152">
            <v>135000</v>
          </cell>
          <cell r="J152">
            <v>4</v>
          </cell>
          <cell r="K152" t="str">
            <v>その他</v>
          </cell>
          <cell r="L152">
            <v>280</v>
          </cell>
          <cell r="M152" t="str">
            <v>旭向合成品</v>
          </cell>
          <cell r="N152">
            <v>1</v>
          </cell>
          <cell r="O152" t="str">
            <v>大阪</v>
          </cell>
          <cell r="P152" t="str">
            <v>旭</v>
          </cell>
          <cell r="Q152">
            <v>92</v>
          </cell>
        </row>
        <row r="153">
          <cell r="A153">
            <v>1</v>
          </cell>
          <cell r="B153">
            <v>1992</v>
          </cell>
          <cell r="C153">
            <v>6</v>
          </cell>
          <cell r="D153">
            <v>1217</v>
          </cell>
          <cell r="E153" t="str">
            <v>共進産業　　　　　　</v>
          </cell>
          <cell r="F153">
            <v>28045</v>
          </cell>
          <cell r="G153" t="str">
            <v>ｍ－ＰＶ　　　　　　</v>
          </cell>
          <cell r="H153">
            <v>0.2</v>
          </cell>
          <cell r="I153">
            <v>16000</v>
          </cell>
          <cell r="J153">
            <v>4</v>
          </cell>
          <cell r="K153" t="str">
            <v>その他</v>
          </cell>
          <cell r="L153">
            <v>280</v>
          </cell>
          <cell r="M153" t="str">
            <v>旭向合成品</v>
          </cell>
          <cell r="N153">
            <v>1</v>
          </cell>
          <cell r="O153" t="str">
            <v>大阪</v>
          </cell>
          <cell r="P153" t="str">
            <v>旭</v>
          </cell>
          <cell r="Q153">
            <v>92</v>
          </cell>
        </row>
        <row r="154">
          <cell r="A154">
            <v>1</v>
          </cell>
          <cell r="B154">
            <v>1992</v>
          </cell>
          <cell r="C154">
            <v>6</v>
          </cell>
          <cell r="D154">
            <v>5</v>
          </cell>
          <cell r="E154" t="str">
            <v>旭　川崎　　　　　　</v>
          </cell>
          <cell r="F154">
            <v>28051</v>
          </cell>
          <cell r="G154" t="str">
            <v>ＯＨＦ－１　　　　　</v>
          </cell>
          <cell r="H154">
            <v>1</v>
          </cell>
          <cell r="I154">
            <v>270000</v>
          </cell>
          <cell r="J154">
            <v>4</v>
          </cell>
          <cell r="K154" t="str">
            <v>その他</v>
          </cell>
          <cell r="L154">
            <v>280</v>
          </cell>
          <cell r="M154" t="str">
            <v>旭向合成品</v>
          </cell>
          <cell r="N154">
            <v>1</v>
          </cell>
          <cell r="O154" t="str">
            <v>大阪</v>
          </cell>
          <cell r="P154" t="str">
            <v>旭</v>
          </cell>
          <cell r="Q154">
            <v>92</v>
          </cell>
        </row>
        <row r="155">
          <cell r="A155">
            <v>1</v>
          </cell>
          <cell r="B155">
            <v>1992</v>
          </cell>
          <cell r="C155">
            <v>6</v>
          </cell>
          <cell r="D155">
            <v>1</v>
          </cell>
          <cell r="E155" t="str">
            <v>旭　東京購買　　　　</v>
          </cell>
          <cell r="F155">
            <v>28068</v>
          </cell>
          <cell r="G155" t="str">
            <v>＊＊＊　　　　　　　</v>
          </cell>
          <cell r="H155">
            <v>120</v>
          </cell>
          <cell r="I155">
            <v>1116000</v>
          </cell>
          <cell r="J155">
            <v>4</v>
          </cell>
          <cell r="K155" t="str">
            <v>その他</v>
          </cell>
          <cell r="L155">
            <v>280</v>
          </cell>
          <cell r="M155" t="str">
            <v>旭向合成品</v>
          </cell>
          <cell r="N155">
            <v>1</v>
          </cell>
          <cell r="O155" t="str">
            <v>大阪</v>
          </cell>
          <cell r="P155" t="str">
            <v>旭</v>
          </cell>
          <cell r="Q155">
            <v>92</v>
          </cell>
        </row>
        <row r="156">
          <cell r="A156">
            <v>1</v>
          </cell>
          <cell r="B156">
            <v>1992</v>
          </cell>
          <cell r="C156">
            <v>6</v>
          </cell>
          <cell r="D156">
            <v>1</v>
          </cell>
          <cell r="E156" t="str">
            <v>旭　東京購買　　　　</v>
          </cell>
          <cell r="F156">
            <v>28099</v>
          </cell>
          <cell r="G156" t="str">
            <v>＊＊＊　　　　　　　</v>
          </cell>
          <cell r="H156">
            <v>0</v>
          </cell>
          <cell r="I156">
            <v>403800</v>
          </cell>
          <cell r="J156">
            <v>4</v>
          </cell>
          <cell r="K156" t="str">
            <v>その他</v>
          </cell>
          <cell r="L156">
            <v>280</v>
          </cell>
          <cell r="M156" t="str">
            <v>旭向合成品</v>
          </cell>
          <cell r="N156">
            <v>1</v>
          </cell>
          <cell r="O156" t="str">
            <v>大阪</v>
          </cell>
          <cell r="P156" t="str">
            <v>旭</v>
          </cell>
          <cell r="Q156">
            <v>92</v>
          </cell>
        </row>
        <row r="157">
          <cell r="A157">
            <v>1</v>
          </cell>
          <cell r="B157">
            <v>1992</v>
          </cell>
          <cell r="C157">
            <v>6</v>
          </cell>
          <cell r="D157">
            <v>5</v>
          </cell>
          <cell r="E157" t="str">
            <v>旭　川崎　　　　　　</v>
          </cell>
          <cell r="F157">
            <v>28100</v>
          </cell>
          <cell r="G157" t="str">
            <v>アリル化ＰＰＥ　　　</v>
          </cell>
          <cell r="H157">
            <v>84</v>
          </cell>
          <cell r="I157">
            <v>2961000</v>
          </cell>
          <cell r="J157">
            <v>4</v>
          </cell>
          <cell r="K157" t="str">
            <v>その他</v>
          </cell>
          <cell r="L157">
            <v>281</v>
          </cell>
          <cell r="M157" t="str">
            <v>ｱﾘﾙ化ＰＰＥ</v>
          </cell>
          <cell r="N157">
            <v>1</v>
          </cell>
          <cell r="O157" t="str">
            <v>大阪</v>
          </cell>
          <cell r="P157" t="str">
            <v>旭</v>
          </cell>
          <cell r="Q157">
            <v>92</v>
          </cell>
        </row>
        <row r="158">
          <cell r="A158">
            <v>1</v>
          </cell>
          <cell r="B158">
            <v>1992</v>
          </cell>
          <cell r="C158">
            <v>6</v>
          </cell>
          <cell r="D158">
            <v>847</v>
          </cell>
          <cell r="E158" t="str">
            <v>オルガノ  大阪　　　</v>
          </cell>
          <cell r="F158">
            <v>33000</v>
          </cell>
          <cell r="G158" t="str">
            <v>ＯＸ－４３３　　　　</v>
          </cell>
          <cell r="H158">
            <v>1200</v>
          </cell>
          <cell r="I158">
            <v>1080000</v>
          </cell>
          <cell r="J158">
            <v>4</v>
          </cell>
          <cell r="K158" t="str">
            <v>その他</v>
          </cell>
          <cell r="L158">
            <v>330</v>
          </cell>
          <cell r="M158" t="str">
            <v>ＯＸ－４３３</v>
          </cell>
          <cell r="N158">
            <v>1</v>
          </cell>
          <cell r="O158" t="str">
            <v>大阪</v>
          </cell>
          <cell r="P158" t="str">
            <v>外販</v>
          </cell>
          <cell r="Q158">
            <v>92</v>
          </cell>
        </row>
        <row r="159">
          <cell r="A159">
            <v>1</v>
          </cell>
          <cell r="B159">
            <v>1992</v>
          </cell>
          <cell r="C159">
            <v>6</v>
          </cell>
          <cell r="D159">
            <v>847</v>
          </cell>
          <cell r="E159" t="str">
            <v>オルガノ  大阪　　　</v>
          </cell>
          <cell r="F159">
            <v>33050</v>
          </cell>
          <cell r="G159" t="str">
            <v>ＯＸ－４３３　運賃　</v>
          </cell>
          <cell r="H159">
            <v>1200</v>
          </cell>
          <cell r="I159">
            <v>24000</v>
          </cell>
          <cell r="J159">
            <v>4</v>
          </cell>
          <cell r="K159" t="str">
            <v>その他</v>
          </cell>
          <cell r="L159">
            <v>330</v>
          </cell>
          <cell r="M159" t="str">
            <v>ＯＸ－４３３</v>
          </cell>
          <cell r="N159">
            <v>1</v>
          </cell>
          <cell r="O159" t="str">
            <v>大阪</v>
          </cell>
          <cell r="P159" t="str">
            <v>外販</v>
          </cell>
          <cell r="Q159">
            <v>92</v>
          </cell>
        </row>
        <row r="160">
          <cell r="A160">
            <v>1</v>
          </cell>
          <cell r="B160">
            <v>1992</v>
          </cell>
          <cell r="C160">
            <v>6</v>
          </cell>
          <cell r="D160">
            <v>3008</v>
          </cell>
          <cell r="E160" t="str">
            <v>第一工業（資材部）　</v>
          </cell>
          <cell r="F160">
            <v>33100</v>
          </cell>
          <cell r="G160" t="str">
            <v>ＣＰ６２７　　　　　</v>
          </cell>
          <cell r="H160">
            <v>24220</v>
          </cell>
          <cell r="I160">
            <v>19848290</v>
          </cell>
          <cell r="J160">
            <v>4</v>
          </cell>
          <cell r="K160" t="str">
            <v>その他</v>
          </cell>
          <cell r="L160">
            <v>331</v>
          </cell>
          <cell r="M160" t="str">
            <v>ＣＰ－６２７</v>
          </cell>
          <cell r="N160">
            <v>1</v>
          </cell>
          <cell r="O160" t="str">
            <v>大阪</v>
          </cell>
          <cell r="P160" t="str">
            <v>外販</v>
          </cell>
          <cell r="Q160">
            <v>92</v>
          </cell>
        </row>
        <row r="161">
          <cell r="A161">
            <v>1</v>
          </cell>
          <cell r="B161">
            <v>1992</v>
          </cell>
          <cell r="C161">
            <v>6</v>
          </cell>
          <cell r="D161">
            <v>3008</v>
          </cell>
          <cell r="E161" t="str">
            <v>第一工業（資材部）　</v>
          </cell>
          <cell r="F161">
            <v>33101</v>
          </cell>
          <cell r="G161" t="str">
            <v>ＣＰ６２８　　　　　</v>
          </cell>
          <cell r="H161">
            <v>1110</v>
          </cell>
          <cell r="I161">
            <v>909645</v>
          </cell>
          <cell r="J161">
            <v>4</v>
          </cell>
          <cell r="K161" t="str">
            <v>その他</v>
          </cell>
          <cell r="L161">
            <v>331</v>
          </cell>
          <cell r="M161" t="str">
            <v>ＣＰ－６２７</v>
          </cell>
          <cell r="N161">
            <v>1</v>
          </cell>
          <cell r="O161" t="str">
            <v>大阪</v>
          </cell>
          <cell r="P161" t="str">
            <v>外販</v>
          </cell>
          <cell r="Q161">
            <v>92</v>
          </cell>
        </row>
        <row r="162">
          <cell r="A162">
            <v>1</v>
          </cell>
          <cell r="B162">
            <v>1992</v>
          </cell>
          <cell r="C162">
            <v>6</v>
          </cell>
          <cell r="D162">
            <v>3008</v>
          </cell>
          <cell r="E162" t="str">
            <v>第一工業（資材部）　</v>
          </cell>
          <cell r="F162">
            <v>33106</v>
          </cell>
          <cell r="G162" t="str">
            <v>ハイモＭＰ－３６６　</v>
          </cell>
          <cell r="H162">
            <v>600</v>
          </cell>
          <cell r="I162">
            <v>466200</v>
          </cell>
          <cell r="J162">
            <v>4</v>
          </cell>
          <cell r="K162" t="str">
            <v>その他</v>
          </cell>
          <cell r="L162">
            <v>331</v>
          </cell>
          <cell r="M162" t="str">
            <v>ＣＰ－６２７</v>
          </cell>
          <cell r="N162">
            <v>1</v>
          </cell>
          <cell r="O162" t="str">
            <v>大阪</v>
          </cell>
          <cell r="P162" t="str">
            <v>外販</v>
          </cell>
          <cell r="Q162">
            <v>92</v>
          </cell>
        </row>
        <row r="163">
          <cell r="A163">
            <v>1</v>
          </cell>
          <cell r="B163">
            <v>1992</v>
          </cell>
          <cell r="C163">
            <v>6</v>
          </cell>
          <cell r="D163">
            <v>6</v>
          </cell>
          <cell r="E163" t="str">
            <v>旭　富士　　　　　　</v>
          </cell>
          <cell r="F163">
            <v>21901</v>
          </cell>
          <cell r="G163" t="str">
            <v>ＢＳ－２　　　　　　</v>
          </cell>
          <cell r="H163">
            <v>0</v>
          </cell>
          <cell r="I163">
            <v>0</v>
          </cell>
          <cell r="J163">
            <v>3</v>
          </cell>
          <cell r="K163" t="str">
            <v>樹脂</v>
          </cell>
          <cell r="L163">
            <v>219</v>
          </cell>
          <cell r="M163" t="str">
            <v>ＢＳ－１．２</v>
          </cell>
          <cell r="N163">
            <v>2</v>
          </cell>
          <cell r="O163" t="str">
            <v>延岡</v>
          </cell>
          <cell r="P163" t="str">
            <v>旭</v>
          </cell>
          <cell r="Q163">
            <v>92</v>
          </cell>
        </row>
        <row r="164">
          <cell r="A164">
            <v>1</v>
          </cell>
          <cell r="B164">
            <v>1992</v>
          </cell>
          <cell r="C164">
            <v>6</v>
          </cell>
          <cell r="D164">
            <v>11</v>
          </cell>
          <cell r="E164" t="str">
            <v>旭　特薬事業部　　　</v>
          </cell>
          <cell r="F164">
            <v>22100</v>
          </cell>
          <cell r="G164" t="str">
            <v>６－ＭＰ　　　　　　</v>
          </cell>
          <cell r="H164">
            <v>46.6</v>
          </cell>
          <cell r="I164">
            <v>4194000</v>
          </cell>
          <cell r="J164">
            <v>2</v>
          </cell>
          <cell r="K164" t="str">
            <v>医薬原料</v>
          </cell>
          <cell r="L164">
            <v>221</v>
          </cell>
          <cell r="M164" t="str">
            <v>６－ＭＰ</v>
          </cell>
          <cell r="N164">
            <v>2</v>
          </cell>
          <cell r="O164" t="str">
            <v>延岡</v>
          </cell>
          <cell r="P164" t="str">
            <v>旭</v>
          </cell>
          <cell r="Q164">
            <v>92</v>
          </cell>
        </row>
        <row r="165">
          <cell r="A165">
            <v>2</v>
          </cell>
          <cell r="B165">
            <v>1992</v>
          </cell>
          <cell r="C165">
            <v>6</v>
          </cell>
          <cell r="D165">
            <v>100</v>
          </cell>
          <cell r="E165" t="str">
            <v>葵　大阪　　　　　　</v>
          </cell>
          <cell r="F165">
            <v>15001</v>
          </cell>
          <cell r="G165" t="str">
            <v>ＨＭＬ　　　　　　　</v>
          </cell>
          <cell r="H165">
            <v>15000</v>
          </cell>
          <cell r="I165">
            <v>7605000</v>
          </cell>
          <cell r="J165">
            <v>1</v>
          </cell>
          <cell r="K165" t="str">
            <v>繊維</v>
          </cell>
          <cell r="L165">
            <v>150</v>
          </cell>
          <cell r="M165" t="str">
            <v>ＨＭＬ</v>
          </cell>
          <cell r="N165">
            <v>2</v>
          </cell>
          <cell r="O165" t="str">
            <v>延岡</v>
          </cell>
          <cell r="P165" t="str">
            <v>旭</v>
          </cell>
          <cell r="Q165">
            <v>92</v>
          </cell>
        </row>
        <row r="166">
          <cell r="A166">
            <v>2</v>
          </cell>
          <cell r="B166">
            <v>1992</v>
          </cell>
          <cell r="C166">
            <v>6</v>
          </cell>
          <cell r="D166">
            <v>201</v>
          </cell>
          <cell r="E166" t="str">
            <v>伊藤忠ファイン　　　</v>
          </cell>
          <cell r="F166">
            <v>15002</v>
          </cell>
          <cell r="G166" t="str">
            <v>ＴＴ－３　　　　　　</v>
          </cell>
          <cell r="H166">
            <v>6000</v>
          </cell>
          <cell r="I166">
            <v>2796000</v>
          </cell>
          <cell r="J166">
            <v>1</v>
          </cell>
          <cell r="K166" t="str">
            <v>繊維</v>
          </cell>
          <cell r="L166">
            <v>150</v>
          </cell>
          <cell r="M166" t="str">
            <v>ＨＭＬ</v>
          </cell>
          <cell r="N166">
            <v>2</v>
          </cell>
          <cell r="O166" t="str">
            <v>延岡</v>
          </cell>
          <cell r="P166" t="str">
            <v>外販</v>
          </cell>
          <cell r="Q166">
            <v>92</v>
          </cell>
        </row>
        <row r="167">
          <cell r="A167">
            <v>2</v>
          </cell>
          <cell r="B167">
            <v>1992</v>
          </cell>
          <cell r="C167">
            <v>6</v>
          </cell>
          <cell r="D167">
            <v>7102</v>
          </cell>
          <cell r="E167" t="str">
            <v>ユニケミカル　　　　</v>
          </cell>
          <cell r="F167">
            <v>15003</v>
          </cell>
          <cell r="G167" t="str">
            <v>ＳＭＡＳ　　　　　　</v>
          </cell>
          <cell r="H167">
            <v>200</v>
          </cell>
          <cell r="I167">
            <v>127000</v>
          </cell>
          <cell r="J167">
            <v>1</v>
          </cell>
          <cell r="K167" t="str">
            <v>繊維</v>
          </cell>
          <cell r="L167">
            <v>150</v>
          </cell>
          <cell r="M167" t="str">
            <v>ＨＭＬ</v>
          </cell>
          <cell r="N167">
            <v>2</v>
          </cell>
          <cell r="O167" t="str">
            <v>延岡</v>
          </cell>
          <cell r="P167" t="str">
            <v>外販</v>
          </cell>
          <cell r="Q167">
            <v>92</v>
          </cell>
        </row>
        <row r="168">
          <cell r="A168">
            <v>2</v>
          </cell>
          <cell r="B168">
            <v>1992</v>
          </cell>
          <cell r="C168">
            <v>6</v>
          </cell>
          <cell r="D168">
            <v>6001</v>
          </cell>
          <cell r="E168" t="str">
            <v>丸紅　東京　　　　　</v>
          </cell>
          <cell r="F168">
            <v>15004</v>
          </cell>
          <cell r="G168" t="str">
            <v>ＭＡＳ（韓一）　　　</v>
          </cell>
          <cell r="H168">
            <v>45000</v>
          </cell>
          <cell r="I168">
            <v>16650000</v>
          </cell>
          <cell r="J168">
            <v>1</v>
          </cell>
          <cell r="K168" t="str">
            <v>繊維</v>
          </cell>
          <cell r="L168">
            <v>150</v>
          </cell>
          <cell r="M168" t="str">
            <v>ＨＭＬ</v>
          </cell>
          <cell r="N168">
            <v>2</v>
          </cell>
          <cell r="O168" t="str">
            <v>延岡</v>
          </cell>
          <cell r="P168" t="str">
            <v>輸出</v>
          </cell>
          <cell r="Q168">
            <v>92</v>
          </cell>
        </row>
        <row r="169">
          <cell r="A169">
            <v>2</v>
          </cell>
          <cell r="B169">
            <v>1992</v>
          </cell>
          <cell r="C169">
            <v>6</v>
          </cell>
          <cell r="D169">
            <v>6000</v>
          </cell>
          <cell r="E169" t="str">
            <v>丸紅　大阪　　　　　</v>
          </cell>
          <cell r="F169">
            <v>15005</v>
          </cell>
          <cell r="G169" t="str">
            <v>ＭＡＳ（ＦＰＣ）　　</v>
          </cell>
          <cell r="H169">
            <v>34000</v>
          </cell>
          <cell r="I169">
            <v>12240000</v>
          </cell>
          <cell r="J169">
            <v>1</v>
          </cell>
          <cell r="K169" t="str">
            <v>繊維</v>
          </cell>
          <cell r="L169">
            <v>150</v>
          </cell>
          <cell r="M169" t="str">
            <v>ＨＭＬ</v>
          </cell>
          <cell r="N169">
            <v>2</v>
          </cell>
          <cell r="O169" t="str">
            <v>延岡</v>
          </cell>
          <cell r="P169" t="str">
            <v>輸出</v>
          </cell>
          <cell r="Q169">
            <v>92</v>
          </cell>
        </row>
        <row r="170">
          <cell r="A170">
            <v>2</v>
          </cell>
          <cell r="B170">
            <v>1992</v>
          </cell>
          <cell r="C170">
            <v>6</v>
          </cell>
          <cell r="D170">
            <v>200</v>
          </cell>
          <cell r="E170" t="str">
            <v>伊藤忠合繊化学部　　</v>
          </cell>
          <cell r="F170">
            <v>15007</v>
          </cell>
          <cell r="G170" t="str">
            <v>ＭＡＳ（メキシコ）　</v>
          </cell>
          <cell r="H170">
            <v>35000</v>
          </cell>
          <cell r="I170">
            <v>11865000</v>
          </cell>
          <cell r="J170">
            <v>1</v>
          </cell>
          <cell r="K170" t="str">
            <v>繊維</v>
          </cell>
          <cell r="L170">
            <v>150</v>
          </cell>
          <cell r="M170" t="str">
            <v>ＨＭＬ</v>
          </cell>
          <cell r="N170">
            <v>2</v>
          </cell>
          <cell r="O170" t="str">
            <v>延岡</v>
          </cell>
          <cell r="P170" t="str">
            <v>輸出</v>
          </cell>
          <cell r="Q170">
            <v>92</v>
          </cell>
        </row>
        <row r="171">
          <cell r="A171">
            <v>2</v>
          </cell>
          <cell r="B171">
            <v>1992</v>
          </cell>
          <cell r="C171">
            <v>6</v>
          </cell>
          <cell r="D171">
            <v>132</v>
          </cell>
          <cell r="E171" t="str">
            <v>ＡＳＡＨＩ　Ｓ．Ａ．</v>
          </cell>
          <cell r="F171">
            <v>15009</v>
          </cell>
          <cell r="G171" t="str">
            <v>ＭＡＳ（アイルランド</v>
          </cell>
          <cell r="H171">
            <v>15000</v>
          </cell>
          <cell r="I171">
            <v>6090000</v>
          </cell>
          <cell r="J171">
            <v>1</v>
          </cell>
          <cell r="K171" t="str">
            <v>繊維</v>
          </cell>
          <cell r="L171">
            <v>150</v>
          </cell>
          <cell r="M171" t="str">
            <v>ＨＭＬ</v>
          </cell>
          <cell r="N171">
            <v>2</v>
          </cell>
          <cell r="O171" t="str">
            <v>延岡</v>
          </cell>
          <cell r="P171" t="str">
            <v>輸出</v>
          </cell>
          <cell r="Q171">
            <v>92</v>
          </cell>
        </row>
        <row r="172">
          <cell r="A172">
            <v>2</v>
          </cell>
          <cell r="B172">
            <v>1992</v>
          </cell>
          <cell r="C172">
            <v>6</v>
          </cell>
          <cell r="D172">
            <v>1606</v>
          </cell>
          <cell r="E172" t="str">
            <v>ケムインター　　　　</v>
          </cell>
          <cell r="F172">
            <v>15114</v>
          </cell>
          <cell r="G172" t="str">
            <v>ＳＡＳ　　　　　　　</v>
          </cell>
          <cell r="H172">
            <v>2000</v>
          </cell>
          <cell r="I172">
            <v>1100000</v>
          </cell>
          <cell r="J172">
            <v>1</v>
          </cell>
          <cell r="K172" t="str">
            <v>繊維</v>
          </cell>
          <cell r="L172">
            <v>151</v>
          </cell>
          <cell r="M172" t="str">
            <v>ＳＡＳ</v>
          </cell>
          <cell r="N172">
            <v>2</v>
          </cell>
          <cell r="O172" t="str">
            <v>延岡</v>
          </cell>
          <cell r="P172" t="str">
            <v>外販</v>
          </cell>
          <cell r="Q172">
            <v>92</v>
          </cell>
        </row>
        <row r="173">
          <cell r="A173">
            <v>2</v>
          </cell>
          <cell r="B173">
            <v>1992</v>
          </cell>
          <cell r="C173">
            <v>6</v>
          </cell>
          <cell r="D173">
            <v>200</v>
          </cell>
          <cell r="E173" t="str">
            <v>伊藤忠合繊化学部　　</v>
          </cell>
          <cell r="F173">
            <v>15116</v>
          </cell>
          <cell r="G173" t="str">
            <v>ＳＡＳ（メキシコ）　</v>
          </cell>
          <cell r="H173">
            <v>35000</v>
          </cell>
          <cell r="I173">
            <v>11252500</v>
          </cell>
          <cell r="J173">
            <v>1</v>
          </cell>
          <cell r="K173" t="str">
            <v>繊維</v>
          </cell>
          <cell r="L173">
            <v>151</v>
          </cell>
          <cell r="M173" t="str">
            <v>ＳＡＳ</v>
          </cell>
          <cell r="N173">
            <v>2</v>
          </cell>
          <cell r="O173" t="str">
            <v>延岡</v>
          </cell>
          <cell r="P173" t="str">
            <v>輸出</v>
          </cell>
          <cell r="Q173">
            <v>92</v>
          </cell>
        </row>
        <row r="174">
          <cell r="A174">
            <v>2</v>
          </cell>
          <cell r="B174">
            <v>1992</v>
          </cell>
          <cell r="C174">
            <v>6</v>
          </cell>
          <cell r="D174">
            <v>2226</v>
          </cell>
          <cell r="E174" t="str">
            <v>島貿易　　　　　　　</v>
          </cell>
          <cell r="F174">
            <v>15131</v>
          </cell>
          <cell r="G174" t="str">
            <v>ＳＡＳ－Ｄ　　　　　</v>
          </cell>
          <cell r="H174">
            <v>20</v>
          </cell>
          <cell r="I174">
            <v>20720</v>
          </cell>
          <cell r="J174">
            <v>4</v>
          </cell>
          <cell r="K174" t="str">
            <v>その他</v>
          </cell>
          <cell r="L174">
            <v>151</v>
          </cell>
          <cell r="M174" t="str">
            <v>ＳＡＳ</v>
          </cell>
          <cell r="N174">
            <v>2</v>
          </cell>
          <cell r="O174" t="str">
            <v>延岡</v>
          </cell>
          <cell r="P174" t="str">
            <v>外販</v>
          </cell>
          <cell r="Q174">
            <v>92</v>
          </cell>
        </row>
        <row r="175">
          <cell r="A175">
            <v>2</v>
          </cell>
          <cell r="B175">
            <v>1992</v>
          </cell>
          <cell r="C175">
            <v>6</v>
          </cell>
          <cell r="D175">
            <v>7100</v>
          </cell>
          <cell r="E175" t="str">
            <v>油脂製品　　　　　　</v>
          </cell>
          <cell r="F175">
            <v>15131</v>
          </cell>
          <cell r="G175" t="str">
            <v>ＳＡＳ－Ｄ　　　　　</v>
          </cell>
          <cell r="H175">
            <v>-20</v>
          </cell>
          <cell r="I175">
            <v>-20720</v>
          </cell>
          <cell r="J175">
            <v>4</v>
          </cell>
          <cell r="K175" t="str">
            <v>その他</v>
          </cell>
          <cell r="L175">
            <v>151</v>
          </cell>
          <cell r="M175" t="str">
            <v>ＳＡＳ</v>
          </cell>
          <cell r="N175">
            <v>2</v>
          </cell>
          <cell r="O175" t="str">
            <v>延岡</v>
          </cell>
          <cell r="P175" t="str">
            <v>外販</v>
          </cell>
          <cell r="Q175">
            <v>92</v>
          </cell>
        </row>
        <row r="176">
          <cell r="A176">
            <v>2</v>
          </cell>
          <cell r="B176">
            <v>1992</v>
          </cell>
          <cell r="C176">
            <v>6</v>
          </cell>
          <cell r="D176">
            <v>7100</v>
          </cell>
          <cell r="E176" t="str">
            <v>油脂製品　　　　　　</v>
          </cell>
          <cell r="F176">
            <v>15138</v>
          </cell>
          <cell r="G176" t="str">
            <v>ＳＡＳ－Ｄ（金属）　</v>
          </cell>
          <cell r="H176">
            <v>1600</v>
          </cell>
          <cell r="I176">
            <v>1251200</v>
          </cell>
          <cell r="J176">
            <v>4</v>
          </cell>
          <cell r="K176" t="str">
            <v>その他</v>
          </cell>
          <cell r="L176">
            <v>151</v>
          </cell>
          <cell r="M176" t="str">
            <v>ＳＡＳ</v>
          </cell>
          <cell r="N176">
            <v>2</v>
          </cell>
          <cell r="O176" t="str">
            <v>延岡</v>
          </cell>
          <cell r="P176" t="str">
            <v>外販</v>
          </cell>
          <cell r="Q176">
            <v>92</v>
          </cell>
        </row>
        <row r="177">
          <cell r="A177">
            <v>2</v>
          </cell>
          <cell r="B177">
            <v>1992</v>
          </cell>
          <cell r="C177">
            <v>6</v>
          </cell>
          <cell r="D177">
            <v>1820</v>
          </cell>
          <cell r="E177" t="str">
            <v>小松屋商事（株）　　</v>
          </cell>
          <cell r="F177">
            <v>15139</v>
          </cell>
          <cell r="G177" t="str">
            <v>ＳＡＳ－Ｄ（上村）　</v>
          </cell>
          <cell r="H177">
            <v>2000</v>
          </cell>
          <cell r="I177">
            <v>1272000</v>
          </cell>
          <cell r="J177">
            <v>4</v>
          </cell>
          <cell r="K177" t="str">
            <v>その他</v>
          </cell>
          <cell r="L177">
            <v>151</v>
          </cell>
          <cell r="M177" t="str">
            <v>ＳＡＳ</v>
          </cell>
          <cell r="N177">
            <v>2</v>
          </cell>
          <cell r="O177" t="str">
            <v>延岡</v>
          </cell>
          <cell r="P177" t="str">
            <v>外販</v>
          </cell>
          <cell r="Q177">
            <v>92</v>
          </cell>
        </row>
        <row r="178">
          <cell r="A178">
            <v>2</v>
          </cell>
          <cell r="B178">
            <v>1992</v>
          </cell>
          <cell r="C178">
            <v>6</v>
          </cell>
          <cell r="D178">
            <v>7100</v>
          </cell>
          <cell r="E178" t="str">
            <v>油脂製品　　　　　　</v>
          </cell>
          <cell r="F178">
            <v>15142</v>
          </cell>
          <cell r="G178" t="str">
            <v>ＳＡＳ－Ｄ（中尾）　</v>
          </cell>
          <cell r="H178">
            <v>200</v>
          </cell>
          <cell r="I178">
            <v>151000</v>
          </cell>
          <cell r="J178">
            <v>4</v>
          </cell>
          <cell r="K178" t="str">
            <v>その他</v>
          </cell>
          <cell r="L178">
            <v>151</v>
          </cell>
          <cell r="M178" t="str">
            <v>ＳＡＳ</v>
          </cell>
          <cell r="N178">
            <v>2</v>
          </cell>
          <cell r="O178" t="str">
            <v>延岡</v>
          </cell>
          <cell r="P178" t="str">
            <v>外販</v>
          </cell>
          <cell r="Q178">
            <v>92</v>
          </cell>
        </row>
        <row r="179">
          <cell r="A179">
            <v>2</v>
          </cell>
          <cell r="B179">
            <v>1992</v>
          </cell>
          <cell r="C179">
            <v>6</v>
          </cell>
          <cell r="D179">
            <v>7100</v>
          </cell>
          <cell r="E179" t="str">
            <v>油脂製品　　　　　　</v>
          </cell>
          <cell r="F179">
            <v>15143</v>
          </cell>
          <cell r="G179" t="str">
            <v>ＳＡＳ－Ｄ　　　　　</v>
          </cell>
          <cell r="H179">
            <v>3000</v>
          </cell>
          <cell r="I179">
            <v>1920000</v>
          </cell>
          <cell r="J179">
            <v>4</v>
          </cell>
          <cell r="K179" t="str">
            <v>その他</v>
          </cell>
          <cell r="L179">
            <v>151</v>
          </cell>
          <cell r="M179" t="str">
            <v>ＳＡＳ</v>
          </cell>
          <cell r="N179">
            <v>2</v>
          </cell>
          <cell r="O179" t="str">
            <v>延岡</v>
          </cell>
          <cell r="P179" t="str">
            <v>外販</v>
          </cell>
          <cell r="Q179">
            <v>92</v>
          </cell>
        </row>
        <row r="180">
          <cell r="A180">
            <v>2</v>
          </cell>
          <cell r="B180">
            <v>1992</v>
          </cell>
          <cell r="C180">
            <v>6</v>
          </cell>
          <cell r="D180">
            <v>1410</v>
          </cell>
          <cell r="E180" t="str">
            <v>クリエ－ト化学　　　</v>
          </cell>
          <cell r="F180">
            <v>15146</v>
          </cell>
          <cell r="G180" t="str">
            <v>ＳＡＳ－Ｄ（キザイ）</v>
          </cell>
          <cell r="H180">
            <v>140</v>
          </cell>
          <cell r="I180">
            <v>129500</v>
          </cell>
          <cell r="J180">
            <v>4</v>
          </cell>
          <cell r="K180" t="str">
            <v>その他</v>
          </cell>
          <cell r="L180">
            <v>151</v>
          </cell>
          <cell r="M180" t="str">
            <v>ＳＡＳ</v>
          </cell>
          <cell r="N180">
            <v>2</v>
          </cell>
          <cell r="O180" t="str">
            <v>延岡</v>
          </cell>
          <cell r="P180" t="str">
            <v>外販</v>
          </cell>
          <cell r="Q180">
            <v>92</v>
          </cell>
        </row>
        <row r="181">
          <cell r="A181">
            <v>2</v>
          </cell>
          <cell r="B181">
            <v>1992</v>
          </cell>
          <cell r="C181">
            <v>6</v>
          </cell>
          <cell r="D181">
            <v>6000</v>
          </cell>
          <cell r="E181" t="str">
            <v>丸紅　大阪　　　　　</v>
          </cell>
          <cell r="F181">
            <v>15147</v>
          </cell>
          <cell r="G181" t="str">
            <v>ＳＡＳ（日合）　　　</v>
          </cell>
          <cell r="H181">
            <v>3000</v>
          </cell>
          <cell r="I181">
            <v>2460000</v>
          </cell>
          <cell r="J181">
            <v>4</v>
          </cell>
          <cell r="K181" t="str">
            <v>その他</v>
          </cell>
          <cell r="L181">
            <v>151</v>
          </cell>
          <cell r="M181" t="str">
            <v>ＳＡＳ</v>
          </cell>
          <cell r="N181">
            <v>2</v>
          </cell>
          <cell r="O181" t="str">
            <v>延岡</v>
          </cell>
          <cell r="P181" t="str">
            <v>外販</v>
          </cell>
          <cell r="Q181">
            <v>92</v>
          </cell>
        </row>
        <row r="182">
          <cell r="A182">
            <v>2</v>
          </cell>
          <cell r="B182">
            <v>1992</v>
          </cell>
          <cell r="C182">
            <v>6</v>
          </cell>
          <cell r="D182">
            <v>5</v>
          </cell>
          <cell r="E182" t="str">
            <v>旭　川崎　　　　　　</v>
          </cell>
          <cell r="F182">
            <v>15601</v>
          </cell>
          <cell r="G182" t="str">
            <v>ＵＮＡＳＳ　　　　　</v>
          </cell>
          <cell r="H182">
            <v>25</v>
          </cell>
          <cell r="I182">
            <v>50000</v>
          </cell>
          <cell r="J182">
            <v>1</v>
          </cell>
          <cell r="K182" t="str">
            <v>繊維</v>
          </cell>
          <cell r="L182">
            <v>156</v>
          </cell>
          <cell r="M182" t="str">
            <v>ＵＮＡＳＳ</v>
          </cell>
          <cell r="N182">
            <v>2</v>
          </cell>
          <cell r="O182" t="str">
            <v>延岡</v>
          </cell>
          <cell r="P182" t="str">
            <v>外販</v>
          </cell>
          <cell r="Q182">
            <v>92</v>
          </cell>
        </row>
        <row r="183">
          <cell r="A183">
            <v>2</v>
          </cell>
          <cell r="B183">
            <v>1992</v>
          </cell>
          <cell r="C183">
            <v>6</v>
          </cell>
          <cell r="D183">
            <v>1820</v>
          </cell>
          <cell r="E183" t="str">
            <v>小松屋商事（株）　　</v>
          </cell>
          <cell r="F183">
            <v>15602</v>
          </cell>
          <cell r="G183" t="str">
            <v>３Ｓ　　　　　　　　</v>
          </cell>
          <cell r="H183">
            <v>5000</v>
          </cell>
          <cell r="I183">
            <v>6450000</v>
          </cell>
          <cell r="J183">
            <v>1</v>
          </cell>
          <cell r="K183" t="str">
            <v>繊維</v>
          </cell>
          <cell r="L183">
            <v>156</v>
          </cell>
          <cell r="M183" t="str">
            <v>ＵＮＡＳＳ</v>
          </cell>
          <cell r="N183">
            <v>2</v>
          </cell>
          <cell r="O183" t="str">
            <v>延岡</v>
          </cell>
          <cell r="P183" t="str">
            <v>外販</v>
          </cell>
          <cell r="Q183">
            <v>92</v>
          </cell>
        </row>
        <row r="184">
          <cell r="A184">
            <v>2</v>
          </cell>
          <cell r="B184">
            <v>1992</v>
          </cell>
          <cell r="C184">
            <v>6</v>
          </cell>
          <cell r="D184">
            <v>7500</v>
          </cell>
          <cell r="E184" t="str">
            <v>リバソン（株）　　　</v>
          </cell>
          <cell r="F184">
            <v>15610</v>
          </cell>
          <cell r="G184" t="str">
            <v>ＵＮＡＳＳ（ＤＩＣ）</v>
          </cell>
          <cell r="H184">
            <v>1950</v>
          </cell>
          <cell r="I184">
            <v>2632500</v>
          </cell>
          <cell r="J184">
            <v>1</v>
          </cell>
          <cell r="K184" t="str">
            <v>繊維</v>
          </cell>
          <cell r="L184">
            <v>156</v>
          </cell>
          <cell r="M184" t="str">
            <v>ＵＮＡＳＳ</v>
          </cell>
          <cell r="N184">
            <v>2</v>
          </cell>
          <cell r="O184" t="str">
            <v>延岡</v>
          </cell>
          <cell r="P184" t="str">
            <v>外販</v>
          </cell>
          <cell r="Q184">
            <v>92</v>
          </cell>
        </row>
        <row r="185">
          <cell r="A185">
            <v>2</v>
          </cell>
          <cell r="B185">
            <v>1992</v>
          </cell>
          <cell r="C185">
            <v>6</v>
          </cell>
          <cell r="D185">
            <v>6000</v>
          </cell>
          <cell r="E185" t="str">
            <v>丸紅　大阪　　　　　</v>
          </cell>
          <cell r="F185">
            <v>15620</v>
          </cell>
          <cell r="G185" t="str">
            <v>ＵＮＡＳＳ（ＳＳＳ）</v>
          </cell>
          <cell r="H185">
            <v>10000</v>
          </cell>
          <cell r="I185">
            <v>12170000</v>
          </cell>
          <cell r="J185">
            <v>1</v>
          </cell>
          <cell r="K185" t="str">
            <v>繊維</v>
          </cell>
          <cell r="L185">
            <v>156</v>
          </cell>
          <cell r="M185" t="str">
            <v>ＵＮＡＳＳ</v>
          </cell>
          <cell r="N185">
            <v>2</v>
          </cell>
          <cell r="O185" t="str">
            <v>延岡</v>
          </cell>
          <cell r="P185" t="str">
            <v>外販</v>
          </cell>
          <cell r="Q185">
            <v>92</v>
          </cell>
        </row>
        <row r="186">
          <cell r="A186">
            <v>2</v>
          </cell>
          <cell r="B186">
            <v>1992</v>
          </cell>
          <cell r="C186">
            <v>6</v>
          </cell>
          <cell r="D186">
            <v>1820</v>
          </cell>
          <cell r="E186" t="str">
            <v>小松屋商事（株）　　</v>
          </cell>
          <cell r="F186">
            <v>15630</v>
          </cell>
          <cell r="G186" t="str">
            <v>ＵＮＡＳＳ（Ｘラン）</v>
          </cell>
          <cell r="H186">
            <v>125</v>
          </cell>
          <cell r="I186">
            <v>150000</v>
          </cell>
          <cell r="J186">
            <v>1</v>
          </cell>
          <cell r="K186" t="str">
            <v>繊維</v>
          </cell>
          <cell r="L186">
            <v>156</v>
          </cell>
          <cell r="M186" t="str">
            <v>ＵＮＡＳＳ</v>
          </cell>
          <cell r="N186">
            <v>2</v>
          </cell>
          <cell r="O186" t="str">
            <v>延岡</v>
          </cell>
          <cell r="P186" t="str">
            <v>外販</v>
          </cell>
          <cell r="Q186">
            <v>92</v>
          </cell>
        </row>
        <row r="187">
          <cell r="A187">
            <v>2</v>
          </cell>
          <cell r="B187">
            <v>1992</v>
          </cell>
          <cell r="C187">
            <v>6</v>
          </cell>
          <cell r="D187">
            <v>1017</v>
          </cell>
          <cell r="E187" t="str">
            <v>化成品商事　　　　　</v>
          </cell>
          <cell r="F187">
            <v>15690</v>
          </cell>
          <cell r="G187" t="str">
            <v>４Ｓ（３Ｓ溶液）　　</v>
          </cell>
          <cell r="H187">
            <v>1000</v>
          </cell>
          <cell r="I187">
            <v>285000</v>
          </cell>
          <cell r="J187">
            <v>1</v>
          </cell>
          <cell r="K187" t="str">
            <v>繊維</v>
          </cell>
          <cell r="L187">
            <v>156</v>
          </cell>
          <cell r="M187" t="str">
            <v>ＵＮＡＳＳ</v>
          </cell>
          <cell r="N187">
            <v>2</v>
          </cell>
          <cell r="O187" t="str">
            <v>延岡</v>
          </cell>
          <cell r="P187" t="str">
            <v>外販</v>
          </cell>
          <cell r="Q187">
            <v>92</v>
          </cell>
        </row>
        <row r="188">
          <cell r="A188">
            <v>2</v>
          </cell>
          <cell r="B188">
            <v>1992</v>
          </cell>
          <cell r="C188">
            <v>6</v>
          </cell>
          <cell r="D188">
            <v>6203</v>
          </cell>
          <cell r="E188" t="str">
            <v>三井物産（大阪）　　</v>
          </cell>
          <cell r="F188">
            <v>16600</v>
          </cell>
          <cell r="G188" t="str">
            <v>ＮＳＶＳ－２５（ＤＩ</v>
          </cell>
          <cell r="H188">
            <v>400</v>
          </cell>
          <cell r="I188">
            <v>126000</v>
          </cell>
          <cell r="J188">
            <v>3</v>
          </cell>
          <cell r="K188" t="str">
            <v>樹脂</v>
          </cell>
          <cell r="L188">
            <v>166</v>
          </cell>
          <cell r="M188" t="str">
            <v>ＳＶＳ</v>
          </cell>
          <cell r="N188">
            <v>2</v>
          </cell>
          <cell r="O188" t="str">
            <v>延岡</v>
          </cell>
          <cell r="P188" t="str">
            <v>外販</v>
          </cell>
          <cell r="Q188">
            <v>92</v>
          </cell>
        </row>
        <row r="189">
          <cell r="A189">
            <v>2</v>
          </cell>
          <cell r="B189">
            <v>1992</v>
          </cell>
          <cell r="C189">
            <v>6</v>
          </cell>
          <cell r="D189">
            <v>7500</v>
          </cell>
          <cell r="E189" t="str">
            <v>リバソン（株）　　　</v>
          </cell>
          <cell r="F189">
            <v>16600</v>
          </cell>
          <cell r="G189" t="str">
            <v>ＮＳＶＳ－２５（ＤＩ</v>
          </cell>
          <cell r="H189">
            <v>3200</v>
          </cell>
          <cell r="I189">
            <v>1023000</v>
          </cell>
          <cell r="J189">
            <v>3</v>
          </cell>
          <cell r="K189" t="str">
            <v>樹脂</v>
          </cell>
          <cell r="L189">
            <v>166</v>
          </cell>
          <cell r="M189" t="str">
            <v>ＳＶＳ</v>
          </cell>
          <cell r="N189">
            <v>2</v>
          </cell>
          <cell r="O189" t="str">
            <v>延岡</v>
          </cell>
          <cell r="P189" t="str">
            <v>外販</v>
          </cell>
          <cell r="Q189">
            <v>92</v>
          </cell>
        </row>
        <row r="190">
          <cell r="A190">
            <v>2</v>
          </cell>
          <cell r="B190">
            <v>1992</v>
          </cell>
          <cell r="C190">
            <v>6</v>
          </cell>
          <cell r="D190">
            <v>7500</v>
          </cell>
          <cell r="E190" t="str">
            <v>リバソン（株）　　　</v>
          </cell>
          <cell r="F190">
            <v>16601</v>
          </cell>
          <cell r="G190" t="str">
            <v>ＮＳＶＳ－２５（堺　</v>
          </cell>
          <cell r="H190">
            <v>800</v>
          </cell>
          <cell r="I190">
            <v>240000</v>
          </cell>
          <cell r="J190">
            <v>3</v>
          </cell>
          <cell r="K190" t="str">
            <v>樹脂</v>
          </cell>
          <cell r="L190">
            <v>166</v>
          </cell>
          <cell r="M190" t="str">
            <v>ＳＶＳ</v>
          </cell>
          <cell r="N190">
            <v>2</v>
          </cell>
          <cell r="O190" t="str">
            <v>延岡</v>
          </cell>
          <cell r="P190" t="str">
            <v>外販</v>
          </cell>
          <cell r="Q190">
            <v>92</v>
          </cell>
        </row>
        <row r="191">
          <cell r="A191">
            <v>2</v>
          </cell>
          <cell r="B191">
            <v>1992</v>
          </cell>
          <cell r="C191">
            <v>6</v>
          </cell>
          <cell r="D191">
            <v>7500</v>
          </cell>
          <cell r="E191" t="str">
            <v>リバソン（株）　　　</v>
          </cell>
          <cell r="F191">
            <v>16630</v>
          </cell>
          <cell r="G191" t="str">
            <v>ＮＳＶＳ－２５（九州</v>
          </cell>
          <cell r="H191">
            <v>260</v>
          </cell>
          <cell r="I191">
            <v>78000</v>
          </cell>
          <cell r="J191">
            <v>3</v>
          </cell>
          <cell r="K191" t="str">
            <v>樹脂</v>
          </cell>
          <cell r="L191">
            <v>166</v>
          </cell>
          <cell r="M191" t="str">
            <v>ＳＶＳ</v>
          </cell>
          <cell r="N191">
            <v>2</v>
          </cell>
          <cell r="O191" t="str">
            <v>延岡</v>
          </cell>
          <cell r="P191" t="str">
            <v>外販</v>
          </cell>
          <cell r="Q191">
            <v>92</v>
          </cell>
        </row>
        <row r="192">
          <cell r="A192">
            <v>2</v>
          </cell>
          <cell r="B192">
            <v>1992</v>
          </cell>
          <cell r="C192">
            <v>6</v>
          </cell>
          <cell r="D192">
            <v>5417</v>
          </cell>
          <cell r="E192" t="str">
            <v>九州長瀬　　　　　　</v>
          </cell>
          <cell r="F192">
            <v>16640</v>
          </cell>
          <cell r="G192" t="str">
            <v>ＮＳＶＳ－２５（同仁</v>
          </cell>
          <cell r="H192">
            <v>1600</v>
          </cell>
          <cell r="I192">
            <v>488000</v>
          </cell>
          <cell r="J192">
            <v>3</v>
          </cell>
          <cell r="K192" t="str">
            <v>樹脂</v>
          </cell>
          <cell r="L192">
            <v>166</v>
          </cell>
          <cell r="M192" t="str">
            <v>ＳＶＳ</v>
          </cell>
          <cell r="N192">
            <v>2</v>
          </cell>
          <cell r="O192" t="str">
            <v>延岡</v>
          </cell>
          <cell r="P192" t="str">
            <v>外販</v>
          </cell>
          <cell r="Q192">
            <v>92</v>
          </cell>
        </row>
        <row r="193">
          <cell r="A193">
            <v>2</v>
          </cell>
          <cell r="B193">
            <v>1992</v>
          </cell>
          <cell r="C193">
            <v>6</v>
          </cell>
          <cell r="D193">
            <v>201</v>
          </cell>
          <cell r="E193" t="str">
            <v>伊藤忠ファイン　　　</v>
          </cell>
          <cell r="F193">
            <v>16661</v>
          </cell>
          <cell r="G193" t="str">
            <v>ＮＳＶＳ－２５　　　</v>
          </cell>
          <cell r="H193">
            <v>1000</v>
          </cell>
          <cell r="I193">
            <v>375000</v>
          </cell>
          <cell r="J193">
            <v>3</v>
          </cell>
          <cell r="K193" t="str">
            <v>樹脂</v>
          </cell>
          <cell r="L193">
            <v>166</v>
          </cell>
          <cell r="M193" t="str">
            <v>ＳＶＳ</v>
          </cell>
          <cell r="N193">
            <v>2</v>
          </cell>
          <cell r="O193" t="str">
            <v>延岡</v>
          </cell>
          <cell r="P193" t="str">
            <v>外販</v>
          </cell>
          <cell r="Q193">
            <v>92</v>
          </cell>
        </row>
        <row r="194">
          <cell r="A194">
            <v>2</v>
          </cell>
          <cell r="B194">
            <v>1992</v>
          </cell>
          <cell r="C194">
            <v>6</v>
          </cell>
          <cell r="D194">
            <v>2426</v>
          </cell>
          <cell r="E194" t="str">
            <v>西邦産業　　　　　　</v>
          </cell>
          <cell r="F194">
            <v>16661</v>
          </cell>
          <cell r="G194" t="str">
            <v>ＮＳＶＳ－２５　　　</v>
          </cell>
          <cell r="H194">
            <v>20</v>
          </cell>
          <cell r="I194">
            <v>8600</v>
          </cell>
          <cell r="J194">
            <v>3</v>
          </cell>
          <cell r="K194" t="str">
            <v>樹脂</v>
          </cell>
          <cell r="L194">
            <v>166</v>
          </cell>
          <cell r="M194" t="str">
            <v>ＳＶＳ</v>
          </cell>
          <cell r="N194">
            <v>2</v>
          </cell>
          <cell r="O194" t="str">
            <v>延岡</v>
          </cell>
          <cell r="P194" t="str">
            <v>外販</v>
          </cell>
          <cell r="Q194">
            <v>92</v>
          </cell>
        </row>
        <row r="195">
          <cell r="A195">
            <v>2</v>
          </cell>
          <cell r="B195">
            <v>1992</v>
          </cell>
          <cell r="C195">
            <v>6</v>
          </cell>
          <cell r="D195">
            <v>6606</v>
          </cell>
          <cell r="E195" t="str">
            <v>明成商会　　　　　　</v>
          </cell>
          <cell r="F195">
            <v>16661</v>
          </cell>
          <cell r="G195" t="str">
            <v>ＮＳＶＳ－２５　　　</v>
          </cell>
          <cell r="H195">
            <v>400</v>
          </cell>
          <cell r="I195">
            <v>142000</v>
          </cell>
          <cell r="J195">
            <v>3</v>
          </cell>
          <cell r="K195" t="str">
            <v>樹脂</v>
          </cell>
          <cell r="L195">
            <v>166</v>
          </cell>
          <cell r="M195" t="str">
            <v>ＳＶＳ</v>
          </cell>
          <cell r="N195">
            <v>2</v>
          </cell>
          <cell r="O195" t="str">
            <v>延岡</v>
          </cell>
          <cell r="P195" t="str">
            <v>外販</v>
          </cell>
          <cell r="Q195">
            <v>92</v>
          </cell>
        </row>
        <row r="196">
          <cell r="A196">
            <v>2</v>
          </cell>
          <cell r="B196">
            <v>1992</v>
          </cell>
          <cell r="C196">
            <v>6</v>
          </cell>
          <cell r="D196">
            <v>6606</v>
          </cell>
          <cell r="E196" t="str">
            <v>明成商会　　　　　　</v>
          </cell>
          <cell r="F196">
            <v>16670</v>
          </cell>
          <cell r="G196" t="str">
            <v>ＮＳＶＳ－２５（大栄</v>
          </cell>
          <cell r="H196">
            <v>12000</v>
          </cell>
          <cell r="I196">
            <v>4260000</v>
          </cell>
          <cell r="J196">
            <v>3</v>
          </cell>
          <cell r="K196" t="str">
            <v>樹脂</v>
          </cell>
          <cell r="L196">
            <v>166</v>
          </cell>
          <cell r="M196" t="str">
            <v>ＳＶＳ</v>
          </cell>
          <cell r="N196">
            <v>2</v>
          </cell>
          <cell r="O196" t="str">
            <v>延岡</v>
          </cell>
          <cell r="P196" t="str">
            <v>外販</v>
          </cell>
          <cell r="Q196">
            <v>92</v>
          </cell>
        </row>
        <row r="197">
          <cell r="A197">
            <v>2</v>
          </cell>
          <cell r="B197">
            <v>1992</v>
          </cell>
          <cell r="C197">
            <v>6</v>
          </cell>
          <cell r="D197">
            <v>5217</v>
          </cell>
          <cell r="E197" t="str">
            <v>ＢＡＳＦ　四日市　　</v>
          </cell>
          <cell r="F197">
            <v>16690</v>
          </cell>
          <cell r="G197" t="str">
            <v>ＮＳＶＳ－２５（ＢＡ</v>
          </cell>
          <cell r="H197">
            <v>20</v>
          </cell>
          <cell r="I197">
            <v>7000</v>
          </cell>
          <cell r="J197">
            <v>3</v>
          </cell>
          <cell r="K197" t="str">
            <v>樹脂</v>
          </cell>
          <cell r="L197">
            <v>166</v>
          </cell>
          <cell r="M197" t="str">
            <v>ＳＶＳ</v>
          </cell>
          <cell r="N197">
            <v>2</v>
          </cell>
          <cell r="O197" t="str">
            <v>延岡</v>
          </cell>
          <cell r="P197" t="str">
            <v>外販</v>
          </cell>
          <cell r="Q197">
            <v>92</v>
          </cell>
        </row>
        <row r="198">
          <cell r="A198">
            <v>2</v>
          </cell>
          <cell r="B198">
            <v>1992</v>
          </cell>
          <cell r="C198">
            <v>6</v>
          </cell>
          <cell r="D198">
            <v>100</v>
          </cell>
          <cell r="E198" t="str">
            <v>葵　大阪　　　　　　</v>
          </cell>
          <cell r="F198">
            <v>20300</v>
          </cell>
          <cell r="G198" t="str">
            <v>ＥＢＳ　　　　　　　</v>
          </cell>
          <cell r="H198">
            <v>10518</v>
          </cell>
          <cell r="I198">
            <v>8582688</v>
          </cell>
          <cell r="J198">
            <v>3</v>
          </cell>
          <cell r="K198" t="str">
            <v>樹脂</v>
          </cell>
          <cell r="L198">
            <v>203</v>
          </cell>
          <cell r="M198" t="str">
            <v>ＥＢＳ</v>
          </cell>
          <cell r="N198">
            <v>2</v>
          </cell>
          <cell r="O198" t="str">
            <v>延岡</v>
          </cell>
          <cell r="P198" t="str">
            <v>旭</v>
          </cell>
          <cell r="Q198">
            <v>92</v>
          </cell>
        </row>
        <row r="199">
          <cell r="A199">
            <v>2</v>
          </cell>
          <cell r="B199">
            <v>1992</v>
          </cell>
          <cell r="C199">
            <v>6</v>
          </cell>
          <cell r="D199">
            <v>1</v>
          </cell>
          <cell r="E199" t="str">
            <v>旭　東京購買　　　　</v>
          </cell>
          <cell r="F199">
            <v>20400</v>
          </cell>
          <cell r="G199" t="str">
            <v>ＡＴＧ　　　　　　　</v>
          </cell>
          <cell r="H199">
            <v>312</v>
          </cell>
          <cell r="I199">
            <v>631800</v>
          </cell>
          <cell r="J199">
            <v>1</v>
          </cell>
          <cell r="K199" t="str">
            <v>繊維</v>
          </cell>
          <cell r="L199">
            <v>204</v>
          </cell>
          <cell r="M199" t="str">
            <v>ＡＴＧ　　　　　　　</v>
          </cell>
          <cell r="N199">
            <v>2</v>
          </cell>
          <cell r="O199" t="str">
            <v>延岡</v>
          </cell>
          <cell r="P199" t="str">
            <v>旭</v>
          </cell>
          <cell r="Q199">
            <v>92</v>
          </cell>
        </row>
        <row r="200">
          <cell r="A200">
            <v>2</v>
          </cell>
          <cell r="B200">
            <v>1992</v>
          </cell>
          <cell r="C200">
            <v>6</v>
          </cell>
          <cell r="D200">
            <v>2</v>
          </cell>
          <cell r="E200" t="str">
            <v>旭　大阪購買　　　　</v>
          </cell>
          <cell r="F200">
            <v>20500</v>
          </cell>
          <cell r="G200" t="str">
            <v>仕上Ｇ　　　　　　　</v>
          </cell>
          <cell r="H200">
            <v>2400</v>
          </cell>
          <cell r="I200">
            <v>816000</v>
          </cell>
          <cell r="J200">
            <v>1</v>
          </cell>
          <cell r="K200" t="str">
            <v>繊維</v>
          </cell>
          <cell r="L200">
            <v>205</v>
          </cell>
          <cell r="M200" t="str">
            <v>仕上Ｇ</v>
          </cell>
          <cell r="N200">
            <v>2</v>
          </cell>
          <cell r="O200" t="str">
            <v>延岡</v>
          </cell>
          <cell r="P200" t="str">
            <v>旭</v>
          </cell>
          <cell r="Q200">
            <v>92</v>
          </cell>
        </row>
        <row r="201">
          <cell r="A201">
            <v>2</v>
          </cell>
          <cell r="B201">
            <v>1992</v>
          </cell>
          <cell r="C201">
            <v>6</v>
          </cell>
          <cell r="D201">
            <v>43</v>
          </cell>
          <cell r="E201" t="str">
            <v>旭　延岡医薬　　　　</v>
          </cell>
          <cell r="F201">
            <v>20600</v>
          </cell>
          <cell r="G201" t="str">
            <v>ＭＢ　　　　　　　　</v>
          </cell>
          <cell r="H201">
            <v>2340</v>
          </cell>
          <cell r="I201">
            <v>8021520</v>
          </cell>
          <cell r="J201">
            <v>2</v>
          </cell>
          <cell r="K201" t="str">
            <v>医薬原料</v>
          </cell>
          <cell r="L201">
            <v>206</v>
          </cell>
          <cell r="M201" t="str">
            <v>ＭＢ</v>
          </cell>
          <cell r="N201">
            <v>2</v>
          </cell>
          <cell r="O201" t="str">
            <v>延岡</v>
          </cell>
          <cell r="P201" t="str">
            <v>旭</v>
          </cell>
          <cell r="Q201">
            <v>92</v>
          </cell>
        </row>
        <row r="202">
          <cell r="A202">
            <v>2</v>
          </cell>
          <cell r="B202">
            <v>1992</v>
          </cell>
          <cell r="C202">
            <v>6</v>
          </cell>
          <cell r="D202">
            <v>11</v>
          </cell>
          <cell r="E202" t="str">
            <v>旭　特薬事業部　　　</v>
          </cell>
          <cell r="F202">
            <v>20900</v>
          </cell>
          <cell r="G202" t="str">
            <v>ＦＭＮＡ　　　　　　</v>
          </cell>
          <cell r="H202">
            <v>240</v>
          </cell>
          <cell r="I202">
            <v>7896000</v>
          </cell>
          <cell r="J202">
            <v>2</v>
          </cell>
          <cell r="K202" t="str">
            <v>医薬原料</v>
          </cell>
          <cell r="L202">
            <v>209</v>
          </cell>
          <cell r="M202" t="str">
            <v>ＦＭＮＡ</v>
          </cell>
          <cell r="N202">
            <v>2</v>
          </cell>
          <cell r="O202" t="str">
            <v>延岡</v>
          </cell>
          <cell r="P202" t="str">
            <v>旭</v>
          </cell>
          <cell r="Q202">
            <v>92</v>
          </cell>
        </row>
        <row r="203">
          <cell r="A203">
            <v>2</v>
          </cell>
          <cell r="B203">
            <v>1992</v>
          </cell>
          <cell r="C203">
            <v>6</v>
          </cell>
          <cell r="D203">
            <v>11</v>
          </cell>
          <cell r="E203" t="str">
            <v>旭　特薬事業部　　　</v>
          </cell>
          <cell r="F203">
            <v>21302</v>
          </cell>
          <cell r="G203" t="str">
            <v>ウラシル（ＳＧ）　　</v>
          </cell>
          <cell r="H203">
            <v>5400</v>
          </cell>
          <cell r="I203">
            <v>22680000</v>
          </cell>
          <cell r="J203">
            <v>2</v>
          </cell>
          <cell r="K203" t="str">
            <v>医薬原料</v>
          </cell>
          <cell r="L203">
            <v>213</v>
          </cell>
          <cell r="M203" t="str">
            <v>ウラシル</v>
          </cell>
          <cell r="N203">
            <v>2</v>
          </cell>
          <cell r="O203" t="str">
            <v>延岡</v>
          </cell>
          <cell r="P203" t="str">
            <v>旭</v>
          </cell>
          <cell r="Q203">
            <v>92</v>
          </cell>
        </row>
        <row r="204">
          <cell r="A204">
            <v>2</v>
          </cell>
          <cell r="B204">
            <v>1992</v>
          </cell>
          <cell r="C204">
            <v>6</v>
          </cell>
          <cell r="D204">
            <v>5403</v>
          </cell>
          <cell r="E204" t="str">
            <v>ファイザー　　　　　</v>
          </cell>
          <cell r="F204">
            <v>21401</v>
          </cell>
          <cell r="G204" t="str">
            <v>ＡＴＢＣ　　　　　　</v>
          </cell>
          <cell r="H204">
            <v>20330</v>
          </cell>
          <cell r="I204">
            <v>9270480</v>
          </cell>
          <cell r="J204">
            <v>3</v>
          </cell>
          <cell r="K204" t="str">
            <v>樹脂</v>
          </cell>
          <cell r="L204">
            <v>214</v>
          </cell>
          <cell r="M204" t="str">
            <v>ＡＴＢＣ</v>
          </cell>
          <cell r="N204">
            <v>2</v>
          </cell>
          <cell r="O204" t="str">
            <v>延岡</v>
          </cell>
          <cell r="P204" t="str">
            <v>旭</v>
          </cell>
          <cell r="Q204">
            <v>92</v>
          </cell>
        </row>
        <row r="205">
          <cell r="A205">
            <v>2</v>
          </cell>
          <cell r="B205">
            <v>1992</v>
          </cell>
          <cell r="C205">
            <v>6</v>
          </cell>
          <cell r="D205">
            <v>1</v>
          </cell>
          <cell r="E205" t="str">
            <v>旭　東京購買　　　　</v>
          </cell>
          <cell r="F205">
            <v>21402</v>
          </cell>
          <cell r="G205" t="str">
            <v>ＤＳ－１０７　　　　</v>
          </cell>
          <cell r="H205">
            <v>23990</v>
          </cell>
          <cell r="I205">
            <v>11179340</v>
          </cell>
          <cell r="J205">
            <v>3</v>
          </cell>
          <cell r="K205" t="str">
            <v>樹脂</v>
          </cell>
          <cell r="L205">
            <v>214</v>
          </cell>
          <cell r="M205" t="str">
            <v>ＡＴＢＣ</v>
          </cell>
          <cell r="N205">
            <v>2</v>
          </cell>
          <cell r="O205" t="str">
            <v>延岡</v>
          </cell>
          <cell r="P205" t="str">
            <v>旭</v>
          </cell>
          <cell r="Q205">
            <v>92</v>
          </cell>
        </row>
        <row r="206">
          <cell r="A206">
            <v>2</v>
          </cell>
          <cell r="B206">
            <v>1992</v>
          </cell>
          <cell r="C206">
            <v>6</v>
          </cell>
          <cell r="D206">
            <v>6</v>
          </cell>
          <cell r="E206" t="str">
            <v>旭　富士　　　　　　</v>
          </cell>
          <cell r="F206">
            <v>21900</v>
          </cell>
          <cell r="G206" t="str">
            <v>ＢＳ－１　　　　　　</v>
          </cell>
          <cell r="H206">
            <v>35450</v>
          </cell>
          <cell r="I206">
            <v>14677000</v>
          </cell>
          <cell r="J206">
            <v>3</v>
          </cell>
          <cell r="K206" t="str">
            <v>樹脂</v>
          </cell>
          <cell r="L206">
            <v>219</v>
          </cell>
          <cell r="M206" t="str">
            <v>ＢＳ－１．２</v>
          </cell>
          <cell r="N206">
            <v>2</v>
          </cell>
          <cell r="O206" t="str">
            <v>延岡</v>
          </cell>
          <cell r="P206" t="str">
            <v>旭</v>
          </cell>
          <cell r="Q206">
            <v>92</v>
          </cell>
        </row>
        <row r="207">
          <cell r="A207">
            <v>2</v>
          </cell>
          <cell r="B207">
            <v>1992</v>
          </cell>
          <cell r="C207">
            <v>6</v>
          </cell>
          <cell r="D207">
            <v>6</v>
          </cell>
          <cell r="E207" t="str">
            <v>旭　富士　　　　　　</v>
          </cell>
          <cell r="F207">
            <v>21901</v>
          </cell>
          <cell r="G207" t="str">
            <v>ＢＳ－２　　　　　　</v>
          </cell>
          <cell r="H207">
            <v>17100</v>
          </cell>
          <cell r="I207">
            <v>7421400</v>
          </cell>
          <cell r="J207">
            <v>3</v>
          </cell>
          <cell r="K207" t="str">
            <v>樹脂</v>
          </cell>
          <cell r="L207">
            <v>219</v>
          </cell>
          <cell r="M207" t="str">
            <v>ＢＳ－１．２</v>
          </cell>
          <cell r="N207">
            <v>2</v>
          </cell>
          <cell r="O207" t="str">
            <v>延岡</v>
          </cell>
          <cell r="P207" t="str">
            <v>旭</v>
          </cell>
          <cell r="Q207">
            <v>92</v>
          </cell>
        </row>
        <row r="208">
          <cell r="A208">
            <v>2</v>
          </cell>
          <cell r="B208">
            <v>1992</v>
          </cell>
          <cell r="C208">
            <v>6</v>
          </cell>
          <cell r="D208">
            <v>15</v>
          </cell>
          <cell r="E208" t="str">
            <v>旭　開発技術本部　　</v>
          </cell>
          <cell r="F208">
            <v>22000</v>
          </cell>
          <cell r="G208" t="str">
            <v>パイライト（石炭触媒</v>
          </cell>
          <cell r="H208">
            <v>0</v>
          </cell>
          <cell r="I208">
            <v>52500</v>
          </cell>
          <cell r="J208">
            <v>4</v>
          </cell>
          <cell r="K208" t="str">
            <v>その他</v>
          </cell>
          <cell r="L208">
            <v>220</v>
          </cell>
          <cell r="M208" t="str">
            <v>ﾊﾟｲﾗｲﾄ</v>
          </cell>
          <cell r="N208">
            <v>2</v>
          </cell>
          <cell r="O208" t="str">
            <v>延岡</v>
          </cell>
          <cell r="P208" t="str">
            <v>旭</v>
          </cell>
          <cell r="Q208">
            <v>92</v>
          </cell>
        </row>
        <row r="209">
          <cell r="A209">
            <v>2</v>
          </cell>
          <cell r="B209">
            <v>1992</v>
          </cell>
          <cell r="C209">
            <v>6</v>
          </cell>
          <cell r="D209">
            <v>11</v>
          </cell>
          <cell r="E209" t="str">
            <v>旭　特薬事業部　　　</v>
          </cell>
          <cell r="F209">
            <v>22100</v>
          </cell>
          <cell r="G209" t="str">
            <v>６－ＭＰ　　　　　　</v>
          </cell>
          <cell r="H209">
            <v>1.35</v>
          </cell>
          <cell r="I209">
            <v>121500</v>
          </cell>
          <cell r="J209">
            <v>2</v>
          </cell>
          <cell r="K209" t="str">
            <v>医薬原料</v>
          </cell>
          <cell r="L209">
            <v>221</v>
          </cell>
          <cell r="M209" t="str">
            <v>６－ＭＰ</v>
          </cell>
          <cell r="N209">
            <v>2</v>
          </cell>
          <cell r="O209" t="str">
            <v>延岡</v>
          </cell>
          <cell r="P209" t="str">
            <v>旭</v>
          </cell>
          <cell r="Q209">
            <v>92</v>
          </cell>
        </row>
        <row r="210">
          <cell r="A210">
            <v>2</v>
          </cell>
          <cell r="B210">
            <v>1992</v>
          </cell>
          <cell r="C210">
            <v>6</v>
          </cell>
          <cell r="D210">
            <v>3200</v>
          </cell>
          <cell r="E210" t="str">
            <v>中国精油　水島川鉄　</v>
          </cell>
          <cell r="F210">
            <v>29003</v>
          </cell>
          <cell r="G210" t="str">
            <v>廃硫酸　　　　　　　</v>
          </cell>
          <cell r="H210">
            <v>106.78</v>
          </cell>
          <cell r="I210">
            <v>53390</v>
          </cell>
          <cell r="J210">
            <v>4</v>
          </cell>
          <cell r="K210" t="str">
            <v>その他</v>
          </cell>
          <cell r="L210">
            <v>290</v>
          </cell>
          <cell r="M210" t="str">
            <v>旭向延岡合成品</v>
          </cell>
          <cell r="N210">
            <v>2</v>
          </cell>
          <cell r="O210" t="str">
            <v>延岡</v>
          </cell>
          <cell r="P210" t="str">
            <v>旭</v>
          </cell>
          <cell r="Q210">
            <v>92</v>
          </cell>
        </row>
        <row r="211">
          <cell r="A211">
            <v>2</v>
          </cell>
          <cell r="B211">
            <v>1992</v>
          </cell>
          <cell r="C211">
            <v>6</v>
          </cell>
          <cell r="D211">
            <v>5422</v>
          </cell>
          <cell r="E211" t="str">
            <v>扶桑化学（株）　　　</v>
          </cell>
          <cell r="F211">
            <v>30700</v>
          </cell>
          <cell r="G211" t="str">
            <v>ＭＮＢ　　　　　　　</v>
          </cell>
          <cell r="H211">
            <v>7920</v>
          </cell>
          <cell r="I211">
            <v>13384800</v>
          </cell>
          <cell r="J211">
            <v>3</v>
          </cell>
          <cell r="K211" t="str">
            <v>樹脂</v>
          </cell>
          <cell r="L211">
            <v>307</v>
          </cell>
          <cell r="M211" t="str">
            <v>ＭＮＢ</v>
          </cell>
          <cell r="N211">
            <v>2</v>
          </cell>
          <cell r="O211" t="str">
            <v>延岡</v>
          </cell>
          <cell r="P211" t="str">
            <v>外販</v>
          </cell>
          <cell r="Q211">
            <v>92</v>
          </cell>
        </row>
        <row r="212">
          <cell r="A212">
            <v>2</v>
          </cell>
          <cell r="B212">
            <v>1992</v>
          </cell>
          <cell r="C212">
            <v>6</v>
          </cell>
          <cell r="D212">
            <v>3030</v>
          </cell>
          <cell r="E212" t="str">
            <v>ダイセル＾東京本社　</v>
          </cell>
          <cell r="F212">
            <v>31000</v>
          </cell>
          <cell r="G212" t="str">
            <v>ＢＴＣ　　　　　　　</v>
          </cell>
          <cell r="H212">
            <v>-1020</v>
          </cell>
          <cell r="I212">
            <v>-1570800</v>
          </cell>
          <cell r="J212">
            <v>3</v>
          </cell>
          <cell r="K212" t="str">
            <v>樹脂</v>
          </cell>
          <cell r="L212">
            <v>310</v>
          </cell>
          <cell r="M212" t="str">
            <v>ＢＴＣ</v>
          </cell>
          <cell r="N212">
            <v>2</v>
          </cell>
          <cell r="O212" t="str">
            <v>延岡</v>
          </cell>
          <cell r="P212" t="str">
            <v>外販</v>
          </cell>
          <cell r="Q212">
            <v>92</v>
          </cell>
        </row>
        <row r="213">
          <cell r="A213">
            <v>2</v>
          </cell>
          <cell r="B213">
            <v>1992</v>
          </cell>
          <cell r="C213">
            <v>6</v>
          </cell>
          <cell r="D213">
            <v>3030</v>
          </cell>
          <cell r="E213" t="str">
            <v>ダイセル＾東京本社　</v>
          </cell>
          <cell r="F213">
            <v>31300</v>
          </cell>
          <cell r="G213" t="str">
            <v>ＴＭＡＤ　　　　　　</v>
          </cell>
          <cell r="H213">
            <v>1980</v>
          </cell>
          <cell r="I213">
            <v>4950000</v>
          </cell>
          <cell r="J213">
            <v>3</v>
          </cell>
          <cell r="K213" t="str">
            <v>樹脂</v>
          </cell>
          <cell r="L213">
            <v>313</v>
          </cell>
          <cell r="M213" t="str">
            <v>ＴＭＡＤ　　　　　　</v>
          </cell>
          <cell r="N213">
            <v>2</v>
          </cell>
          <cell r="O213" t="str">
            <v>延岡</v>
          </cell>
          <cell r="P213" t="str">
            <v>外販</v>
          </cell>
          <cell r="Q213">
            <v>92</v>
          </cell>
        </row>
        <row r="214">
          <cell r="A214">
            <v>1</v>
          </cell>
          <cell r="B214">
            <v>1992</v>
          </cell>
          <cell r="C214">
            <v>6</v>
          </cell>
          <cell r="D214">
            <v>88</v>
          </cell>
          <cell r="E214" t="str">
            <v>旭フーズ（株）　　　</v>
          </cell>
          <cell r="F214">
            <v>37600</v>
          </cell>
          <cell r="G214" t="str">
            <v>ＣＭＴ－Ｌ　缶　　　</v>
          </cell>
          <cell r="H214">
            <v>16650</v>
          </cell>
          <cell r="I214">
            <v>7825500</v>
          </cell>
          <cell r="J214">
            <v>4</v>
          </cell>
          <cell r="K214" t="str">
            <v>その他</v>
          </cell>
          <cell r="L214">
            <v>376</v>
          </cell>
          <cell r="M214" t="str">
            <v>ＣＭＴ－Ｌ</v>
          </cell>
          <cell r="N214">
            <v>3</v>
          </cell>
          <cell r="O214" t="str">
            <v>外販</v>
          </cell>
          <cell r="P214" t="str">
            <v>旭</v>
          </cell>
          <cell r="Q214">
            <v>92</v>
          </cell>
        </row>
        <row r="215">
          <cell r="A215">
            <v>1</v>
          </cell>
          <cell r="B215">
            <v>1992</v>
          </cell>
          <cell r="C215">
            <v>6</v>
          </cell>
          <cell r="D215">
            <v>88</v>
          </cell>
          <cell r="E215" t="str">
            <v>旭フーズ（株）　　　</v>
          </cell>
          <cell r="F215">
            <v>37700</v>
          </cell>
          <cell r="G215" t="str">
            <v>ＬＭＳ－Ｋ　　　　　</v>
          </cell>
          <cell r="H215">
            <v>1035</v>
          </cell>
          <cell r="I215">
            <v>2070000</v>
          </cell>
          <cell r="J215">
            <v>4</v>
          </cell>
          <cell r="K215" t="str">
            <v>その他</v>
          </cell>
          <cell r="L215">
            <v>377</v>
          </cell>
          <cell r="M215" t="str">
            <v>ＬＭＳ－Ｋ</v>
          </cell>
          <cell r="N215">
            <v>3</v>
          </cell>
          <cell r="O215" t="str">
            <v>外販</v>
          </cell>
          <cell r="P215" t="str">
            <v>旭</v>
          </cell>
          <cell r="Q215">
            <v>92</v>
          </cell>
        </row>
        <row r="216">
          <cell r="A216">
            <v>1</v>
          </cell>
          <cell r="B216">
            <v>1992</v>
          </cell>
          <cell r="C216">
            <v>6</v>
          </cell>
          <cell r="D216">
            <v>88</v>
          </cell>
          <cell r="E216" t="str">
            <v>旭フーズ（株）　　　</v>
          </cell>
          <cell r="F216">
            <v>37800</v>
          </cell>
          <cell r="G216" t="str">
            <v>ＭＭＳ－Ｋ　　　　　</v>
          </cell>
          <cell r="H216">
            <v>165</v>
          </cell>
          <cell r="I216">
            <v>330000</v>
          </cell>
          <cell r="J216">
            <v>4</v>
          </cell>
          <cell r="K216" t="str">
            <v>その他</v>
          </cell>
          <cell r="L216">
            <v>378</v>
          </cell>
          <cell r="M216" t="str">
            <v>ＭＭＳ－Ｋ</v>
          </cell>
          <cell r="N216">
            <v>3</v>
          </cell>
          <cell r="O216" t="str">
            <v>外販</v>
          </cell>
          <cell r="P216" t="str">
            <v>旭</v>
          </cell>
          <cell r="Q216">
            <v>92</v>
          </cell>
        </row>
        <row r="217">
          <cell r="A217">
            <v>1</v>
          </cell>
          <cell r="B217">
            <v>1992</v>
          </cell>
          <cell r="C217">
            <v>6</v>
          </cell>
          <cell r="D217">
            <v>6</v>
          </cell>
          <cell r="E217" t="str">
            <v>旭　富士　　　　　　</v>
          </cell>
          <cell r="F217">
            <v>38300</v>
          </cell>
          <cell r="G217" t="str">
            <v>ベンゾフェノン　　　</v>
          </cell>
          <cell r="H217">
            <v>460</v>
          </cell>
          <cell r="I217">
            <v>437000</v>
          </cell>
          <cell r="J217">
            <v>3</v>
          </cell>
          <cell r="K217" t="str">
            <v>樹脂</v>
          </cell>
          <cell r="L217">
            <v>383</v>
          </cell>
          <cell r="M217" t="str">
            <v>ﾍﾞﾝｿﾞﾌｪﾉﾝ</v>
          </cell>
          <cell r="N217">
            <v>3</v>
          </cell>
          <cell r="O217" t="str">
            <v>外販</v>
          </cell>
          <cell r="P217" t="str">
            <v>外販</v>
          </cell>
          <cell r="Q217">
            <v>92</v>
          </cell>
        </row>
        <row r="218">
          <cell r="A218">
            <v>1</v>
          </cell>
          <cell r="B218">
            <v>1992</v>
          </cell>
          <cell r="C218">
            <v>6</v>
          </cell>
          <cell r="D218">
            <v>5401</v>
          </cell>
          <cell r="E218" t="str">
            <v>藤本化学　　　　　　</v>
          </cell>
          <cell r="F218">
            <v>38704</v>
          </cell>
          <cell r="G218" t="str">
            <v>ＬＳ－７０　　　　　</v>
          </cell>
          <cell r="H218">
            <v>2982</v>
          </cell>
          <cell r="I218">
            <v>4115160</v>
          </cell>
          <cell r="J218">
            <v>4</v>
          </cell>
          <cell r="K218" t="str">
            <v>その他</v>
          </cell>
          <cell r="L218">
            <v>387</v>
          </cell>
          <cell r="M218" t="str">
            <v>委託　藤本</v>
          </cell>
          <cell r="N218">
            <v>3</v>
          </cell>
          <cell r="O218" t="str">
            <v>外販</v>
          </cell>
          <cell r="P218" t="str">
            <v>外販</v>
          </cell>
          <cell r="Q218">
            <v>92</v>
          </cell>
        </row>
        <row r="219">
          <cell r="A219">
            <v>1</v>
          </cell>
          <cell r="B219">
            <v>1992</v>
          </cell>
          <cell r="C219">
            <v>6</v>
          </cell>
          <cell r="D219">
            <v>7100</v>
          </cell>
          <cell r="E219" t="str">
            <v>油脂製品　　　　　　</v>
          </cell>
          <cell r="F219">
            <v>38804</v>
          </cell>
          <cell r="G219" t="str">
            <v>ノンサール乾燥　　　</v>
          </cell>
          <cell r="H219">
            <v>0</v>
          </cell>
          <cell r="I219">
            <v>6405</v>
          </cell>
          <cell r="J219">
            <v>4</v>
          </cell>
          <cell r="K219" t="str">
            <v>その他</v>
          </cell>
          <cell r="L219">
            <v>388</v>
          </cell>
          <cell r="M219" t="str">
            <v>委託　日油</v>
          </cell>
          <cell r="N219">
            <v>3</v>
          </cell>
          <cell r="O219" t="str">
            <v>外販</v>
          </cell>
          <cell r="P219" t="str">
            <v>外販</v>
          </cell>
          <cell r="Q219">
            <v>92</v>
          </cell>
        </row>
        <row r="220">
          <cell r="A220">
            <v>1</v>
          </cell>
          <cell r="B220">
            <v>1992</v>
          </cell>
          <cell r="C220">
            <v>6</v>
          </cell>
          <cell r="D220">
            <v>4010</v>
          </cell>
          <cell r="E220" t="str">
            <v>中尾薬品　　　　　　</v>
          </cell>
          <cell r="F220">
            <v>39114</v>
          </cell>
          <cell r="G220" t="str">
            <v>ＴＯＰ－９１８９　　</v>
          </cell>
          <cell r="H220">
            <v>1800</v>
          </cell>
          <cell r="I220">
            <v>540000</v>
          </cell>
          <cell r="J220">
            <v>4</v>
          </cell>
          <cell r="K220" t="str">
            <v>その他</v>
          </cell>
          <cell r="L220">
            <v>391</v>
          </cell>
          <cell r="M220" t="str">
            <v>委託　甲南</v>
          </cell>
          <cell r="N220">
            <v>3</v>
          </cell>
          <cell r="O220" t="str">
            <v>外販</v>
          </cell>
          <cell r="P220" t="str">
            <v>外販</v>
          </cell>
          <cell r="Q220">
            <v>92</v>
          </cell>
        </row>
        <row r="221">
          <cell r="A221">
            <v>1</v>
          </cell>
          <cell r="B221">
            <v>1992</v>
          </cell>
          <cell r="C221">
            <v>6</v>
          </cell>
          <cell r="D221">
            <v>1813</v>
          </cell>
          <cell r="E221" t="str">
            <v>甲南化工　　　　　　</v>
          </cell>
          <cell r="F221">
            <v>39119</v>
          </cell>
          <cell r="G221" t="str">
            <v>ＤＰＰＡ　　　　　　</v>
          </cell>
          <cell r="H221">
            <v>150</v>
          </cell>
          <cell r="I221">
            <v>2370000</v>
          </cell>
          <cell r="J221">
            <v>4</v>
          </cell>
          <cell r="K221" t="str">
            <v>その他</v>
          </cell>
          <cell r="L221">
            <v>391</v>
          </cell>
          <cell r="M221" t="str">
            <v>委託　甲南</v>
          </cell>
          <cell r="N221">
            <v>3</v>
          </cell>
          <cell r="O221" t="str">
            <v>外販</v>
          </cell>
          <cell r="P221" t="str">
            <v>外販</v>
          </cell>
          <cell r="Q221">
            <v>92</v>
          </cell>
        </row>
        <row r="222">
          <cell r="A222">
            <v>1</v>
          </cell>
          <cell r="B222">
            <v>1992</v>
          </cell>
          <cell r="C222">
            <v>6</v>
          </cell>
          <cell r="D222">
            <v>1813</v>
          </cell>
          <cell r="E222" t="str">
            <v>甲南化工　　　　　　</v>
          </cell>
          <cell r="F222">
            <v>39120</v>
          </cell>
          <cell r="G222" t="str">
            <v>ＤＰＰＡ精製　　　　</v>
          </cell>
          <cell r="H222">
            <v>132.5</v>
          </cell>
          <cell r="I222">
            <v>446250</v>
          </cell>
          <cell r="J222">
            <v>4</v>
          </cell>
          <cell r="K222" t="str">
            <v>その他</v>
          </cell>
          <cell r="L222">
            <v>391</v>
          </cell>
          <cell r="M222" t="str">
            <v>委託　甲南</v>
          </cell>
          <cell r="N222">
            <v>3</v>
          </cell>
          <cell r="O222" t="str">
            <v>外販</v>
          </cell>
          <cell r="P222" t="str">
            <v>外販</v>
          </cell>
          <cell r="Q222">
            <v>92</v>
          </cell>
        </row>
        <row r="223">
          <cell r="A223">
            <v>1</v>
          </cell>
          <cell r="B223">
            <v>1992</v>
          </cell>
          <cell r="C223">
            <v>6</v>
          </cell>
          <cell r="D223">
            <v>4010</v>
          </cell>
          <cell r="E223" t="str">
            <v>中尾薬品　　　　　　</v>
          </cell>
          <cell r="F223">
            <v>39120</v>
          </cell>
          <cell r="G223" t="str">
            <v>ＤＰＰＡ精製　　　　</v>
          </cell>
          <cell r="H223">
            <v>0</v>
          </cell>
          <cell r="I223">
            <v>0</v>
          </cell>
          <cell r="J223">
            <v>4</v>
          </cell>
          <cell r="K223" t="str">
            <v>その他</v>
          </cell>
          <cell r="L223">
            <v>391</v>
          </cell>
          <cell r="M223" t="str">
            <v>委託　甲南</v>
          </cell>
          <cell r="N223">
            <v>3</v>
          </cell>
          <cell r="O223" t="str">
            <v>外販</v>
          </cell>
          <cell r="P223" t="str">
            <v>外販</v>
          </cell>
          <cell r="Q223">
            <v>92</v>
          </cell>
        </row>
        <row r="224">
          <cell r="A224">
            <v>1</v>
          </cell>
          <cell r="B224">
            <v>1992</v>
          </cell>
          <cell r="C224">
            <v>6</v>
          </cell>
          <cell r="D224">
            <v>4010</v>
          </cell>
          <cell r="E224" t="str">
            <v>中尾薬品　　　　　　</v>
          </cell>
          <cell r="F224">
            <v>39123</v>
          </cell>
          <cell r="G224" t="str">
            <v>ＩＫＵ－３　　　　　</v>
          </cell>
          <cell r="H224">
            <v>1</v>
          </cell>
          <cell r="I224">
            <v>400000</v>
          </cell>
          <cell r="J224">
            <v>4</v>
          </cell>
          <cell r="K224" t="str">
            <v>その他</v>
          </cell>
          <cell r="L224">
            <v>391</v>
          </cell>
          <cell r="M224" t="str">
            <v>委託　甲南</v>
          </cell>
          <cell r="N224">
            <v>3</v>
          </cell>
          <cell r="O224" t="str">
            <v>外販</v>
          </cell>
          <cell r="P224" t="str">
            <v>外販</v>
          </cell>
          <cell r="Q224">
            <v>92</v>
          </cell>
        </row>
        <row r="225">
          <cell r="A225">
            <v>1</v>
          </cell>
          <cell r="B225">
            <v>1992</v>
          </cell>
          <cell r="C225">
            <v>6</v>
          </cell>
          <cell r="D225">
            <v>4010</v>
          </cell>
          <cell r="E225" t="str">
            <v>中尾薬品　　　　　　</v>
          </cell>
          <cell r="F225">
            <v>39127</v>
          </cell>
          <cell r="G225" t="str">
            <v>ＮＤＣＡ　　　　　　</v>
          </cell>
          <cell r="H225">
            <v>192</v>
          </cell>
          <cell r="I225">
            <v>726000</v>
          </cell>
          <cell r="J225">
            <v>4</v>
          </cell>
          <cell r="K225" t="str">
            <v>その他</v>
          </cell>
          <cell r="L225">
            <v>391</v>
          </cell>
          <cell r="M225" t="str">
            <v>委託　甲南</v>
          </cell>
          <cell r="N225">
            <v>3</v>
          </cell>
          <cell r="O225" t="str">
            <v>外販</v>
          </cell>
          <cell r="P225" t="str">
            <v>外販</v>
          </cell>
          <cell r="Q225">
            <v>92</v>
          </cell>
        </row>
        <row r="226">
          <cell r="A226">
            <v>1</v>
          </cell>
          <cell r="B226">
            <v>1992</v>
          </cell>
          <cell r="C226">
            <v>6</v>
          </cell>
          <cell r="D226">
            <v>5</v>
          </cell>
          <cell r="E226" t="str">
            <v>旭　川崎　　　　　　</v>
          </cell>
          <cell r="F226">
            <v>39404</v>
          </cell>
          <cell r="G226" t="str">
            <v>ＧＭ　　　　　　　　</v>
          </cell>
          <cell r="H226">
            <v>1</v>
          </cell>
          <cell r="I226">
            <v>250000</v>
          </cell>
          <cell r="J226">
            <v>4</v>
          </cell>
          <cell r="K226" t="str">
            <v>その他</v>
          </cell>
          <cell r="L226">
            <v>394</v>
          </cell>
          <cell r="M226" t="str">
            <v>委託　旭</v>
          </cell>
          <cell r="N226">
            <v>3</v>
          </cell>
          <cell r="O226" t="str">
            <v>外販</v>
          </cell>
          <cell r="P226" t="str">
            <v>旭</v>
          </cell>
          <cell r="Q226">
            <v>92</v>
          </cell>
        </row>
        <row r="227">
          <cell r="A227">
            <v>1</v>
          </cell>
          <cell r="B227">
            <v>1992</v>
          </cell>
          <cell r="C227">
            <v>6</v>
          </cell>
          <cell r="D227">
            <v>6000</v>
          </cell>
          <cell r="E227" t="str">
            <v>丸紅　大阪　　　　　</v>
          </cell>
          <cell r="F227">
            <v>39801</v>
          </cell>
          <cell r="G227" t="str">
            <v>ＳＭＳ（ＦＰＣ）　　</v>
          </cell>
          <cell r="H227">
            <v>34000</v>
          </cell>
          <cell r="I227">
            <v>11594000</v>
          </cell>
          <cell r="J227">
            <v>1</v>
          </cell>
          <cell r="K227" t="str">
            <v>繊維</v>
          </cell>
          <cell r="L227">
            <v>398</v>
          </cell>
          <cell r="M227" t="str">
            <v>委託ＳＭＡＳ</v>
          </cell>
          <cell r="N227">
            <v>3</v>
          </cell>
          <cell r="O227" t="str">
            <v>外販</v>
          </cell>
          <cell r="P227" t="str">
            <v>輸出</v>
          </cell>
          <cell r="Q227">
            <v>92</v>
          </cell>
        </row>
        <row r="228">
          <cell r="A228">
            <v>1</v>
          </cell>
          <cell r="B228">
            <v>1992</v>
          </cell>
          <cell r="C228">
            <v>6</v>
          </cell>
          <cell r="D228">
            <v>100</v>
          </cell>
          <cell r="E228" t="str">
            <v>葵　大阪　　　　　　</v>
          </cell>
          <cell r="F228">
            <v>39802</v>
          </cell>
          <cell r="G228" t="str">
            <v>ＨＭＬ（富士）　　　</v>
          </cell>
          <cell r="H228">
            <v>15000</v>
          </cell>
          <cell r="I228">
            <v>7605000</v>
          </cell>
          <cell r="J228">
            <v>1</v>
          </cell>
          <cell r="K228" t="str">
            <v>繊維</v>
          </cell>
          <cell r="L228">
            <v>398</v>
          </cell>
          <cell r="M228" t="str">
            <v>委託ＳＭＡＳ</v>
          </cell>
          <cell r="N228">
            <v>3</v>
          </cell>
          <cell r="O228" t="str">
            <v>外販</v>
          </cell>
          <cell r="P228" t="str">
            <v>旭</v>
          </cell>
          <cell r="Q228">
            <v>92</v>
          </cell>
        </row>
        <row r="229">
          <cell r="A229">
            <v>1</v>
          </cell>
          <cell r="B229">
            <v>1992</v>
          </cell>
          <cell r="C229">
            <v>7</v>
          </cell>
          <cell r="D229">
            <v>6000</v>
          </cell>
          <cell r="E229" t="str">
            <v>丸紅　大阪　　　　　</v>
          </cell>
          <cell r="F229">
            <v>16001</v>
          </cell>
          <cell r="G229" t="str">
            <v>Ｎ６５１（ＨＵＮＴ）</v>
          </cell>
          <cell r="H229">
            <v>16500</v>
          </cell>
          <cell r="I229">
            <v>9075000</v>
          </cell>
          <cell r="J229">
            <v>3</v>
          </cell>
          <cell r="K229" t="str">
            <v>樹脂</v>
          </cell>
          <cell r="L229">
            <v>160</v>
          </cell>
          <cell r="M229" t="str">
            <v>Ｎ－６５１</v>
          </cell>
          <cell r="N229">
            <v>1</v>
          </cell>
          <cell r="O229" t="str">
            <v>大阪</v>
          </cell>
          <cell r="P229" t="str">
            <v>輸出</v>
          </cell>
          <cell r="Q229">
            <v>92</v>
          </cell>
        </row>
        <row r="230">
          <cell r="A230">
            <v>1</v>
          </cell>
          <cell r="B230">
            <v>1992</v>
          </cell>
          <cell r="C230">
            <v>7</v>
          </cell>
          <cell r="D230">
            <v>6805</v>
          </cell>
          <cell r="E230" t="str">
            <v>ケンプレックス　　　</v>
          </cell>
          <cell r="F230">
            <v>16002</v>
          </cell>
          <cell r="G230" t="str">
            <v>Ｎ６５１（ＣＨＭＰ）</v>
          </cell>
          <cell r="H230">
            <v>0</v>
          </cell>
          <cell r="I230">
            <v>994</v>
          </cell>
          <cell r="J230">
            <v>3</v>
          </cell>
          <cell r="K230" t="str">
            <v>樹脂</v>
          </cell>
          <cell r="L230">
            <v>160</v>
          </cell>
          <cell r="M230" t="str">
            <v>Ｎ－６５１</v>
          </cell>
          <cell r="N230">
            <v>1</v>
          </cell>
          <cell r="O230" t="str">
            <v>大阪</v>
          </cell>
          <cell r="P230" t="str">
            <v>輸出</v>
          </cell>
          <cell r="Q230">
            <v>92</v>
          </cell>
        </row>
        <row r="231">
          <cell r="A231">
            <v>1</v>
          </cell>
          <cell r="B231">
            <v>1992</v>
          </cell>
          <cell r="C231">
            <v>7</v>
          </cell>
          <cell r="D231">
            <v>1</v>
          </cell>
          <cell r="E231" t="str">
            <v>旭　東京購買　　　　</v>
          </cell>
          <cell r="F231">
            <v>25100</v>
          </cell>
          <cell r="G231" t="str">
            <v>α－ＭＳＤ　　　　　</v>
          </cell>
          <cell r="H231">
            <v>13400</v>
          </cell>
          <cell r="I231">
            <v>6646400</v>
          </cell>
          <cell r="J231">
            <v>3</v>
          </cell>
          <cell r="K231" t="str">
            <v>樹脂</v>
          </cell>
          <cell r="L231">
            <v>251</v>
          </cell>
          <cell r="M231" t="str">
            <v>α－ＭＳＤ</v>
          </cell>
          <cell r="N231">
            <v>1</v>
          </cell>
          <cell r="O231" t="str">
            <v>大阪</v>
          </cell>
          <cell r="P231" t="str">
            <v>旭</v>
          </cell>
          <cell r="Q231">
            <v>92</v>
          </cell>
        </row>
        <row r="232">
          <cell r="A232">
            <v>1</v>
          </cell>
          <cell r="B232">
            <v>1992</v>
          </cell>
          <cell r="C232">
            <v>7</v>
          </cell>
          <cell r="D232">
            <v>1</v>
          </cell>
          <cell r="E232" t="str">
            <v>旭　東京購買　　　　</v>
          </cell>
          <cell r="F232">
            <v>25600</v>
          </cell>
          <cell r="G232" t="str">
            <v>Ｒ－１２７　　　　　</v>
          </cell>
          <cell r="H232">
            <v>7200</v>
          </cell>
          <cell r="I232">
            <v>13680000</v>
          </cell>
          <cell r="J232">
            <v>3</v>
          </cell>
          <cell r="K232" t="str">
            <v>樹脂</v>
          </cell>
          <cell r="L232">
            <v>256</v>
          </cell>
          <cell r="M232" t="str">
            <v>Ｒ－１２７</v>
          </cell>
          <cell r="N232">
            <v>1</v>
          </cell>
          <cell r="O232" t="str">
            <v>大阪</v>
          </cell>
          <cell r="P232" t="str">
            <v>旭</v>
          </cell>
          <cell r="Q232">
            <v>92</v>
          </cell>
        </row>
        <row r="233">
          <cell r="A233">
            <v>1</v>
          </cell>
          <cell r="B233">
            <v>1992</v>
          </cell>
          <cell r="C233">
            <v>7</v>
          </cell>
          <cell r="D233">
            <v>19</v>
          </cell>
          <cell r="E233" t="str">
            <v>旭　汎用樹脂事業部　</v>
          </cell>
          <cell r="F233">
            <v>25600</v>
          </cell>
          <cell r="G233" t="str">
            <v>Ｒ－１２７　　　　　</v>
          </cell>
          <cell r="H233">
            <v>0</v>
          </cell>
          <cell r="I233">
            <v>11515422</v>
          </cell>
          <cell r="J233">
            <v>3</v>
          </cell>
          <cell r="K233" t="str">
            <v>樹脂</v>
          </cell>
          <cell r="L233">
            <v>256</v>
          </cell>
          <cell r="M233" t="str">
            <v>Ｒ－１２７</v>
          </cell>
          <cell r="N233">
            <v>1</v>
          </cell>
          <cell r="O233" t="str">
            <v>大阪</v>
          </cell>
          <cell r="P233" t="str">
            <v>旭</v>
          </cell>
          <cell r="Q233">
            <v>92</v>
          </cell>
        </row>
        <row r="234">
          <cell r="A234">
            <v>1</v>
          </cell>
          <cell r="B234">
            <v>1992</v>
          </cell>
          <cell r="C234">
            <v>7</v>
          </cell>
          <cell r="D234">
            <v>846</v>
          </cell>
          <cell r="E234" t="str">
            <v>岡畑産業（株）大阪　</v>
          </cell>
          <cell r="F234">
            <v>28043</v>
          </cell>
          <cell r="G234" t="str">
            <v>（ｐ＋ｍ）ＰＶ　　　</v>
          </cell>
          <cell r="H234">
            <v>30</v>
          </cell>
          <cell r="I234">
            <v>750000</v>
          </cell>
          <cell r="J234">
            <v>4</v>
          </cell>
          <cell r="K234" t="str">
            <v>その他</v>
          </cell>
          <cell r="L234">
            <v>280</v>
          </cell>
          <cell r="M234" t="str">
            <v>旭向合成品</v>
          </cell>
          <cell r="N234">
            <v>1</v>
          </cell>
          <cell r="O234" t="str">
            <v>大阪</v>
          </cell>
          <cell r="P234" t="str">
            <v>旭</v>
          </cell>
          <cell r="Q234">
            <v>92</v>
          </cell>
        </row>
        <row r="235">
          <cell r="A235">
            <v>1</v>
          </cell>
          <cell r="B235">
            <v>1992</v>
          </cell>
          <cell r="C235">
            <v>7</v>
          </cell>
          <cell r="D235">
            <v>3008</v>
          </cell>
          <cell r="E235" t="str">
            <v>第一工業（資材部）　</v>
          </cell>
          <cell r="F235">
            <v>33100</v>
          </cell>
          <cell r="G235" t="str">
            <v>ＣＰ６２７　　　　　</v>
          </cell>
          <cell r="H235">
            <v>29100</v>
          </cell>
          <cell r="I235">
            <v>23847450</v>
          </cell>
          <cell r="J235">
            <v>4</v>
          </cell>
          <cell r="K235" t="str">
            <v>その他</v>
          </cell>
          <cell r="L235">
            <v>331</v>
          </cell>
          <cell r="M235" t="str">
            <v>ＣＰ－６２７</v>
          </cell>
          <cell r="N235">
            <v>1</v>
          </cell>
          <cell r="O235" t="str">
            <v>大阪</v>
          </cell>
          <cell r="P235" t="str">
            <v>外販</v>
          </cell>
          <cell r="Q235">
            <v>92</v>
          </cell>
        </row>
        <row r="236">
          <cell r="A236">
            <v>1</v>
          </cell>
          <cell r="B236">
            <v>1992</v>
          </cell>
          <cell r="C236">
            <v>7</v>
          </cell>
          <cell r="D236">
            <v>3008</v>
          </cell>
          <cell r="E236" t="str">
            <v>第一工業（資材部）　</v>
          </cell>
          <cell r="F236">
            <v>33104</v>
          </cell>
          <cell r="G236" t="str">
            <v>ＣＰ５４２Ｓコンテナ</v>
          </cell>
          <cell r="H236">
            <v>1200</v>
          </cell>
          <cell r="I236">
            <v>932400</v>
          </cell>
          <cell r="J236">
            <v>4</v>
          </cell>
          <cell r="K236" t="str">
            <v>その他</v>
          </cell>
          <cell r="L236">
            <v>331</v>
          </cell>
          <cell r="M236" t="str">
            <v>ＣＰ－６２７</v>
          </cell>
          <cell r="N236">
            <v>1</v>
          </cell>
          <cell r="O236" t="str">
            <v>大阪</v>
          </cell>
          <cell r="P236" t="str">
            <v>外販</v>
          </cell>
          <cell r="Q236">
            <v>92</v>
          </cell>
        </row>
        <row r="237">
          <cell r="A237">
            <v>1</v>
          </cell>
          <cell r="B237">
            <v>1992</v>
          </cell>
          <cell r="C237">
            <v>7</v>
          </cell>
          <cell r="D237">
            <v>3008</v>
          </cell>
          <cell r="E237" t="str">
            <v>第一工業（資材部）　</v>
          </cell>
          <cell r="F237">
            <v>33106</v>
          </cell>
          <cell r="G237" t="str">
            <v>ハイモＭＰ－３６６　</v>
          </cell>
          <cell r="H237">
            <v>4050</v>
          </cell>
          <cell r="I237">
            <v>3318975</v>
          </cell>
          <cell r="J237">
            <v>4</v>
          </cell>
          <cell r="K237" t="str">
            <v>その他</v>
          </cell>
          <cell r="L237">
            <v>331</v>
          </cell>
          <cell r="M237" t="str">
            <v>ＣＰ－６２７</v>
          </cell>
          <cell r="N237">
            <v>1</v>
          </cell>
          <cell r="O237" t="str">
            <v>大阪</v>
          </cell>
          <cell r="P237" t="str">
            <v>外販</v>
          </cell>
          <cell r="Q237">
            <v>92</v>
          </cell>
        </row>
        <row r="238">
          <cell r="A238">
            <v>1</v>
          </cell>
          <cell r="B238">
            <v>1992</v>
          </cell>
          <cell r="C238">
            <v>7</v>
          </cell>
          <cell r="D238">
            <v>11</v>
          </cell>
          <cell r="E238" t="str">
            <v>旭　特薬事業部　　　</v>
          </cell>
          <cell r="F238">
            <v>22100</v>
          </cell>
          <cell r="G238" t="str">
            <v>６－ＭＰ　　　　　　</v>
          </cell>
          <cell r="H238">
            <v>65.7</v>
          </cell>
          <cell r="I238">
            <v>5913000</v>
          </cell>
          <cell r="J238">
            <v>2</v>
          </cell>
          <cell r="K238" t="str">
            <v>医薬原料</v>
          </cell>
          <cell r="L238">
            <v>221</v>
          </cell>
          <cell r="M238" t="str">
            <v>６－ＭＰ</v>
          </cell>
          <cell r="N238">
            <v>2</v>
          </cell>
          <cell r="O238" t="str">
            <v>延岡</v>
          </cell>
          <cell r="P238" t="str">
            <v>旭</v>
          </cell>
          <cell r="Q238">
            <v>92</v>
          </cell>
        </row>
        <row r="239">
          <cell r="A239">
            <v>2</v>
          </cell>
          <cell r="B239">
            <v>1992</v>
          </cell>
          <cell r="C239">
            <v>7</v>
          </cell>
          <cell r="D239">
            <v>201</v>
          </cell>
          <cell r="E239" t="str">
            <v>伊藤忠ファイン　　　</v>
          </cell>
          <cell r="F239">
            <v>15002</v>
          </cell>
          <cell r="G239" t="str">
            <v>ＴＴ－３　　　　　　</v>
          </cell>
          <cell r="H239">
            <v>7000</v>
          </cell>
          <cell r="I239">
            <v>3262000</v>
          </cell>
          <cell r="J239">
            <v>1</v>
          </cell>
          <cell r="K239" t="str">
            <v>繊維</v>
          </cell>
          <cell r="L239">
            <v>150</v>
          </cell>
          <cell r="M239" t="str">
            <v>ＨＭＬ</v>
          </cell>
          <cell r="N239">
            <v>2</v>
          </cell>
          <cell r="O239" t="str">
            <v>延岡</v>
          </cell>
          <cell r="P239" t="str">
            <v>外販</v>
          </cell>
          <cell r="Q239">
            <v>92</v>
          </cell>
        </row>
        <row r="240">
          <cell r="A240">
            <v>2</v>
          </cell>
          <cell r="B240">
            <v>1992</v>
          </cell>
          <cell r="C240">
            <v>7</v>
          </cell>
          <cell r="D240">
            <v>7102</v>
          </cell>
          <cell r="E240" t="str">
            <v>ユニケミカル　　　　</v>
          </cell>
          <cell r="F240">
            <v>15003</v>
          </cell>
          <cell r="G240" t="str">
            <v>ＳＭＡＳ　　　　　　</v>
          </cell>
          <cell r="H240">
            <v>500</v>
          </cell>
          <cell r="I240">
            <v>317500</v>
          </cell>
          <cell r="J240">
            <v>1</v>
          </cell>
          <cell r="K240" t="str">
            <v>繊維</v>
          </cell>
          <cell r="L240">
            <v>150</v>
          </cell>
          <cell r="M240" t="str">
            <v>ＨＭＬ</v>
          </cell>
          <cell r="N240">
            <v>2</v>
          </cell>
          <cell r="O240" t="str">
            <v>延岡</v>
          </cell>
          <cell r="P240" t="str">
            <v>外販</v>
          </cell>
          <cell r="Q240">
            <v>92</v>
          </cell>
        </row>
        <row r="241">
          <cell r="A241">
            <v>2</v>
          </cell>
          <cell r="B241">
            <v>1992</v>
          </cell>
          <cell r="C241">
            <v>7</v>
          </cell>
          <cell r="D241">
            <v>6001</v>
          </cell>
          <cell r="E241" t="str">
            <v>丸紅　東京　　　　　</v>
          </cell>
          <cell r="F241">
            <v>15004</v>
          </cell>
          <cell r="G241" t="str">
            <v>ＭＡＳ（韓一）　　　</v>
          </cell>
          <cell r="H241">
            <v>45000</v>
          </cell>
          <cell r="I241">
            <v>16470000</v>
          </cell>
          <cell r="J241">
            <v>1</v>
          </cell>
          <cell r="K241" t="str">
            <v>繊維</v>
          </cell>
          <cell r="L241">
            <v>150</v>
          </cell>
          <cell r="M241" t="str">
            <v>ＨＭＬ</v>
          </cell>
          <cell r="N241">
            <v>2</v>
          </cell>
          <cell r="O241" t="str">
            <v>延岡</v>
          </cell>
          <cell r="P241" t="str">
            <v>輸出</v>
          </cell>
          <cell r="Q241">
            <v>92</v>
          </cell>
        </row>
        <row r="242">
          <cell r="A242">
            <v>2</v>
          </cell>
          <cell r="B242">
            <v>1992</v>
          </cell>
          <cell r="C242">
            <v>7</v>
          </cell>
          <cell r="D242">
            <v>6000</v>
          </cell>
          <cell r="E242" t="str">
            <v>丸紅　大阪　　　　　</v>
          </cell>
          <cell r="F242">
            <v>15005</v>
          </cell>
          <cell r="G242" t="str">
            <v>ＭＡＳ（ＦＰＣ）　　</v>
          </cell>
          <cell r="H242">
            <v>0</v>
          </cell>
          <cell r="I242">
            <v>-646000</v>
          </cell>
          <cell r="J242">
            <v>1</v>
          </cell>
          <cell r="K242" t="str">
            <v>繊維</v>
          </cell>
          <cell r="L242">
            <v>150</v>
          </cell>
          <cell r="M242" t="str">
            <v>ＨＭＬ</v>
          </cell>
          <cell r="N242">
            <v>2</v>
          </cell>
          <cell r="O242" t="str">
            <v>延岡</v>
          </cell>
          <cell r="P242" t="str">
            <v>輸出</v>
          </cell>
          <cell r="Q242">
            <v>92</v>
          </cell>
        </row>
        <row r="243">
          <cell r="A243">
            <v>2</v>
          </cell>
          <cell r="B243">
            <v>1992</v>
          </cell>
          <cell r="C243">
            <v>7</v>
          </cell>
          <cell r="D243">
            <v>2011</v>
          </cell>
          <cell r="E243" t="str">
            <v>産業貿易　　　　　　</v>
          </cell>
          <cell r="F243">
            <v>15006</v>
          </cell>
          <cell r="G243" t="str">
            <v>ＭＡＳ（中国）　　　</v>
          </cell>
          <cell r="H243">
            <v>35000</v>
          </cell>
          <cell r="I243">
            <v>12802545</v>
          </cell>
          <cell r="J243">
            <v>1</v>
          </cell>
          <cell r="K243" t="str">
            <v>繊維</v>
          </cell>
          <cell r="L243">
            <v>150</v>
          </cell>
          <cell r="M243" t="str">
            <v>ＨＭＬ</v>
          </cell>
          <cell r="N243">
            <v>2</v>
          </cell>
          <cell r="O243" t="str">
            <v>延岡</v>
          </cell>
          <cell r="P243" t="str">
            <v>輸出</v>
          </cell>
          <cell r="Q243">
            <v>92</v>
          </cell>
        </row>
        <row r="244">
          <cell r="A244">
            <v>2</v>
          </cell>
          <cell r="B244">
            <v>1992</v>
          </cell>
          <cell r="C244">
            <v>7</v>
          </cell>
          <cell r="D244">
            <v>132</v>
          </cell>
          <cell r="E244" t="str">
            <v>ＡＳＡＨＩ　Ｓ．Ａ．</v>
          </cell>
          <cell r="F244">
            <v>15009</v>
          </cell>
          <cell r="G244" t="str">
            <v>ＭＡＳ（アイルランド</v>
          </cell>
          <cell r="H244">
            <v>15000</v>
          </cell>
          <cell r="I244">
            <v>6090000</v>
          </cell>
          <cell r="J244">
            <v>1</v>
          </cell>
          <cell r="K244" t="str">
            <v>繊維</v>
          </cell>
          <cell r="L244">
            <v>150</v>
          </cell>
          <cell r="M244" t="str">
            <v>ＨＭＬ</v>
          </cell>
          <cell r="N244">
            <v>2</v>
          </cell>
          <cell r="O244" t="str">
            <v>延岡</v>
          </cell>
          <cell r="P244" t="str">
            <v>輸出</v>
          </cell>
          <cell r="Q244">
            <v>92</v>
          </cell>
        </row>
        <row r="245">
          <cell r="A245">
            <v>2</v>
          </cell>
          <cell r="B245">
            <v>1992</v>
          </cell>
          <cell r="C245">
            <v>7</v>
          </cell>
          <cell r="D245">
            <v>1820</v>
          </cell>
          <cell r="E245" t="str">
            <v>小松屋商事（株）　　</v>
          </cell>
          <cell r="F245">
            <v>15114</v>
          </cell>
          <cell r="G245" t="str">
            <v>ＳＡＳ　　　　　　　</v>
          </cell>
          <cell r="H245">
            <v>500</v>
          </cell>
          <cell r="I245">
            <v>225000</v>
          </cell>
          <cell r="J245">
            <v>1</v>
          </cell>
          <cell r="K245" t="str">
            <v>繊維</v>
          </cell>
          <cell r="L245">
            <v>151</v>
          </cell>
          <cell r="M245" t="str">
            <v>ＳＡＳ</v>
          </cell>
          <cell r="N245">
            <v>2</v>
          </cell>
          <cell r="O245" t="str">
            <v>延岡</v>
          </cell>
          <cell r="P245" t="str">
            <v>外販</v>
          </cell>
          <cell r="Q245">
            <v>92</v>
          </cell>
        </row>
        <row r="246">
          <cell r="A246">
            <v>2</v>
          </cell>
          <cell r="B246">
            <v>1992</v>
          </cell>
          <cell r="C246">
            <v>7</v>
          </cell>
          <cell r="D246">
            <v>200</v>
          </cell>
          <cell r="E246" t="str">
            <v>伊藤忠合繊化学部　　</v>
          </cell>
          <cell r="F246">
            <v>15116</v>
          </cell>
          <cell r="G246" t="str">
            <v>ＳＡＳ（メキシコ）　</v>
          </cell>
          <cell r="H246">
            <v>17500</v>
          </cell>
          <cell r="I246">
            <v>5670000</v>
          </cell>
          <cell r="J246">
            <v>1</v>
          </cell>
          <cell r="K246" t="str">
            <v>繊維</v>
          </cell>
          <cell r="L246">
            <v>151</v>
          </cell>
          <cell r="M246" t="str">
            <v>ＳＡＳ</v>
          </cell>
          <cell r="N246">
            <v>2</v>
          </cell>
          <cell r="O246" t="str">
            <v>延岡</v>
          </cell>
          <cell r="P246" t="str">
            <v>輸出</v>
          </cell>
          <cell r="Q246">
            <v>92</v>
          </cell>
        </row>
        <row r="247">
          <cell r="A247">
            <v>2</v>
          </cell>
          <cell r="B247">
            <v>1992</v>
          </cell>
          <cell r="C247">
            <v>7</v>
          </cell>
          <cell r="D247">
            <v>7100</v>
          </cell>
          <cell r="E247" t="str">
            <v>油脂製品　　　　　　</v>
          </cell>
          <cell r="F247">
            <v>15138</v>
          </cell>
          <cell r="G247" t="str">
            <v>ＳＡＳ－Ｄ（金属）　</v>
          </cell>
          <cell r="H247">
            <v>500</v>
          </cell>
          <cell r="I247">
            <v>391000</v>
          </cell>
          <cell r="J247">
            <v>4</v>
          </cell>
          <cell r="K247" t="str">
            <v>その他</v>
          </cell>
          <cell r="L247">
            <v>151</v>
          </cell>
          <cell r="M247" t="str">
            <v>ＳＡＳ</v>
          </cell>
          <cell r="N247">
            <v>2</v>
          </cell>
          <cell r="O247" t="str">
            <v>延岡</v>
          </cell>
          <cell r="P247" t="str">
            <v>外販</v>
          </cell>
          <cell r="Q247">
            <v>92</v>
          </cell>
        </row>
        <row r="248">
          <cell r="A248">
            <v>2</v>
          </cell>
          <cell r="B248">
            <v>1992</v>
          </cell>
          <cell r="C248">
            <v>7</v>
          </cell>
          <cell r="D248">
            <v>1820</v>
          </cell>
          <cell r="E248" t="str">
            <v>小松屋商事（株）　　</v>
          </cell>
          <cell r="F248">
            <v>15139</v>
          </cell>
          <cell r="G248" t="str">
            <v>ＳＡＳ－Ｄ（上村）　</v>
          </cell>
          <cell r="H248">
            <v>2000</v>
          </cell>
          <cell r="I248">
            <v>1272000</v>
          </cell>
          <cell r="J248">
            <v>4</v>
          </cell>
          <cell r="K248" t="str">
            <v>その他</v>
          </cell>
          <cell r="L248">
            <v>151</v>
          </cell>
          <cell r="M248" t="str">
            <v>ＳＡＳ</v>
          </cell>
          <cell r="N248">
            <v>2</v>
          </cell>
          <cell r="O248" t="str">
            <v>延岡</v>
          </cell>
          <cell r="P248" t="str">
            <v>外販</v>
          </cell>
          <cell r="Q248">
            <v>92</v>
          </cell>
        </row>
        <row r="249">
          <cell r="A249">
            <v>2</v>
          </cell>
          <cell r="B249">
            <v>1992</v>
          </cell>
          <cell r="C249">
            <v>7</v>
          </cell>
          <cell r="D249">
            <v>7100</v>
          </cell>
          <cell r="E249" t="str">
            <v>油脂製品　　　　　　</v>
          </cell>
          <cell r="F249">
            <v>15143</v>
          </cell>
          <cell r="G249" t="str">
            <v>ＳＡＳ－Ｄ　　　　　</v>
          </cell>
          <cell r="H249">
            <v>2000</v>
          </cell>
          <cell r="I249">
            <v>1280000</v>
          </cell>
          <cell r="J249">
            <v>4</v>
          </cell>
          <cell r="K249" t="str">
            <v>その他</v>
          </cell>
          <cell r="L249">
            <v>151</v>
          </cell>
          <cell r="M249" t="str">
            <v>ＳＡＳ</v>
          </cell>
          <cell r="N249">
            <v>2</v>
          </cell>
          <cell r="O249" t="str">
            <v>延岡</v>
          </cell>
          <cell r="P249" t="str">
            <v>外販</v>
          </cell>
          <cell r="Q249">
            <v>92</v>
          </cell>
        </row>
        <row r="250">
          <cell r="A250">
            <v>2</v>
          </cell>
          <cell r="B250">
            <v>1992</v>
          </cell>
          <cell r="C250">
            <v>7</v>
          </cell>
          <cell r="D250">
            <v>1410</v>
          </cell>
          <cell r="E250" t="str">
            <v>クリエ－ト化学　　　</v>
          </cell>
          <cell r="F250">
            <v>15146</v>
          </cell>
          <cell r="G250" t="str">
            <v>ＳＡＳ－Ｄ（キザイ）</v>
          </cell>
          <cell r="H250">
            <v>140</v>
          </cell>
          <cell r="I250">
            <v>129500</v>
          </cell>
          <cell r="J250">
            <v>4</v>
          </cell>
          <cell r="K250" t="str">
            <v>その他</v>
          </cell>
          <cell r="L250">
            <v>151</v>
          </cell>
          <cell r="M250" t="str">
            <v>ＳＡＳ</v>
          </cell>
          <cell r="N250">
            <v>2</v>
          </cell>
          <cell r="O250" t="str">
            <v>延岡</v>
          </cell>
          <cell r="P250" t="str">
            <v>外販</v>
          </cell>
          <cell r="Q250">
            <v>92</v>
          </cell>
        </row>
        <row r="251">
          <cell r="A251">
            <v>2</v>
          </cell>
          <cell r="B251">
            <v>1992</v>
          </cell>
          <cell r="C251">
            <v>7</v>
          </cell>
          <cell r="D251">
            <v>6000</v>
          </cell>
          <cell r="E251" t="str">
            <v>丸紅　大阪　　　　　</v>
          </cell>
          <cell r="F251">
            <v>15147</v>
          </cell>
          <cell r="G251" t="str">
            <v>ＳＡＳ（日合）　　　</v>
          </cell>
          <cell r="H251">
            <v>5500</v>
          </cell>
          <cell r="I251">
            <v>4510000</v>
          </cell>
          <cell r="J251">
            <v>4</v>
          </cell>
          <cell r="K251" t="str">
            <v>その他</v>
          </cell>
          <cell r="L251">
            <v>151</v>
          </cell>
          <cell r="M251" t="str">
            <v>ＳＡＳ</v>
          </cell>
          <cell r="N251">
            <v>2</v>
          </cell>
          <cell r="O251" t="str">
            <v>延岡</v>
          </cell>
          <cell r="P251" t="str">
            <v>外販</v>
          </cell>
          <cell r="Q251">
            <v>92</v>
          </cell>
        </row>
        <row r="252">
          <cell r="A252">
            <v>2</v>
          </cell>
          <cell r="B252">
            <v>1992</v>
          </cell>
          <cell r="C252">
            <v>7</v>
          </cell>
          <cell r="D252">
            <v>1820</v>
          </cell>
          <cell r="E252" t="str">
            <v>小松屋商事（株）　　</v>
          </cell>
          <cell r="F252">
            <v>15602</v>
          </cell>
          <cell r="G252" t="str">
            <v>３Ｓ　　　　　　　　</v>
          </cell>
          <cell r="H252">
            <v>5000</v>
          </cell>
          <cell r="I252">
            <v>6450000</v>
          </cell>
          <cell r="J252">
            <v>1</v>
          </cell>
          <cell r="K252" t="str">
            <v>繊維</v>
          </cell>
          <cell r="L252">
            <v>156</v>
          </cell>
          <cell r="M252" t="str">
            <v>ＵＮＡＳＳ</v>
          </cell>
          <cell r="N252">
            <v>2</v>
          </cell>
          <cell r="O252" t="str">
            <v>延岡</v>
          </cell>
          <cell r="P252" t="str">
            <v>外販</v>
          </cell>
          <cell r="Q252">
            <v>92</v>
          </cell>
        </row>
        <row r="253">
          <cell r="A253">
            <v>2</v>
          </cell>
          <cell r="B253">
            <v>1992</v>
          </cell>
          <cell r="C253">
            <v>7</v>
          </cell>
          <cell r="D253">
            <v>7500</v>
          </cell>
          <cell r="E253" t="str">
            <v>リバソン（株）　　　</v>
          </cell>
          <cell r="F253">
            <v>15610</v>
          </cell>
          <cell r="G253" t="str">
            <v>ＵＮＡＳＳ（ＤＩＣ）</v>
          </cell>
          <cell r="H253">
            <v>1975</v>
          </cell>
          <cell r="I253">
            <v>2666250</v>
          </cell>
          <cell r="J253">
            <v>1</v>
          </cell>
          <cell r="K253" t="str">
            <v>繊維</v>
          </cell>
          <cell r="L253">
            <v>156</v>
          </cell>
          <cell r="M253" t="str">
            <v>ＵＮＡＳＳ</v>
          </cell>
          <cell r="N253">
            <v>2</v>
          </cell>
          <cell r="O253" t="str">
            <v>延岡</v>
          </cell>
          <cell r="P253" t="str">
            <v>外販</v>
          </cell>
          <cell r="Q253">
            <v>92</v>
          </cell>
        </row>
        <row r="254">
          <cell r="A254">
            <v>2</v>
          </cell>
          <cell r="B254">
            <v>1992</v>
          </cell>
          <cell r="C254">
            <v>7</v>
          </cell>
          <cell r="D254">
            <v>1820</v>
          </cell>
          <cell r="E254" t="str">
            <v>小松屋商事（株）　　</v>
          </cell>
          <cell r="F254">
            <v>15630</v>
          </cell>
          <cell r="G254" t="str">
            <v>ＵＮＡＳＳ（Ｘラン）</v>
          </cell>
          <cell r="H254">
            <v>125</v>
          </cell>
          <cell r="I254">
            <v>150000</v>
          </cell>
          <cell r="J254">
            <v>1</v>
          </cell>
          <cell r="K254" t="str">
            <v>繊維</v>
          </cell>
          <cell r="L254">
            <v>156</v>
          </cell>
          <cell r="M254" t="str">
            <v>ＵＮＡＳＳ</v>
          </cell>
          <cell r="N254">
            <v>2</v>
          </cell>
          <cell r="O254" t="str">
            <v>延岡</v>
          </cell>
          <cell r="P254" t="str">
            <v>外販</v>
          </cell>
          <cell r="Q254">
            <v>92</v>
          </cell>
        </row>
        <row r="255">
          <cell r="A255">
            <v>2</v>
          </cell>
          <cell r="B255">
            <v>1992</v>
          </cell>
          <cell r="C255">
            <v>7</v>
          </cell>
          <cell r="D255">
            <v>7500</v>
          </cell>
          <cell r="E255" t="str">
            <v>リバソン（株）　　　</v>
          </cell>
          <cell r="F255">
            <v>16600</v>
          </cell>
          <cell r="G255" t="str">
            <v>ＮＳＶＳ－２５（ＤＩ</v>
          </cell>
          <cell r="H255">
            <v>1000</v>
          </cell>
          <cell r="I255">
            <v>315000</v>
          </cell>
          <cell r="J255">
            <v>3</v>
          </cell>
          <cell r="K255" t="str">
            <v>樹脂</v>
          </cell>
          <cell r="L255">
            <v>166</v>
          </cell>
          <cell r="M255" t="str">
            <v>ＳＶＳ</v>
          </cell>
          <cell r="N255">
            <v>2</v>
          </cell>
          <cell r="O255" t="str">
            <v>延岡</v>
          </cell>
          <cell r="P255" t="str">
            <v>外販</v>
          </cell>
          <cell r="Q255">
            <v>92</v>
          </cell>
        </row>
        <row r="256">
          <cell r="A256">
            <v>2</v>
          </cell>
          <cell r="B256">
            <v>1992</v>
          </cell>
          <cell r="C256">
            <v>7</v>
          </cell>
          <cell r="D256">
            <v>6203</v>
          </cell>
          <cell r="E256" t="str">
            <v>三井物産（大阪）　　</v>
          </cell>
          <cell r="F256">
            <v>16601</v>
          </cell>
          <cell r="G256" t="str">
            <v>ＮＳＶＳ－２５（堺　</v>
          </cell>
          <cell r="H256">
            <v>800</v>
          </cell>
          <cell r="I256">
            <v>240000</v>
          </cell>
          <cell r="J256">
            <v>3</v>
          </cell>
          <cell r="K256" t="str">
            <v>樹脂</v>
          </cell>
          <cell r="L256">
            <v>166</v>
          </cell>
          <cell r="M256" t="str">
            <v>ＳＶＳ</v>
          </cell>
          <cell r="N256">
            <v>2</v>
          </cell>
          <cell r="O256" t="str">
            <v>延岡</v>
          </cell>
          <cell r="P256" t="str">
            <v>外販</v>
          </cell>
          <cell r="Q256">
            <v>92</v>
          </cell>
        </row>
        <row r="257">
          <cell r="A257">
            <v>2</v>
          </cell>
          <cell r="B257">
            <v>1992</v>
          </cell>
          <cell r="C257">
            <v>7</v>
          </cell>
          <cell r="D257">
            <v>7500</v>
          </cell>
          <cell r="E257" t="str">
            <v>リバソン（株）　　　</v>
          </cell>
          <cell r="F257">
            <v>16601</v>
          </cell>
          <cell r="G257" t="str">
            <v>ＮＳＶＳ－２５（堺　</v>
          </cell>
          <cell r="H257">
            <v>800</v>
          </cell>
          <cell r="I257">
            <v>240000</v>
          </cell>
          <cell r="J257">
            <v>3</v>
          </cell>
          <cell r="K257" t="str">
            <v>樹脂</v>
          </cell>
          <cell r="L257">
            <v>166</v>
          </cell>
          <cell r="M257" t="str">
            <v>ＳＶＳ</v>
          </cell>
          <cell r="N257">
            <v>2</v>
          </cell>
          <cell r="O257" t="str">
            <v>延岡</v>
          </cell>
          <cell r="P257" t="str">
            <v>外販</v>
          </cell>
          <cell r="Q257">
            <v>92</v>
          </cell>
        </row>
        <row r="258">
          <cell r="A258">
            <v>2</v>
          </cell>
          <cell r="B258">
            <v>1992</v>
          </cell>
          <cell r="C258">
            <v>7</v>
          </cell>
          <cell r="D258">
            <v>100</v>
          </cell>
          <cell r="E258" t="str">
            <v>葵　大阪　　　　　　</v>
          </cell>
          <cell r="F258">
            <v>16610</v>
          </cell>
          <cell r="G258" t="str">
            <v>ＮＳＶＳ－２５（大東</v>
          </cell>
          <cell r="H258">
            <v>9200</v>
          </cell>
          <cell r="I258">
            <v>3146400</v>
          </cell>
          <cell r="J258">
            <v>3</v>
          </cell>
          <cell r="K258" t="str">
            <v>樹脂</v>
          </cell>
          <cell r="L258">
            <v>166</v>
          </cell>
          <cell r="M258" t="str">
            <v>ＳＶＳ</v>
          </cell>
          <cell r="N258">
            <v>2</v>
          </cell>
          <cell r="O258" t="str">
            <v>延岡</v>
          </cell>
          <cell r="P258" t="str">
            <v>外販</v>
          </cell>
          <cell r="Q258">
            <v>92</v>
          </cell>
        </row>
        <row r="259">
          <cell r="A259">
            <v>2</v>
          </cell>
          <cell r="B259">
            <v>1992</v>
          </cell>
          <cell r="C259">
            <v>7</v>
          </cell>
          <cell r="D259">
            <v>7500</v>
          </cell>
          <cell r="E259" t="str">
            <v>リバソン（株）　　　</v>
          </cell>
          <cell r="F259">
            <v>16630</v>
          </cell>
          <cell r="G259" t="str">
            <v>ＮＳＶＳ－２５（九州</v>
          </cell>
          <cell r="H259">
            <v>140</v>
          </cell>
          <cell r="I259">
            <v>42000</v>
          </cell>
          <cell r="J259">
            <v>3</v>
          </cell>
          <cell r="K259" t="str">
            <v>樹脂</v>
          </cell>
          <cell r="L259">
            <v>166</v>
          </cell>
          <cell r="M259" t="str">
            <v>ＳＶＳ</v>
          </cell>
          <cell r="N259">
            <v>2</v>
          </cell>
          <cell r="O259" t="str">
            <v>延岡</v>
          </cell>
          <cell r="P259" t="str">
            <v>外販</v>
          </cell>
          <cell r="Q259">
            <v>92</v>
          </cell>
        </row>
        <row r="260">
          <cell r="A260">
            <v>2</v>
          </cell>
          <cell r="B260">
            <v>1992</v>
          </cell>
          <cell r="C260">
            <v>7</v>
          </cell>
          <cell r="D260">
            <v>5417</v>
          </cell>
          <cell r="E260" t="str">
            <v>九州長瀬　　　　　　</v>
          </cell>
          <cell r="F260">
            <v>16640</v>
          </cell>
          <cell r="G260" t="str">
            <v>ＮＳＶＳ－２５（同仁</v>
          </cell>
          <cell r="H260">
            <v>2000</v>
          </cell>
          <cell r="I260">
            <v>610000</v>
          </cell>
          <cell r="J260">
            <v>3</v>
          </cell>
          <cell r="K260" t="str">
            <v>樹脂</v>
          </cell>
          <cell r="L260">
            <v>166</v>
          </cell>
          <cell r="M260" t="str">
            <v>ＳＶＳ</v>
          </cell>
          <cell r="N260">
            <v>2</v>
          </cell>
          <cell r="O260" t="str">
            <v>延岡</v>
          </cell>
          <cell r="P260" t="str">
            <v>外販</v>
          </cell>
          <cell r="Q260">
            <v>92</v>
          </cell>
        </row>
        <row r="261">
          <cell r="A261">
            <v>2</v>
          </cell>
          <cell r="B261">
            <v>1992</v>
          </cell>
          <cell r="C261">
            <v>7</v>
          </cell>
          <cell r="D261">
            <v>7800</v>
          </cell>
          <cell r="E261" t="str">
            <v>渡辺ケミカル　　　　</v>
          </cell>
          <cell r="F261">
            <v>16660</v>
          </cell>
          <cell r="G261" t="str">
            <v>ＮＳＶＳ－２５ロック</v>
          </cell>
          <cell r="H261">
            <v>20</v>
          </cell>
          <cell r="I261">
            <v>8800</v>
          </cell>
          <cell r="J261">
            <v>3</v>
          </cell>
          <cell r="K261" t="str">
            <v>樹脂</v>
          </cell>
          <cell r="L261">
            <v>166</v>
          </cell>
          <cell r="M261" t="str">
            <v>ＳＶＳ</v>
          </cell>
          <cell r="N261">
            <v>2</v>
          </cell>
          <cell r="O261" t="str">
            <v>延岡</v>
          </cell>
          <cell r="P261" t="str">
            <v>外販</v>
          </cell>
          <cell r="Q261">
            <v>92</v>
          </cell>
        </row>
        <row r="262">
          <cell r="A262">
            <v>2</v>
          </cell>
          <cell r="B262">
            <v>1992</v>
          </cell>
          <cell r="C262">
            <v>7</v>
          </cell>
          <cell r="D262">
            <v>812</v>
          </cell>
          <cell r="E262" t="str">
            <v>オー・ジー（株）大阪</v>
          </cell>
          <cell r="F262">
            <v>16661</v>
          </cell>
          <cell r="G262" t="str">
            <v>ＮＳＶＳ－２５　　　</v>
          </cell>
          <cell r="H262">
            <v>20</v>
          </cell>
          <cell r="I262">
            <v>10000</v>
          </cell>
          <cell r="J262">
            <v>3</v>
          </cell>
          <cell r="K262" t="str">
            <v>樹脂</v>
          </cell>
          <cell r="L262">
            <v>166</v>
          </cell>
          <cell r="M262" t="str">
            <v>ＳＶＳ</v>
          </cell>
          <cell r="N262">
            <v>2</v>
          </cell>
          <cell r="O262" t="str">
            <v>延岡</v>
          </cell>
          <cell r="P262" t="str">
            <v>外販</v>
          </cell>
          <cell r="Q262">
            <v>92</v>
          </cell>
        </row>
        <row r="263">
          <cell r="A263">
            <v>2</v>
          </cell>
          <cell r="B263">
            <v>1992</v>
          </cell>
          <cell r="C263">
            <v>7</v>
          </cell>
          <cell r="D263">
            <v>6606</v>
          </cell>
          <cell r="E263" t="str">
            <v>明成商会　　　　　　</v>
          </cell>
          <cell r="F263">
            <v>16670</v>
          </cell>
          <cell r="G263" t="str">
            <v>ＮＳＶＳ－２５（大栄</v>
          </cell>
          <cell r="H263">
            <v>4000</v>
          </cell>
          <cell r="I263">
            <v>1420000</v>
          </cell>
          <cell r="J263">
            <v>3</v>
          </cell>
          <cell r="K263" t="str">
            <v>樹脂</v>
          </cell>
          <cell r="L263">
            <v>166</v>
          </cell>
          <cell r="M263" t="str">
            <v>ＳＶＳ</v>
          </cell>
          <cell r="N263">
            <v>2</v>
          </cell>
          <cell r="O263" t="str">
            <v>延岡</v>
          </cell>
          <cell r="P263" t="str">
            <v>外販</v>
          </cell>
          <cell r="Q263">
            <v>92</v>
          </cell>
        </row>
        <row r="264">
          <cell r="A264">
            <v>2</v>
          </cell>
          <cell r="B264">
            <v>1992</v>
          </cell>
          <cell r="C264">
            <v>7</v>
          </cell>
          <cell r="D264">
            <v>5217</v>
          </cell>
          <cell r="E264" t="str">
            <v>ＢＡＳＦ　四日市　　</v>
          </cell>
          <cell r="F264">
            <v>16690</v>
          </cell>
          <cell r="G264" t="str">
            <v>ＮＳＶＳ－２５（ＢＡ</v>
          </cell>
          <cell r="H264">
            <v>20</v>
          </cell>
          <cell r="I264">
            <v>7000</v>
          </cell>
          <cell r="J264">
            <v>3</v>
          </cell>
          <cell r="K264" t="str">
            <v>樹脂</v>
          </cell>
          <cell r="L264">
            <v>166</v>
          </cell>
          <cell r="M264" t="str">
            <v>ＳＶＳ</v>
          </cell>
          <cell r="N264">
            <v>2</v>
          </cell>
          <cell r="O264" t="str">
            <v>延岡</v>
          </cell>
          <cell r="P264" t="str">
            <v>外販</v>
          </cell>
          <cell r="Q264">
            <v>92</v>
          </cell>
        </row>
        <row r="265">
          <cell r="A265">
            <v>2</v>
          </cell>
          <cell r="B265">
            <v>1992</v>
          </cell>
          <cell r="C265">
            <v>7</v>
          </cell>
          <cell r="D265">
            <v>100</v>
          </cell>
          <cell r="E265" t="str">
            <v>葵　大阪　　　　　　</v>
          </cell>
          <cell r="F265">
            <v>20300</v>
          </cell>
          <cell r="G265" t="str">
            <v>ＥＢＳ　　　　　　　</v>
          </cell>
          <cell r="H265">
            <v>15700</v>
          </cell>
          <cell r="I265">
            <v>12811200</v>
          </cell>
          <cell r="J265">
            <v>3</v>
          </cell>
          <cell r="K265" t="str">
            <v>樹脂</v>
          </cell>
          <cell r="L265">
            <v>203</v>
          </cell>
          <cell r="M265" t="str">
            <v>ＥＢＳ</v>
          </cell>
          <cell r="N265">
            <v>2</v>
          </cell>
          <cell r="O265" t="str">
            <v>延岡</v>
          </cell>
          <cell r="P265" t="str">
            <v>旭</v>
          </cell>
          <cell r="Q265">
            <v>92</v>
          </cell>
        </row>
        <row r="266">
          <cell r="A266">
            <v>2</v>
          </cell>
          <cell r="B266">
            <v>1992</v>
          </cell>
          <cell r="C266">
            <v>7</v>
          </cell>
          <cell r="D266">
            <v>1</v>
          </cell>
          <cell r="E266" t="str">
            <v>旭　東京購買　　　　</v>
          </cell>
          <cell r="F266">
            <v>20400</v>
          </cell>
          <cell r="G266" t="str">
            <v>ＡＴＧ　　　　　　　</v>
          </cell>
          <cell r="H266">
            <v>260</v>
          </cell>
          <cell r="I266">
            <v>526500</v>
          </cell>
          <cell r="J266">
            <v>1</v>
          </cell>
          <cell r="K266" t="str">
            <v>繊維</v>
          </cell>
          <cell r="L266">
            <v>204</v>
          </cell>
          <cell r="M266" t="str">
            <v>ＡＴＧ　　　　　　　</v>
          </cell>
          <cell r="N266">
            <v>2</v>
          </cell>
          <cell r="O266" t="str">
            <v>延岡</v>
          </cell>
          <cell r="P266" t="str">
            <v>旭</v>
          </cell>
          <cell r="Q266">
            <v>92</v>
          </cell>
        </row>
        <row r="267">
          <cell r="A267">
            <v>2</v>
          </cell>
          <cell r="B267">
            <v>1992</v>
          </cell>
          <cell r="C267">
            <v>7</v>
          </cell>
          <cell r="D267">
            <v>2</v>
          </cell>
          <cell r="E267" t="str">
            <v>旭　大阪購買　　　　</v>
          </cell>
          <cell r="F267">
            <v>20500</v>
          </cell>
          <cell r="G267" t="str">
            <v>仕上Ｇ　　　　　　　</v>
          </cell>
          <cell r="H267">
            <v>3200</v>
          </cell>
          <cell r="I267">
            <v>1088000</v>
          </cell>
          <cell r="J267">
            <v>1</v>
          </cell>
          <cell r="K267" t="str">
            <v>繊維</v>
          </cell>
          <cell r="L267">
            <v>205</v>
          </cell>
          <cell r="M267" t="str">
            <v>仕上Ｇ</v>
          </cell>
          <cell r="N267">
            <v>2</v>
          </cell>
          <cell r="O267" t="str">
            <v>延岡</v>
          </cell>
          <cell r="P267" t="str">
            <v>旭</v>
          </cell>
          <cell r="Q267">
            <v>92</v>
          </cell>
        </row>
        <row r="268">
          <cell r="A268">
            <v>2</v>
          </cell>
          <cell r="B268">
            <v>1992</v>
          </cell>
          <cell r="C268">
            <v>7</v>
          </cell>
          <cell r="D268">
            <v>43</v>
          </cell>
          <cell r="E268" t="str">
            <v>旭　延岡医薬　　　　</v>
          </cell>
          <cell r="F268">
            <v>20600</v>
          </cell>
          <cell r="G268" t="str">
            <v>ＭＢ　　　　　　　　</v>
          </cell>
          <cell r="H268">
            <v>1172</v>
          </cell>
          <cell r="I268">
            <v>4017616</v>
          </cell>
          <cell r="J268">
            <v>2</v>
          </cell>
          <cell r="K268" t="str">
            <v>医薬原料</v>
          </cell>
          <cell r="L268">
            <v>206</v>
          </cell>
          <cell r="M268" t="str">
            <v>ＭＢ</v>
          </cell>
          <cell r="N268">
            <v>2</v>
          </cell>
          <cell r="O268" t="str">
            <v>延岡</v>
          </cell>
          <cell r="P268" t="str">
            <v>旭</v>
          </cell>
          <cell r="Q268">
            <v>92</v>
          </cell>
        </row>
        <row r="269">
          <cell r="A269">
            <v>2</v>
          </cell>
          <cell r="B269">
            <v>1992</v>
          </cell>
          <cell r="C269">
            <v>7</v>
          </cell>
          <cell r="D269">
            <v>11</v>
          </cell>
          <cell r="E269" t="str">
            <v>旭　特薬事業部　　　</v>
          </cell>
          <cell r="F269">
            <v>20800</v>
          </cell>
          <cell r="G269" t="str">
            <v>ＦＡＤ　　　　　　　</v>
          </cell>
          <cell r="H269">
            <v>1</v>
          </cell>
          <cell r="I269">
            <v>167000</v>
          </cell>
          <cell r="J269">
            <v>2</v>
          </cell>
          <cell r="K269" t="str">
            <v>医薬原料</v>
          </cell>
          <cell r="L269">
            <v>208</v>
          </cell>
          <cell r="M269" t="str">
            <v>ＦＡＤ</v>
          </cell>
          <cell r="N269">
            <v>2</v>
          </cell>
          <cell r="O269" t="str">
            <v>延岡</v>
          </cell>
          <cell r="P269" t="str">
            <v>旭</v>
          </cell>
          <cell r="Q269">
            <v>92</v>
          </cell>
        </row>
        <row r="270">
          <cell r="A270">
            <v>2</v>
          </cell>
          <cell r="B270">
            <v>1992</v>
          </cell>
          <cell r="C270">
            <v>7</v>
          </cell>
          <cell r="D270">
            <v>11</v>
          </cell>
          <cell r="E270" t="str">
            <v>旭　特薬事業部　　　</v>
          </cell>
          <cell r="F270">
            <v>20900</v>
          </cell>
          <cell r="G270" t="str">
            <v>ＦＭＮＡ　　　　　　</v>
          </cell>
          <cell r="H270">
            <v>420</v>
          </cell>
          <cell r="I270">
            <v>13818000</v>
          </cell>
          <cell r="J270">
            <v>2</v>
          </cell>
          <cell r="K270" t="str">
            <v>医薬原料</v>
          </cell>
          <cell r="L270">
            <v>209</v>
          </cell>
          <cell r="M270" t="str">
            <v>ＦＭＮＡ</v>
          </cell>
          <cell r="N270">
            <v>2</v>
          </cell>
          <cell r="O270" t="str">
            <v>延岡</v>
          </cell>
          <cell r="P270" t="str">
            <v>旭</v>
          </cell>
          <cell r="Q270">
            <v>92</v>
          </cell>
        </row>
        <row r="271">
          <cell r="A271">
            <v>2</v>
          </cell>
          <cell r="B271">
            <v>1992</v>
          </cell>
          <cell r="C271">
            <v>7</v>
          </cell>
          <cell r="D271">
            <v>11</v>
          </cell>
          <cell r="E271" t="str">
            <v>旭　特薬事業部　　　</v>
          </cell>
          <cell r="F271">
            <v>21301</v>
          </cell>
          <cell r="G271" t="str">
            <v>ウラシル　　　　　　</v>
          </cell>
          <cell r="H271">
            <v>60</v>
          </cell>
          <cell r="I271">
            <v>252000</v>
          </cell>
          <cell r="J271">
            <v>2</v>
          </cell>
          <cell r="K271" t="str">
            <v>医薬原料</v>
          </cell>
          <cell r="L271">
            <v>213</v>
          </cell>
          <cell r="M271" t="str">
            <v>ウラシル</v>
          </cell>
          <cell r="N271">
            <v>2</v>
          </cell>
          <cell r="O271" t="str">
            <v>延岡</v>
          </cell>
          <cell r="P271" t="str">
            <v>旭</v>
          </cell>
          <cell r="Q271">
            <v>92</v>
          </cell>
        </row>
        <row r="272">
          <cell r="A272">
            <v>2</v>
          </cell>
          <cell r="B272">
            <v>1992</v>
          </cell>
          <cell r="C272">
            <v>7</v>
          </cell>
          <cell r="D272">
            <v>11</v>
          </cell>
          <cell r="E272" t="str">
            <v>旭　特薬事業部　　　</v>
          </cell>
          <cell r="F272">
            <v>21302</v>
          </cell>
          <cell r="G272" t="str">
            <v>ウラシル（ＳＧ）　　</v>
          </cell>
          <cell r="H272">
            <v>5400</v>
          </cell>
          <cell r="I272">
            <v>22680000</v>
          </cell>
          <cell r="J272">
            <v>2</v>
          </cell>
          <cell r="K272" t="str">
            <v>医薬原料</v>
          </cell>
          <cell r="L272">
            <v>213</v>
          </cell>
          <cell r="M272" t="str">
            <v>ウラシル</v>
          </cell>
          <cell r="N272">
            <v>2</v>
          </cell>
          <cell r="O272" t="str">
            <v>延岡</v>
          </cell>
          <cell r="P272" t="str">
            <v>旭</v>
          </cell>
          <cell r="Q272">
            <v>92</v>
          </cell>
        </row>
        <row r="273">
          <cell r="A273">
            <v>2</v>
          </cell>
          <cell r="B273">
            <v>1992</v>
          </cell>
          <cell r="C273">
            <v>7</v>
          </cell>
          <cell r="D273">
            <v>5403</v>
          </cell>
          <cell r="E273" t="str">
            <v>ファイザー　　　　　</v>
          </cell>
          <cell r="F273">
            <v>21400</v>
          </cell>
          <cell r="G273" t="str">
            <v>ＡＴＢＣ（鉄ドラム）</v>
          </cell>
          <cell r="H273">
            <v>2150</v>
          </cell>
          <cell r="I273">
            <v>1023400</v>
          </cell>
          <cell r="J273">
            <v>3</v>
          </cell>
          <cell r="K273" t="str">
            <v>樹脂</v>
          </cell>
          <cell r="L273">
            <v>214</v>
          </cell>
          <cell r="M273" t="str">
            <v>ＡＴＢＣ</v>
          </cell>
          <cell r="N273">
            <v>2</v>
          </cell>
          <cell r="O273" t="str">
            <v>延岡</v>
          </cell>
          <cell r="P273" t="str">
            <v>旭</v>
          </cell>
          <cell r="Q273">
            <v>92</v>
          </cell>
        </row>
        <row r="274">
          <cell r="A274">
            <v>2</v>
          </cell>
          <cell r="B274">
            <v>1992</v>
          </cell>
          <cell r="C274">
            <v>7</v>
          </cell>
          <cell r="D274">
            <v>5403</v>
          </cell>
          <cell r="E274" t="str">
            <v>ファイザー　　　　　</v>
          </cell>
          <cell r="F274">
            <v>21401</v>
          </cell>
          <cell r="G274" t="str">
            <v>ＡＴＢＣ　　　　　　</v>
          </cell>
          <cell r="H274">
            <v>30980</v>
          </cell>
          <cell r="I274">
            <v>14126880</v>
          </cell>
          <cell r="J274">
            <v>3</v>
          </cell>
          <cell r="K274" t="str">
            <v>樹脂</v>
          </cell>
          <cell r="L274">
            <v>214</v>
          </cell>
          <cell r="M274" t="str">
            <v>ＡＴＢＣ</v>
          </cell>
          <cell r="N274">
            <v>2</v>
          </cell>
          <cell r="O274" t="str">
            <v>延岡</v>
          </cell>
          <cell r="P274" t="str">
            <v>旭</v>
          </cell>
          <cell r="Q274">
            <v>92</v>
          </cell>
        </row>
        <row r="275">
          <cell r="A275">
            <v>2</v>
          </cell>
          <cell r="B275">
            <v>1992</v>
          </cell>
          <cell r="C275">
            <v>7</v>
          </cell>
          <cell r="D275">
            <v>1</v>
          </cell>
          <cell r="E275" t="str">
            <v>旭　東京購買　　　　</v>
          </cell>
          <cell r="F275">
            <v>21402</v>
          </cell>
          <cell r="G275" t="str">
            <v>ＤＳ－１０７　　　　</v>
          </cell>
          <cell r="H275">
            <v>55750</v>
          </cell>
          <cell r="I275">
            <v>25979500</v>
          </cell>
          <cell r="J275">
            <v>3</v>
          </cell>
          <cell r="K275" t="str">
            <v>樹脂</v>
          </cell>
          <cell r="L275">
            <v>214</v>
          </cell>
          <cell r="M275" t="str">
            <v>ＡＴＢＣ</v>
          </cell>
          <cell r="N275">
            <v>2</v>
          </cell>
          <cell r="O275" t="str">
            <v>延岡</v>
          </cell>
          <cell r="P275" t="str">
            <v>旭</v>
          </cell>
          <cell r="Q275">
            <v>92</v>
          </cell>
        </row>
        <row r="276">
          <cell r="A276">
            <v>2</v>
          </cell>
          <cell r="B276">
            <v>1992</v>
          </cell>
          <cell r="C276">
            <v>7</v>
          </cell>
          <cell r="D276">
            <v>100</v>
          </cell>
          <cell r="E276" t="str">
            <v>葵　大阪　　　　　　</v>
          </cell>
          <cell r="F276">
            <v>21700</v>
          </cell>
          <cell r="G276" t="str">
            <v>Ｈ－３－１　　　　　</v>
          </cell>
          <cell r="H276">
            <v>5000</v>
          </cell>
          <cell r="I276">
            <v>30625000</v>
          </cell>
          <cell r="J276">
            <v>3</v>
          </cell>
          <cell r="K276" t="str">
            <v>樹脂</v>
          </cell>
          <cell r="L276">
            <v>217</v>
          </cell>
          <cell r="M276" t="str">
            <v>Ｈ－３</v>
          </cell>
          <cell r="N276">
            <v>2</v>
          </cell>
          <cell r="O276" t="str">
            <v>延岡</v>
          </cell>
          <cell r="P276" t="str">
            <v>旭</v>
          </cell>
          <cell r="Q276">
            <v>92</v>
          </cell>
        </row>
        <row r="277">
          <cell r="A277">
            <v>2</v>
          </cell>
          <cell r="B277">
            <v>1992</v>
          </cell>
          <cell r="C277">
            <v>7</v>
          </cell>
          <cell r="D277">
            <v>43</v>
          </cell>
          <cell r="E277" t="str">
            <v>旭　延岡医薬　　　　</v>
          </cell>
          <cell r="F277">
            <v>21800</v>
          </cell>
          <cell r="G277" t="str">
            <v>ＦＢ－５　　　　　　</v>
          </cell>
          <cell r="H277">
            <v>3580</v>
          </cell>
          <cell r="I277">
            <v>70168000</v>
          </cell>
          <cell r="J277">
            <v>2</v>
          </cell>
          <cell r="K277" t="str">
            <v>医薬原料</v>
          </cell>
          <cell r="L277">
            <v>218</v>
          </cell>
          <cell r="M277" t="str">
            <v>ＦＢ－５</v>
          </cell>
          <cell r="N277">
            <v>2</v>
          </cell>
          <cell r="O277" t="str">
            <v>延岡</v>
          </cell>
          <cell r="P277" t="str">
            <v>旭</v>
          </cell>
          <cell r="Q277">
            <v>92</v>
          </cell>
        </row>
        <row r="278">
          <cell r="A278">
            <v>2</v>
          </cell>
          <cell r="B278">
            <v>1992</v>
          </cell>
          <cell r="C278">
            <v>7</v>
          </cell>
          <cell r="D278">
            <v>6</v>
          </cell>
          <cell r="E278" t="str">
            <v>旭　富士　　　　　　</v>
          </cell>
          <cell r="F278">
            <v>21900</v>
          </cell>
          <cell r="G278" t="str">
            <v>ＢＳ－１　　　　　　</v>
          </cell>
          <cell r="H278">
            <v>35420</v>
          </cell>
          <cell r="I278">
            <v>12897630</v>
          </cell>
          <cell r="J278">
            <v>3</v>
          </cell>
          <cell r="K278" t="str">
            <v>樹脂</v>
          </cell>
          <cell r="L278">
            <v>219</v>
          </cell>
          <cell r="M278" t="str">
            <v>ＢＳ－１．２</v>
          </cell>
          <cell r="N278">
            <v>2</v>
          </cell>
          <cell r="O278" t="str">
            <v>延岡</v>
          </cell>
          <cell r="P278" t="str">
            <v>旭</v>
          </cell>
          <cell r="Q278">
            <v>92</v>
          </cell>
        </row>
        <row r="279">
          <cell r="A279">
            <v>2</v>
          </cell>
          <cell r="B279">
            <v>1992</v>
          </cell>
          <cell r="C279">
            <v>7</v>
          </cell>
          <cell r="D279">
            <v>6</v>
          </cell>
          <cell r="E279" t="str">
            <v>旭　富士　　　　　　</v>
          </cell>
          <cell r="F279">
            <v>21901</v>
          </cell>
          <cell r="G279" t="str">
            <v>ＢＳ－２　　　　　　</v>
          </cell>
          <cell r="H279">
            <v>36610</v>
          </cell>
          <cell r="I279">
            <v>14570090</v>
          </cell>
          <cell r="J279">
            <v>3</v>
          </cell>
          <cell r="K279" t="str">
            <v>樹脂</v>
          </cell>
          <cell r="L279">
            <v>219</v>
          </cell>
          <cell r="M279" t="str">
            <v>ＢＳ－１．２</v>
          </cell>
          <cell r="N279">
            <v>2</v>
          </cell>
          <cell r="O279" t="str">
            <v>延岡</v>
          </cell>
          <cell r="P279" t="str">
            <v>旭</v>
          </cell>
          <cell r="Q279">
            <v>92</v>
          </cell>
        </row>
        <row r="280">
          <cell r="A280">
            <v>2</v>
          </cell>
          <cell r="B280">
            <v>1992</v>
          </cell>
          <cell r="C280">
            <v>7</v>
          </cell>
          <cell r="D280">
            <v>5422</v>
          </cell>
          <cell r="E280" t="str">
            <v>扶桑化学（株）　　　</v>
          </cell>
          <cell r="F280">
            <v>30700</v>
          </cell>
          <cell r="G280" t="str">
            <v>ＭＮＢ　　　　　　　</v>
          </cell>
          <cell r="H280">
            <v>31680</v>
          </cell>
          <cell r="I280">
            <v>53539200</v>
          </cell>
          <cell r="J280">
            <v>3</v>
          </cell>
          <cell r="K280" t="str">
            <v>樹脂</v>
          </cell>
          <cell r="L280">
            <v>307</v>
          </cell>
          <cell r="M280" t="str">
            <v>ＭＮＢ</v>
          </cell>
          <cell r="N280">
            <v>2</v>
          </cell>
          <cell r="O280" t="str">
            <v>延岡</v>
          </cell>
          <cell r="P280" t="str">
            <v>外販</v>
          </cell>
          <cell r="Q280">
            <v>92</v>
          </cell>
        </row>
        <row r="281">
          <cell r="A281">
            <v>1</v>
          </cell>
          <cell r="B281">
            <v>1992</v>
          </cell>
          <cell r="C281">
            <v>7</v>
          </cell>
          <cell r="D281">
            <v>88</v>
          </cell>
          <cell r="E281" t="str">
            <v>旭フーズ（株）　　　</v>
          </cell>
          <cell r="F281">
            <v>37600</v>
          </cell>
          <cell r="G281" t="str">
            <v>ＣＭＴ－Ｌ　缶　　　</v>
          </cell>
          <cell r="H281">
            <v>12510</v>
          </cell>
          <cell r="I281">
            <v>5879700</v>
          </cell>
          <cell r="J281">
            <v>4</v>
          </cell>
          <cell r="K281" t="str">
            <v>その他</v>
          </cell>
          <cell r="L281">
            <v>376</v>
          </cell>
          <cell r="M281" t="str">
            <v>ＣＭＴ－Ｌ</v>
          </cell>
          <cell r="N281">
            <v>3</v>
          </cell>
          <cell r="O281" t="str">
            <v>外販</v>
          </cell>
          <cell r="P281" t="str">
            <v>旭</v>
          </cell>
          <cell r="Q281">
            <v>92</v>
          </cell>
        </row>
        <row r="282">
          <cell r="A282">
            <v>1</v>
          </cell>
          <cell r="B282">
            <v>1992</v>
          </cell>
          <cell r="C282">
            <v>7</v>
          </cell>
          <cell r="D282">
            <v>88</v>
          </cell>
          <cell r="E282" t="str">
            <v>旭フーズ（株）　　　</v>
          </cell>
          <cell r="F282">
            <v>37700</v>
          </cell>
          <cell r="G282" t="str">
            <v>ＬＭＳ－Ｋ　　　　　</v>
          </cell>
          <cell r="H282">
            <v>735</v>
          </cell>
          <cell r="I282">
            <v>1470000</v>
          </cell>
          <cell r="J282">
            <v>4</v>
          </cell>
          <cell r="K282" t="str">
            <v>その他</v>
          </cell>
          <cell r="L282">
            <v>377</v>
          </cell>
          <cell r="M282" t="str">
            <v>ＬＭＳ－Ｋ</v>
          </cell>
          <cell r="N282">
            <v>3</v>
          </cell>
          <cell r="O282" t="str">
            <v>外販</v>
          </cell>
          <cell r="P282" t="str">
            <v>旭</v>
          </cell>
          <cell r="Q282">
            <v>92</v>
          </cell>
        </row>
        <row r="283">
          <cell r="A283">
            <v>1</v>
          </cell>
          <cell r="B283">
            <v>1992</v>
          </cell>
          <cell r="C283">
            <v>7</v>
          </cell>
          <cell r="D283">
            <v>88</v>
          </cell>
          <cell r="E283" t="str">
            <v>旭フーズ（株）　　　</v>
          </cell>
          <cell r="F283">
            <v>37800</v>
          </cell>
          <cell r="G283" t="str">
            <v>ＭＭＳ－Ｋ　　　　　</v>
          </cell>
          <cell r="H283">
            <v>255</v>
          </cell>
          <cell r="I283">
            <v>510000</v>
          </cell>
          <cell r="J283">
            <v>4</v>
          </cell>
          <cell r="K283" t="str">
            <v>その他</v>
          </cell>
          <cell r="L283">
            <v>378</v>
          </cell>
          <cell r="M283" t="str">
            <v>ＭＭＳ－Ｋ</v>
          </cell>
          <cell r="N283">
            <v>3</v>
          </cell>
          <cell r="O283" t="str">
            <v>外販</v>
          </cell>
          <cell r="P283" t="str">
            <v>旭</v>
          </cell>
          <cell r="Q283">
            <v>92</v>
          </cell>
        </row>
        <row r="284">
          <cell r="A284">
            <v>1</v>
          </cell>
          <cell r="B284">
            <v>1992</v>
          </cell>
          <cell r="C284">
            <v>7</v>
          </cell>
          <cell r="D284">
            <v>6</v>
          </cell>
          <cell r="E284" t="str">
            <v>旭　富士　　　　　　</v>
          </cell>
          <cell r="F284">
            <v>38300</v>
          </cell>
          <cell r="G284" t="str">
            <v>ベンゾフェノン　　　</v>
          </cell>
          <cell r="H284">
            <v>460</v>
          </cell>
          <cell r="I284">
            <v>427800</v>
          </cell>
          <cell r="J284">
            <v>3</v>
          </cell>
          <cell r="K284" t="str">
            <v>樹脂</v>
          </cell>
          <cell r="L284">
            <v>383</v>
          </cell>
          <cell r="M284" t="str">
            <v>ﾍﾞﾝｿﾞﾌｪﾉﾝ</v>
          </cell>
          <cell r="N284">
            <v>3</v>
          </cell>
          <cell r="O284" t="str">
            <v>外販</v>
          </cell>
          <cell r="P284" t="str">
            <v>外販</v>
          </cell>
          <cell r="Q284">
            <v>92</v>
          </cell>
        </row>
        <row r="285">
          <cell r="A285">
            <v>1</v>
          </cell>
          <cell r="B285">
            <v>1992</v>
          </cell>
          <cell r="C285">
            <v>7</v>
          </cell>
          <cell r="D285">
            <v>231</v>
          </cell>
          <cell r="E285" t="str">
            <v>岩瀬コスファ　　　　</v>
          </cell>
          <cell r="F285">
            <v>38400</v>
          </cell>
          <cell r="G285" t="str">
            <v>ＣＰＭ　　　　　　　</v>
          </cell>
          <cell r="H285">
            <v>-23.85</v>
          </cell>
          <cell r="I285">
            <v>1777500</v>
          </cell>
          <cell r="J285">
            <v>4</v>
          </cell>
          <cell r="K285" t="str">
            <v>その他</v>
          </cell>
          <cell r="L285">
            <v>384</v>
          </cell>
          <cell r="M285" t="str">
            <v>ＣＰＭ</v>
          </cell>
          <cell r="N285">
            <v>3</v>
          </cell>
          <cell r="O285" t="str">
            <v>外販</v>
          </cell>
          <cell r="P285" t="str">
            <v>外販</v>
          </cell>
          <cell r="Q285">
            <v>92</v>
          </cell>
        </row>
        <row r="286">
          <cell r="A286">
            <v>1</v>
          </cell>
          <cell r="B286">
            <v>1992</v>
          </cell>
          <cell r="C286">
            <v>7</v>
          </cell>
          <cell r="D286">
            <v>1</v>
          </cell>
          <cell r="E286" t="str">
            <v>旭　東京購買　　　　</v>
          </cell>
          <cell r="F286">
            <v>38500</v>
          </cell>
          <cell r="G286" t="str">
            <v>ポリオールＮ　　　　</v>
          </cell>
          <cell r="H286">
            <v>2000</v>
          </cell>
          <cell r="I286">
            <v>976000</v>
          </cell>
          <cell r="J286">
            <v>3</v>
          </cell>
          <cell r="K286" t="str">
            <v>樹脂</v>
          </cell>
          <cell r="L286">
            <v>385</v>
          </cell>
          <cell r="M286" t="str">
            <v>ポリオール</v>
          </cell>
          <cell r="N286">
            <v>3</v>
          </cell>
          <cell r="O286" t="str">
            <v>外販</v>
          </cell>
          <cell r="P286" t="str">
            <v>旭</v>
          </cell>
          <cell r="Q286">
            <v>92</v>
          </cell>
        </row>
        <row r="287">
          <cell r="A287">
            <v>1</v>
          </cell>
          <cell r="B287">
            <v>1992</v>
          </cell>
          <cell r="C287">
            <v>7</v>
          </cell>
          <cell r="D287">
            <v>1</v>
          </cell>
          <cell r="E287" t="str">
            <v>旭　東京購買　　　　</v>
          </cell>
          <cell r="F287">
            <v>38501</v>
          </cell>
          <cell r="G287" t="str">
            <v>ポリオールＢ　　　　</v>
          </cell>
          <cell r="H287">
            <v>1200</v>
          </cell>
          <cell r="I287">
            <v>624000</v>
          </cell>
          <cell r="J287">
            <v>3</v>
          </cell>
          <cell r="K287" t="str">
            <v>樹脂</v>
          </cell>
          <cell r="L287">
            <v>385</v>
          </cell>
          <cell r="M287" t="str">
            <v>ポリオール</v>
          </cell>
          <cell r="N287">
            <v>3</v>
          </cell>
          <cell r="O287" t="str">
            <v>外販</v>
          </cell>
          <cell r="P287" t="str">
            <v>旭</v>
          </cell>
          <cell r="Q287">
            <v>92</v>
          </cell>
        </row>
        <row r="288">
          <cell r="A288">
            <v>1</v>
          </cell>
          <cell r="B288">
            <v>1992</v>
          </cell>
          <cell r="C288">
            <v>7</v>
          </cell>
          <cell r="D288">
            <v>1813</v>
          </cell>
          <cell r="E288" t="str">
            <v>甲南化工　　　　　　</v>
          </cell>
          <cell r="F288">
            <v>39119</v>
          </cell>
          <cell r="G288" t="str">
            <v>ＤＰＰＡ　　　　　　</v>
          </cell>
          <cell r="H288">
            <v>199.87</v>
          </cell>
          <cell r="I288">
            <v>3158025</v>
          </cell>
          <cell r="J288">
            <v>4</v>
          </cell>
          <cell r="K288" t="str">
            <v>その他</v>
          </cell>
          <cell r="L288">
            <v>391</v>
          </cell>
          <cell r="M288" t="str">
            <v>委託　甲南</v>
          </cell>
          <cell r="N288">
            <v>3</v>
          </cell>
          <cell r="O288" t="str">
            <v>外販</v>
          </cell>
          <cell r="P288" t="str">
            <v>外販</v>
          </cell>
          <cell r="Q288">
            <v>92</v>
          </cell>
        </row>
        <row r="289">
          <cell r="A289">
            <v>1</v>
          </cell>
          <cell r="B289">
            <v>1992</v>
          </cell>
          <cell r="C289">
            <v>7</v>
          </cell>
          <cell r="D289">
            <v>1813</v>
          </cell>
          <cell r="E289" t="str">
            <v>甲南化工　　　　　　</v>
          </cell>
          <cell r="F289">
            <v>39120</v>
          </cell>
          <cell r="G289" t="str">
            <v>ＤＰＰＡ精製　　　　</v>
          </cell>
          <cell r="H289">
            <v>190.2</v>
          </cell>
          <cell r="I289">
            <v>654650</v>
          </cell>
          <cell r="J289">
            <v>4</v>
          </cell>
          <cell r="K289" t="str">
            <v>その他</v>
          </cell>
          <cell r="L289">
            <v>391</v>
          </cell>
          <cell r="M289" t="str">
            <v>委託　甲南</v>
          </cell>
          <cell r="N289">
            <v>3</v>
          </cell>
          <cell r="O289" t="str">
            <v>外販</v>
          </cell>
          <cell r="P289" t="str">
            <v>外販</v>
          </cell>
          <cell r="Q289">
            <v>92</v>
          </cell>
        </row>
        <row r="290">
          <cell r="A290">
            <v>1</v>
          </cell>
          <cell r="B290">
            <v>1992</v>
          </cell>
          <cell r="C290">
            <v>7</v>
          </cell>
          <cell r="D290">
            <v>4010</v>
          </cell>
          <cell r="E290" t="str">
            <v>中尾薬品　　　　　　</v>
          </cell>
          <cell r="F290">
            <v>39123</v>
          </cell>
          <cell r="G290" t="str">
            <v>ＩＫＵ－３　　　　　</v>
          </cell>
          <cell r="H290">
            <v>0</v>
          </cell>
          <cell r="I290">
            <v>400000</v>
          </cell>
          <cell r="J290">
            <v>4</v>
          </cell>
          <cell r="K290" t="str">
            <v>その他</v>
          </cell>
          <cell r="L290">
            <v>391</v>
          </cell>
          <cell r="M290" t="str">
            <v>委託　甲南</v>
          </cell>
          <cell r="N290">
            <v>3</v>
          </cell>
          <cell r="O290" t="str">
            <v>外販</v>
          </cell>
          <cell r="P290" t="str">
            <v>外販</v>
          </cell>
          <cell r="Q290">
            <v>92</v>
          </cell>
        </row>
        <row r="291">
          <cell r="A291">
            <v>1</v>
          </cell>
          <cell r="B291">
            <v>1992</v>
          </cell>
          <cell r="C291">
            <v>7</v>
          </cell>
          <cell r="D291">
            <v>4010</v>
          </cell>
          <cell r="E291" t="str">
            <v>中尾薬品　　　　　　</v>
          </cell>
          <cell r="F291">
            <v>39129</v>
          </cell>
          <cell r="G291" t="str">
            <v>ＨＤＴ　　　　　　　</v>
          </cell>
          <cell r="H291">
            <v>1</v>
          </cell>
          <cell r="I291">
            <v>642000</v>
          </cell>
          <cell r="J291">
            <v>4</v>
          </cell>
          <cell r="K291" t="str">
            <v>その他</v>
          </cell>
          <cell r="L291">
            <v>391</v>
          </cell>
          <cell r="M291" t="str">
            <v>委託　甲南</v>
          </cell>
          <cell r="N291">
            <v>3</v>
          </cell>
          <cell r="O291" t="str">
            <v>外販</v>
          </cell>
          <cell r="P291" t="str">
            <v>外販</v>
          </cell>
          <cell r="Q291">
            <v>92</v>
          </cell>
        </row>
        <row r="292">
          <cell r="A292">
            <v>1</v>
          </cell>
          <cell r="B292">
            <v>1992</v>
          </cell>
          <cell r="C292">
            <v>7</v>
          </cell>
          <cell r="D292">
            <v>6000</v>
          </cell>
          <cell r="E292" t="str">
            <v>丸紅　大阪　　　　　</v>
          </cell>
          <cell r="F292">
            <v>39801</v>
          </cell>
          <cell r="G292" t="str">
            <v>ＳＭＳ（ＦＰＣ）　　</v>
          </cell>
          <cell r="H292">
            <v>34000</v>
          </cell>
          <cell r="I292">
            <v>12240000</v>
          </cell>
          <cell r="J292">
            <v>1</v>
          </cell>
          <cell r="K292" t="str">
            <v>繊維</v>
          </cell>
          <cell r="L292">
            <v>398</v>
          </cell>
          <cell r="M292" t="str">
            <v>委託ＳＭＡＳ</v>
          </cell>
          <cell r="N292">
            <v>3</v>
          </cell>
          <cell r="O292" t="str">
            <v>外販</v>
          </cell>
          <cell r="P292" t="str">
            <v>輸出</v>
          </cell>
          <cell r="Q292">
            <v>92</v>
          </cell>
        </row>
        <row r="293">
          <cell r="A293">
            <v>1</v>
          </cell>
          <cell r="B293">
            <v>1992</v>
          </cell>
          <cell r="C293">
            <v>7</v>
          </cell>
          <cell r="D293">
            <v>100</v>
          </cell>
          <cell r="E293" t="str">
            <v>葵　大阪　　　　　　</v>
          </cell>
          <cell r="F293">
            <v>39802</v>
          </cell>
          <cell r="G293" t="str">
            <v>ＨＭＬ（富士）　　　</v>
          </cell>
          <cell r="H293">
            <v>30000</v>
          </cell>
          <cell r="I293">
            <v>15210000</v>
          </cell>
          <cell r="J293">
            <v>1</v>
          </cell>
          <cell r="K293" t="str">
            <v>繊維</v>
          </cell>
          <cell r="L293">
            <v>398</v>
          </cell>
          <cell r="M293" t="str">
            <v>委託ＳＭＡＳ</v>
          </cell>
          <cell r="N293">
            <v>3</v>
          </cell>
          <cell r="O293" t="str">
            <v>外販</v>
          </cell>
          <cell r="P293" t="str">
            <v>旭</v>
          </cell>
          <cell r="Q293">
            <v>92</v>
          </cell>
        </row>
        <row r="294">
          <cell r="A294">
            <v>1</v>
          </cell>
          <cell r="B294">
            <v>1992</v>
          </cell>
          <cell r="C294">
            <v>8</v>
          </cell>
          <cell r="D294">
            <v>6000</v>
          </cell>
          <cell r="E294" t="str">
            <v>丸紅　大阪　　　　　</v>
          </cell>
          <cell r="F294">
            <v>16001</v>
          </cell>
          <cell r="G294" t="str">
            <v>Ｎ６５１（ＨＵＮＴ）</v>
          </cell>
          <cell r="H294">
            <v>16500</v>
          </cell>
          <cell r="I294">
            <v>9108000</v>
          </cell>
          <cell r="J294">
            <v>3</v>
          </cell>
          <cell r="K294" t="str">
            <v>樹脂</v>
          </cell>
          <cell r="L294">
            <v>160</v>
          </cell>
          <cell r="M294" t="str">
            <v>Ｎ－６５１</v>
          </cell>
          <cell r="N294">
            <v>1</v>
          </cell>
          <cell r="O294" t="str">
            <v>大阪</v>
          </cell>
          <cell r="P294" t="str">
            <v>輸出</v>
          </cell>
          <cell r="Q294">
            <v>92</v>
          </cell>
        </row>
        <row r="295">
          <cell r="A295">
            <v>1</v>
          </cell>
          <cell r="B295">
            <v>1992</v>
          </cell>
          <cell r="C295">
            <v>8</v>
          </cell>
          <cell r="D295">
            <v>6805</v>
          </cell>
          <cell r="E295" t="str">
            <v>ケンプレックス　　　</v>
          </cell>
          <cell r="F295">
            <v>16002</v>
          </cell>
          <cell r="G295" t="str">
            <v>Ｎ６５１（ＣＨＭＰ）</v>
          </cell>
          <cell r="H295">
            <v>4040</v>
          </cell>
          <cell r="I295">
            <v>2545200</v>
          </cell>
          <cell r="J295">
            <v>3</v>
          </cell>
          <cell r="K295" t="str">
            <v>樹脂</v>
          </cell>
          <cell r="L295">
            <v>160</v>
          </cell>
          <cell r="M295" t="str">
            <v>Ｎ－６５１</v>
          </cell>
          <cell r="N295">
            <v>1</v>
          </cell>
          <cell r="O295" t="str">
            <v>大阪</v>
          </cell>
          <cell r="P295" t="str">
            <v>輸出</v>
          </cell>
          <cell r="Q295">
            <v>92</v>
          </cell>
        </row>
        <row r="296">
          <cell r="A296">
            <v>1</v>
          </cell>
          <cell r="B296">
            <v>1992</v>
          </cell>
          <cell r="C296">
            <v>8</v>
          </cell>
          <cell r="D296">
            <v>6002</v>
          </cell>
          <cell r="E296" t="str">
            <v>丸紅（東京国内）　　</v>
          </cell>
          <cell r="F296">
            <v>16100</v>
          </cell>
          <cell r="G296" t="str">
            <v>１，４ブタンサルトン</v>
          </cell>
          <cell r="H296">
            <v>20</v>
          </cell>
          <cell r="I296">
            <v>288000</v>
          </cell>
          <cell r="J296">
            <v>3</v>
          </cell>
          <cell r="K296" t="str">
            <v>樹脂</v>
          </cell>
          <cell r="L296">
            <v>161</v>
          </cell>
          <cell r="M296" t="str">
            <v>1.4ＢＳ</v>
          </cell>
          <cell r="N296">
            <v>1</v>
          </cell>
          <cell r="O296" t="str">
            <v>大阪</v>
          </cell>
          <cell r="P296" t="str">
            <v>外販</v>
          </cell>
          <cell r="Q296">
            <v>92</v>
          </cell>
        </row>
        <row r="297">
          <cell r="A297">
            <v>1</v>
          </cell>
          <cell r="B297">
            <v>1992</v>
          </cell>
          <cell r="C297">
            <v>8</v>
          </cell>
          <cell r="D297">
            <v>7800</v>
          </cell>
          <cell r="E297" t="str">
            <v>渡辺ケミカル　　　　</v>
          </cell>
          <cell r="F297">
            <v>16100</v>
          </cell>
          <cell r="G297" t="str">
            <v>１，４ブタンサルトン</v>
          </cell>
          <cell r="H297">
            <v>80</v>
          </cell>
          <cell r="I297">
            <v>1120000</v>
          </cell>
          <cell r="J297">
            <v>3</v>
          </cell>
          <cell r="K297" t="str">
            <v>樹脂</v>
          </cell>
          <cell r="L297">
            <v>161</v>
          </cell>
          <cell r="M297" t="str">
            <v>1.4ＢＳ</v>
          </cell>
          <cell r="N297">
            <v>1</v>
          </cell>
          <cell r="O297" t="str">
            <v>大阪</v>
          </cell>
          <cell r="P297" t="str">
            <v>外販</v>
          </cell>
          <cell r="Q297">
            <v>92</v>
          </cell>
        </row>
        <row r="298">
          <cell r="A298">
            <v>1</v>
          </cell>
          <cell r="B298">
            <v>1992</v>
          </cell>
          <cell r="C298">
            <v>8</v>
          </cell>
          <cell r="D298">
            <v>1</v>
          </cell>
          <cell r="E298" t="str">
            <v>旭　東京購買　　　　</v>
          </cell>
          <cell r="F298">
            <v>25100</v>
          </cell>
          <cell r="G298" t="str">
            <v>α－ＭＳＤ　　　　　</v>
          </cell>
          <cell r="H298">
            <v>7600</v>
          </cell>
          <cell r="I298">
            <v>3769600</v>
          </cell>
          <cell r="J298">
            <v>3</v>
          </cell>
          <cell r="K298" t="str">
            <v>樹脂</v>
          </cell>
          <cell r="L298">
            <v>251</v>
          </cell>
          <cell r="M298" t="str">
            <v>α－ＭＳＤ</v>
          </cell>
          <cell r="N298">
            <v>1</v>
          </cell>
          <cell r="O298" t="str">
            <v>大阪</v>
          </cell>
          <cell r="P298" t="str">
            <v>旭</v>
          </cell>
          <cell r="Q298">
            <v>92</v>
          </cell>
        </row>
        <row r="299">
          <cell r="A299">
            <v>1</v>
          </cell>
          <cell r="B299">
            <v>1992</v>
          </cell>
          <cell r="C299">
            <v>8</v>
          </cell>
          <cell r="D299">
            <v>100</v>
          </cell>
          <cell r="E299" t="str">
            <v>葵　大阪　　　　　　</v>
          </cell>
          <cell r="F299">
            <v>25400</v>
          </cell>
          <cell r="G299" t="str">
            <v>Ｉ－７　　　　　　　</v>
          </cell>
          <cell r="H299">
            <v>10</v>
          </cell>
          <cell r="I299">
            <v>67000</v>
          </cell>
          <cell r="J299">
            <v>3</v>
          </cell>
          <cell r="K299" t="str">
            <v>樹脂</v>
          </cell>
          <cell r="L299">
            <v>254</v>
          </cell>
          <cell r="M299" t="str">
            <v>Ｉ－７</v>
          </cell>
          <cell r="N299">
            <v>1</v>
          </cell>
          <cell r="O299" t="str">
            <v>大阪</v>
          </cell>
          <cell r="P299" t="str">
            <v>旭</v>
          </cell>
          <cell r="Q299">
            <v>92</v>
          </cell>
        </row>
        <row r="300">
          <cell r="A300">
            <v>1</v>
          </cell>
          <cell r="B300">
            <v>1992</v>
          </cell>
          <cell r="C300">
            <v>8</v>
          </cell>
          <cell r="D300">
            <v>1</v>
          </cell>
          <cell r="E300" t="str">
            <v>旭　東京購買　　　　</v>
          </cell>
          <cell r="F300">
            <v>25600</v>
          </cell>
          <cell r="G300" t="str">
            <v>Ｒ－１２７　　　　　</v>
          </cell>
          <cell r="H300">
            <v>3300</v>
          </cell>
          <cell r="I300">
            <v>5220000</v>
          </cell>
          <cell r="J300">
            <v>3</v>
          </cell>
          <cell r="K300" t="str">
            <v>樹脂</v>
          </cell>
          <cell r="L300">
            <v>256</v>
          </cell>
          <cell r="M300" t="str">
            <v>Ｒ－１２７</v>
          </cell>
          <cell r="N300">
            <v>1</v>
          </cell>
          <cell r="O300" t="str">
            <v>大阪</v>
          </cell>
          <cell r="P300" t="str">
            <v>旭</v>
          </cell>
          <cell r="Q300">
            <v>92</v>
          </cell>
        </row>
        <row r="301">
          <cell r="A301">
            <v>1</v>
          </cell>
          <cell r="B301">
            <v>1992</v>
          </cell>
          <cell r="C301">
            <v>8</v>
          </cell>
          <cell r="D301">
            <v>7601</v>
          </cell>
          <cell r="E301" t="str">
            <v>レジノカラー　　　　</v>
          </cell>
          <cell r="F301">
            <v>28020</v>
          </cell>
          <cell r="G301" t="str">
            <v>純水　　　　　　　　</v>
          </cell>
          <cell r="H301">
            <v>200</v>
          </cell>
          <cell r="I301">
            <v>14000</v>
          </cell>
          <cell r="J301">
            <v>4</v>
          </cell>
          <cell r="K301" t="str">
            <v>その他</v>
          </cell>
          <cell r="L301">
            <v>280</v>
          </cell>
          <cell r="M301" t="str">
            <v>旭向合成品</v>
          </cell>
          <cell r="N301">
            <v>1</v>
          </cell>
          <cell r="O301" t="str">
            <v>大阪</v>
          </cell>
          <cell r="P301" t="str">
            <v>旭</v>
          </cell>
          <cell r="Q301">
            <v>92</v>
          </cell>
        </row>
        <row r="302">
          <cell r="A302">
            <v>1</v>
          </cell>
          <cell r="B302">
            <v>1992</v>
          </cell>
          <cell r="C302">
            <v>8</v>
          </cell>
          <cell r="D302">
            <v>846</v>
          </cell>
          <cell r="E302" t="str">
            <v>岡畑産業（株）大阪　</v>
          </cell>
          <cell r="F302">
            <v>28043</v>
          </cell>
          <cell r="G302" t="str">
            <v>（ｐ＋ｍ）ＰＶ　　　</v>
          </cell>
          <cell r="H302">
            <v>30</v>
          </cell>
          <cell r="I302">
            <v>750000</v>
          </cell>
          <cell r="J302">
            <v>4</v>
          </cell>
          <cell r="K302" t="str">
            <v>その他</v>
          </cell>
          <cell r="L302">
            <v>280</v>
          </cell>
          <cell r="M302" t="str">
            <v>旭向合成品</v>
          </cell>
          <cell r="N302">
            <v>1</v>
          </cell>
          <cell r="O302" t="str">
            <v>大阪</v>
          </cell>
          <cell r="P302" t="str">
            <v>旭</v>
          </cell>
          <cell r="Q302">
            <v>92</v>
          </cell>
        </row>
        <row r="303">
          <cell r="A303">
            <v>1</v>
          </cell>
          <cell r="B303">
            <v>1992</v>
          </cell>
          <cell r="C303">
            <v>8</v>
          </cell>
          <cell r="D303">
            <v>1030</v>
          </cell>
          <cell r="E303" t="str">
            <v>花王（株）和歌山　　</v>
          </cell>
          <cell r="F303">
            <v>28045</v>
          </cell>
          <cell r="G303" t="str">
            <v>ｍ－ＰＶ　　　　　　</v>
          </cell>
          <cell r="H303">
            <v>0.45</v>
          </cell>
          <cell r="I303">
            <v>36000</v>
          </cell>
          <cell r="J303">
            <v>4</v>
          </cell>
          <cell r="K303" t="str">
            <v>その他</v>
          </cell>
          <cell r="L303">
            <v>280</v>
          </cell>
          <cell r="M303" t="str">
            <v>旭向合成品</v>
          </cell>
          <cell r="N303">
            <v>1</v>
          </cell>
          <cell r="O303" t="str">
            <v>大阪</v>
          </cell>
          <cell r="P303" t="str">
            <v>旭</v>
          </cell>
          <cell r="Q303">
            <v>92</v>
          </cell>
        </row>
        <row r="304">
          <cell r="A304">
            <v>1</v>
          </cell>
          <cell r="B304">
            <v>1992</v>
          </cell>
          <cell r="C304">
            <v>8</v>
          </cell>
          <cell r="D304">
            <v>1</v>
          </cell>
          <cell r="E304" t="str">
            <v>旭　東京購買　　　　</v>
          </cell>
          <cell r="F304">
            <v>28600</v>
          </cell>
          <cell r="G304" t="str">
            <v>Ｆ樹脂の溶解液　　　</v>
          </cell>
          <cell r="H304">
            <v>241</v>
          </cell>
          <cell r="I304">
            <v>1686277</v>
          </cell>
          <cell r="J304">
            <v>4</v>
          </cell>
          <cell r="K304" t="str">
            <v>その他</v>
          </cell>
          <cell r="L304">
            <v>286</v>
          </cell>
          <cell r="M304" t="str">
            <v>Ｆ樹脂</v>
          </cell>
          <cell r="N304">
            <v>1</v>
          </cell>
          <cell r="O304" t="str">
            <v>大阪</v>
          </cell>
          <cell r="P304" t="str">
            <v>旭</v>
          </cell>
          <cell r="Q304">
            <v>92</v>
          </cell>
        </row>
        <row r="305">
          <cell r="A305">
            <v>1</v>
          </cell>
          <cell r="B305">
            <v>1992</v>
          </cell>
          <cell r="C305">
            <v>8</v>
          </cell>
          <cell r="D305">
            <v>99</v>
          </cell>
          <cell r="E305" t="str">
            <v>旭メディカル（株）　</v>
          </cell>
          <cell r="F305">
            <v>28700</v>
          </cell>
          <cell r="G305" t="str">
            <v>ＡＭＰ－１　　　　　</v>
          </cell>
          <cell r="H305">
            <v>0</v>
          </cell>
          <cell r="I305">
            <v>959200</v>
          </cell>
          <cell r="J305">
            <v>4</v>
          </cell>
          <cell r="K305" t="str">
            <v>その他</v>
          </cell>
          <cell r="L305">
            <v>287</v>
          </cell>
          <cell r="M305" t="str">
            <v>メディカルＰ</v>
          </cell>
          <cell r="N305">
            <v>1</v>
          </cell>
          <cell r="O305" t="str">
            <v>大阪</v>
          </cell>
          <cell r="P305" t="str">
            <v>旭</v>
          </cell>
          <cell r="Q305">
            <v>92</v>
          </cell>
        </row>
        <row r="306">
          <cell r="A306">
            <v>1</v>
          </cell>
          <cell r="B306">
            <v>1992</v>
          </cell>
          <cell r="C306">
            <v>8</v>
          </cell>
          <cell r="D306">
            <v>847</v>
          </cell>
          <cell r="E306" t="str">
            <v>オルガノ  大阪　　　</v>
          </cell>
          <cell r="F306">
            <v>33000</v>
          </cell>
          <cell r="G306" t="str">
            <v>ＯＸ－４３３　　　　</v>
          </cell>
          <cell r="H306">
            <v>5400</v>
          </cell>
          <cell r="I306">
            <v>4860000</v>
          </cell>
          <cell r="J306">
            <v>4</v>
          </cell>
          <cell r="K306" t="str">
            <v>その他</v>
          </cell>
          <cell r="L306">
            <v>330</v>
          </cell>
          <cell r="M306" t="str">
            <v>ＯＸ－４３３</v>
          </cell>
          <cell r="N306">
            <v>1</v>
          </cell>
          <cell r="O306" t="str">
            <v>大阪</v>
          </cell>
          <cell r="P306" t="str">
            <v>外販</v>
          </cell>
          <cell r="Q306">
            <v>92</v>
          </cell>
        </row>
        <row r="307">
          <cell r="A307">
            <v>1</v>
          </cell>
          <cell r="B307">
            <v>1992</v>
          </cell>
          <cell r="C307">
            <v>8</v>
          </cell>
          <cell r="D307">
            <v>847</v>
          </cell>
          <cell r="E307" t="str">
            <v>オルガノ  大阪　　　</v>
          </cell>
          <cell r="F307">
            <v>33050</v>
          </cell>
          <cell r="G307" t="str">
            <v>ＯＸ－４３３　運賃　</v>
          </cell>
          <cell r="H307">
            <v>5400</v>
          </cell>
          <cell r="I307">
            <v>108000</v>
          </cell>
          <cell r="J307">
            <v>4</v>
          </cell>
          <cell r="K307" t="str">
            <v>その他</v>
          </cell>
          <cell r="L307">
            <v>330</v>
          </cell>
          <cell r="M307" t="str">
            <v>ＯＸ－４３３</v>
          </cell>
          <cell r="N307">
            <v>1</v>
          </cell>
          <cell r="O307" t="str">
            <v>大阪</v>
          </cell>
          <cell r="P307" t="str">
            <v>外販</v>
          </cell>
          <cell r="Q307">
            <v>92</v>
          </cell>
        </row>
        <row r="308">
          <cell r="A308">
            <v>1</v>
          </cell>
          <cell r="B308">
            <v>1992</v>
          </cell>
          <cell r="C308">
            <v>8</v>
          </cell>
          <cell r="D308">
            <v>3008</v>
          </cell>
          <cell r="E308" t="str">
            <v>第一工業（資材部）　</v>
          </cell>
          <cell r="F308">
            <v>33100</v>
          </cell>
          <cell r="G308" t="str">
            <v>ＣＰ６２７　　　　　</v>
          </cell>
          <cell r="H308">
            <v>12960</v>
          </cell>
          <cell r="I308">
            <v>10620720</v>
          </cell>
          <cell r="J308">
            <v>4</v>
          </cell>
          <cell r="K308" t="str">
            <v>その他</v>
          </cell>
          <cell r="L308">
            <v>331</v>
          </cell>
          <cell r="M308" t="str">
            <v>ＣＰ－６２７</v>
          </cell>
          <cell r="N308">
            <v>1</v>
          </cell>
          <cell r="O308" t="str">
            <v>大阪</v>
          </cell>
          <cell r="P308" t="str">
            <v>外販</v>
          </cell>
          <cell r="Q308">
            <v>92</v>
          </cell>
        </row>
        <row r="309">
          <cell r="A309">
            <v>1</v>
          </cell>
          <cell r="B309">
            <v>1992</v>
          </cell>
          <cell r="C309">
            <v>8</v>
          </cell>
          <cell r="D309">
            <v>3008</v>
          </cell>
          <cell r="E309" t="str">
            <v>第一工業（資材部）　</v>
          </cell>
          <cell r="F309">
            <v>33104</v>
          </cell>
          <cell r="G309" t="str">
            <v>ＣＰ５４２Ｓコンテナ</v>
          </cell>
          <cell r="H309">
            <v>1350</v>
          </cell>
          <cell r="I309">
            <v>961575</v>
          </cell>
          <cell r="J309">
            <v>4</v>
          </cell>
          <cell r="K309" t="str">
            <v>その他</v>
          </cell>
          <cell r="L309">
            <v>331</v>
          </cell>
          <cell r="M309" t="str">
            <v>ＣＰ－６２７</v>
          </cell>
          <cell r="N309">
            <v>1</v>
          </cell>
          <cell r="O309" t="str">
            <v>大阪</v>
          </cell>
          <cell r="P309" t="str">
            <v>外販</v>
          </cell>
          <cell r="Q309">
            <v>92</v>
          </cell>
        </row>
        <row r="310">
          <cell r="A310">
            <v>1</v>
          </cell>
          <cell r="B310">
            <v>1992</v>
          </cell>
          <cell r="C310">
            <v>8</v>
          </cell>
          <cell r="D310">
            <v>3008</v>
          </cell>
          <cell r="E310" t="str">
            <v>第一工業（資材部）　</v>
          </cell>
          <cell r="F310">
            <v>33106</v>
          </cell>
          <cell r="G310" t="str">
            <v>ハイモＭＰ－３６６　</v>
          </cell>
          <cell r="H310">
            <v>24885</v>
          </cell>
          <cell r="I310">
            <v>20393258</v>
          </cell>
          <cell r="J310">
            <v>4</v>
          </cell>
          <cell r="K310" t="str">
            <v>その他</v>
          </cell>
          <cell r="L310">
            <v>331</v>
          </cell>
          <cell r="M310" t="str">
            <v>ＣＰ－６２７</v>
          </cell>
          <cell r="N310">
            <v>1</v>
          </cell>
          <cell r="O310" t="str">
            <v>大阪</v>
          </cell>
          <cell r="P310" t="str">
            <v>外販</v>
          </cell>
          <cell r="Q310">
            <v>92</v>
          </cell>
        </row>
        <row r="311">
          <cell r="A311">
            <v>1</v>
          </cell>
          <cell r="B311">
            <v>1992</v>
          </cell>
          <cell r="C311">
            <v>8</v>
          </cell>
          <cell r="D311">
            <v>11</v>
          </cell>
          <cell r="E311" t="str">
            <v>旭　特薬事業部　　　</v>
          </cell>
          <cell r="F311">
            <v>22100</v>
          </cell>
          <cell r="G311" t="str">
            <v>６－ＭＰ　　　　　　</v>
          </cell>
          <cell r="H311">
            <v>99.7</v>
          </cell>
          <cell r="I311">
            <v>8973000</v>
          </cell>
          <cell r="J311">
            <v>2</v>
          </cell>
          <cell r="K311" t="str">
            <v>医薬原料</v>
          </cell>
          <cell r="L311">
            <v>221</v>
          </cell>
          <cell r="M311" t="str">
            <v>６－ＭＰ</v>
          </cell>
          <cell r="N311">
            <v>2</v>
          </cell>
          <cell r="O311" t="str">
            <v>延岡</v>
          </cell>
          <cell r="P311" t="str">
            <v>旭</v>
          </cell>
          <cell r="Q311">
            <v>92</v>
          </cell>
        </row>
        <row r="312">
          <cell r="A312">
            <v>2</v>
          </cell>
          <cell r="B312">
            <v>1992</v>
          </cell>
          <cell r="C312">
            <v>8</v>
          </cell>
          <cell r="D312">
            <v>100</v>
          </cell>
          <cell r="E312" t="str">
            <v>葵　大阪　　　　　　</v>
          </cell>
          <cell r="F312">
            <v>15001</v>
          </cell>
          <cell r="G312" t="str">
            <v>ＨＭＬ　　　　　　　</v>
          </cell>
          <cell r="H312">
            <v>30000</v>
          </cell>
          <cell r="I312">
            <v>15210000</v>
          </cell>
          <cell r="J312">
            <v>1</v>
          </cell>
          <cell r="K312" t="str">
            <v>繊維</v>
          </cell>
          <cell r="L312">
            <v>150</v>
          </cell>
          <cell r="M312" t="str">
            <v>ＨＭＬ</v>
          </cell>
          <cell r="N312">
            <v>2</v>
          </cell>
          <cell r="O312" t="str">
            <v>延岡</v>
          </cell>
          <cell r="P312" t="str">
            <v>旭</v>
          </cell>
          <cell r="Q312">
            <v>92</v>
          </cell>
        </row>
        <row r="313">
          <cell r="A313">
            <v>2</v>
          </cell>
          <cell r="B313">
            <v>1992</v>
          </cell>
          <cell r="C313">
            <v>8</v>
          </cell>
          <cell r="D313">
            <v>201</v>
          </cell>
          <cell r="E313" t="str">
            <v>伊藤忠ファイン　　　</v>
          </cell>
          <cell r="F313">
            <v>15002</v>
          </cell>
          <cell r="G313" t="str">
            <v>ＴＴ－３　　　　　　</v>
          </cell>
          <cell r="H313">
            <v>9000</v>
          </cell>
          <cell r="I313">
            <v>4194000</v>
          </cell>
          <cell r="J313">
            <v>1</v>
          </cell>
          <cell r="K313" t="str">
            <v>繊維</v>
          </cell>
          <cell r="L313">
            <v>150</v>
          </cell>
          <cell r="M313" t="str">
            <v>ＨＭＬ</v>
          </cell>
          <cell r="N313">
            <v>2</v>
          </cell>
          <cell r="O313" t="str">
            <v>延岡</v>
          </cell>
          <cell r="P313" t="str">
            <v>外販</v>
          </cell>
          <cell r="Q313">
            <v>92</v>
          </cell>
        </row>
        <row r="314">
          <cell r="A314">
            <v>2</v>
          </cell>
          <cell r="B314">
            <v>1992</v>
          </cell>
          <cell r="C314">
            <v>8</v>
          </cell>
          <cell r="D314">
            <v>7102</v>
          </cell>
          <cell r="E314" t="str">
            <v>ユニケミカル　　　　</v>
          </cell>
          <cell r="F314">
            <v>15003</v>
          </cell>
          <cell r="G314" t="str">
            <v>ＳＭＡＳ　　　　　　</v>
          </cell>
          <cell r="H314">
            <v>500</v>
          </cell>
          <cell r="I314">
            <v>317500</v>
          </cell>
          <cell r="J314">
            <v>1</v>
          </cell>
          <cell r="K314" t="str">
            <v>繊維</v>
          </cell>
          <cell r="L314">
            <v>150</v>
          </cell>
          <cell r="M314" t="str">
            <v>ＨＭＬ</v>
          </cell>
          <cell r="N314">
            <v>2</v>
          </cell>
          <cell r="O314" t="str">
            <v>延岡</v>
          </cell>
          <cell r="P314" t="str">
            <v>外販</v>
          </cell>
          <cell r="Q314">
            <v>92</v>
          </cell>
        </row>
        <row r="315">
          <cell r="A315">
            <v>2</v>
          </cell>
          <cell r="B315">
            <v>1992</v>
          </cell>
          <cell r="C315">
            <v>8</v>
          </cell>
          <cell r="D315">
            <v>6001</v>
          </cell>
          <cell r="E315" t="str">
            <v>丸紅　東京　　　　　</v>
          </cell>
          <cell r="F315">
            <v>15004</v>
          </cell>
          <cell r="G315" t="str">
            <v>ＭＡＳ（韓一）　　　</v>
          </cell>
          <cell r="H315">
            <v>45000</v>
          </cell>
          <cell r="I315">
            <v>16380000</v>
          </cell>
          <cell r="J315">
            <v>1</v>
          </cell>
          <cell r="K315" t="str">
            <v>繊維</v>
          </cell>
          <cell r="L315">
            <v>150</v>
          </cell>
          <cell r="M315" t="str">
            <v>ＨＭＬ</v>
          </cell>
          <cell r="N315">
            <v>2</v>
          </cell>
          <cell r="O315" t="str">
            <v>延岡</v>
          </cell>
          <cell r="P315" t="str">
            <v>輸出</v>
          </cell>
          <cell r="Q315">
            <v>92</v>
          </cell>
        </row>
        <row r="316">
          <cell r="A316">
            <v>2</v>
          </cell>
          <cell r="B316">
            <v>1992</v>
          </cell>
          <cell r="C316">
            <v>8</v>
          </cell>
          <cell r="D316">
            <v>2011</v>
          </cell>
          <cell r="E316" t="str">
            <v>産業貿易　　　　　　</v>
          </cell>
          <cell r="F316">
            <v>15006</v>
          </cell>
          <cell r="G316" t="str">
            <v>ＭＡＳ（中国）　　　</v>
          </cell>
          <cell r="H316">
            <v>17500</v>
          </cell>
          <cell r="I316">
            <v>6170080</v>
          </cell>
          <cell r="J316">
            <v>1</v>
          </cell>
          <cell r="K316" t="str">
            <v>繊維</v>
          </cell>
          <cell r="L316">
            <v>150</v>
          </cell>
          <cell r="M316" t="str">
            <v>ＨＭＬ</v>
          </cell>
          <cell r="N316">
            <v>2</v>
          </cell>
          <cell r="O316" t="str">
            <v>延岡</v>
          </cell>
          <cell r="P316" t="str">
            <v>輸出</v>
          </cell>
          <cell r="Q316">
            <v>92</v>
          </cell>
        </row>
        <row r="317">
          <cell r="A317">
            <v>2</v>
          </cell>
          <cell r="B317">
            <v>1992</v>
          </cell>
          <cell r="C317">
            <v>8</v>
          </cell>
          <cell r="D317">
            <v>200</v>
          </cell>
          <cell r="E317" t="str">
            <v>伊藤忠合繊化学部　　</v>
          </cell>
          <cell r="F317">
            <v>15008</v>
          </cell>
          <cell r="G317" t="str">
            <v>ＭＡＳ（ＩＰＣＬ）　</v>
          </cell>
          <cell r="H317">
            <v>17500</v>
          </cell>
          <cell r="I317">
            <v>7962500</v>
          </cell>
          <cell r="J317">
            <v>1</v>
          </cell>
          <cell r="K317" t="str">
            <v>繊維</v>
          </cell>
          <cell r="L317">
            <v>150</v>
          </cell>
          <cell r="M317" t="str">
            <v>ＨＭＬ</v>
          </cell>
          <cell r="N317">
            <v>2</v>
          </cell>
          <cell r="O317" t="str">
            <v>延岡</v>
          </cell>
          <cell r="P317" t="str">
            <v>輸出</v>
          </cell>
          <cell r="Q317">
            <v>92</v>
          </cell>
        </row>
        <row r="318">
          <cell r="A318">
            <v>2</v>
          </cell>
          <cell r="B318">
            <v>1992</v>
          </cell>
          <cell r="C318">
            <v>8</v>
          </cell>
          <cell r="D318">
            <v>6000</v>
          </cell>
          <cell r="E318" t="str">
            <v>丸紅　大阪　　　　　</v>
          </cell>
          <cell r="F318">
            <v>15012</v>
          </cell>
          <cell r="G318" t="str">
            <v>ＭＡＳ（ローディア）</v>
          </cell>
          <cell r="H318">
            <v>16000</v>
          </cell>
          <cell r="I318">
            <v>4800000</v>
          </cell>
          <cell r="J318">
            <v>1</v>
          </cell>
          <cell r="K318" t="str">
            <v>繊維</v>
          </cell>
          <cell r="L318">
            <v>150</v>
          </cell>
          <cell r="M318" t="str">
            <v>ＨＭＬ</v>
          </cell>
          <cell r="N318">
            <v>2</v>
          </cell>
          <cell r="O318" t="str">
            <v>延岡</v>
          </cell>
          <cell r="P318" t="str">
            <v>輸出</v>
          </cell>
          <cell r="Q318">
            <v>92</v>
          </cell>
        </row>
        <row r="319">
          <cell r="A319">
            <v>2</v>
          </cell>
          <cell r="B319">
            <v>1992</v>
          </cell>
          <cell r="C319">
            <v>8</v>
          </cell>
          <cell r="D319">
            <v>4009</v>
          </cell>
          <cell r="E319" t="str">
            <v>長瀬産業　　　　　　</v>
          </cell>
          <cell r="F319">
            <v>15114</v>
          </cell>
          <cell r="G319" t="str">
            <v>ＳＡＳ　　　　　　　</v>
          </cell>
          <cell r="H319">
            <v>2000</v>
          </cell>
          <cell r="I319">
            <v>1100000</v>
          </cell>
          <cell r="J319">
            <v>1</v>
          </cell>
          <cell r="K319" t="str">
            <v>繊維</v>
          </cell>
          <cell r="L319">
            <v>151</v>
          </cell>
          <cell r="M319" t="str">
            <v>ＳＡＳ</v>
          </cell>
          <cell r="N319">
            <v>2</v>
          </cell>
          <cell r="O319" t="str">
            <v>延岡</v>
          </cell>
          <cell r="P319" t="str">
            <v>外販</v>
          </cell>
          <cell r="Q319">
            <v>92</v>
          </cell>
        </row>
        <row r="320">
          <cell r="A320">
            <v>2</v>
          </cell>
          <cell r="B320">
            <v>1992</v>
          </cell>
          <cell r="C320">
            <v>8</v>
          </cell>
          <cell r="D320">
            <v>6001</v>
          </cell>
          <cell r="E320" t="str">
            <v>丸紅　東京　　　　　</v>
          </cell>
          <cell r="F320">
            <v>15114</v>
          </cell>
          <cell r="G320" t="str">
            <v>ＳＡＳ　　　　　　　</v>
          </cell>
          <cell r="H320">
            <v>0</v>
          </cell>
          <cell r="I320">
            <v>0</v>
          </cell>
          <cell r="J320">
            <v>1</v>
          </cell>
          <cell r="K320" t="str">
            <v>繊維</v>
          </cell>
          <cell r="L320">
            <v>151</v>
          </cell>
          <cell r="M320" t="str">
            <v>ＳＡＳ</v>
          </cell>
          <cell r="N320">
            <v>2</v>
          </cell>
          <cell r="O320" t="str">
            <v>延岡</v>
          </cell>
          <cell r="P320" t="str">
            <v>外販</v>
          </cell>
          <cell r="Q320">
            <v>92</v>
          </cell>
        </row>
        <row r="321">
          <cell r="A321">
            <v>2</v>
          </cell>
          <cell r="B321">
            <v>1992</v>
          </cell>
          <cell r="C321">
            <v>8</v>
          </cell>
          <cell r="D321">
            <v>6001</v>
          </cell>
          <cell r="E321" t="str">
            <v>丸紅　東京　　　　　</v>
          </cell>
          <cell r="F321">
            <v>15115</v>
          </cell>
          <cell r="G321" t="str">
            <v>ＳＡＳ（韓一）　　　</v>
          </cell>
          <cell r="H321">
            <v>17500</v>
          </cell>
          <cell r="I321">
            <v>7238000</v>
          </cell>
          <cell r="J321">
            <v>1</v>
          </cell>
          <cell r="K321" t="str">
            <v>繊維</v>
          </cell>
          <cell r="L321">
            <v>151</v>
          </cell>
          <cell r="M321" t="str">
            <v>ＳＡＳ</v>
          </cell>
          <cell r="N321">
            <v>2</v>
          </cell>
          <cell r="O321" t="str">
            <v>延岡</v>
          </cell>
          <cell r="P321" t="str">
            <v>輸出</v>
          </cell>
          <cell r="Q321">
            <v>92</v>
          </cell>
        </row>
        <row r="322">
          <cell r="A322">
            <v>2</v>
          </cell>
          <cell r="B322">
            <v>1992</v>
          </cell>
          <cell r="C322">
            <v>8</v>
          </cell>
          <cell r="D322">
            <v>200</v>
          </cell>
          <cell r="E322" t="str">
            <v>伊藤忠合繊化学部　　</v>
          </cell>
          <cell r="F322">
            <v>15116</v>
          </cell>
          <cell r="G322" t="str">
            <v>ＳＡＳ（メキシコ）　</v>
          </cell>
          <cell r="H322">
            <v>17500</v>
          </cell>
          <cell r="I322">
            <v>5670000</v>
          </cell>
          <cell r="J322">
            <v>1</v>
          </cell>
          <cell r="K322" t="str">
            <v>繊維</v>
          </cell>
          <cell r="L322">
            <v>151</v>
          </cell>
          <cell r="M322" t="str">
            <v>ＳＡＳ</v>
          </cell>
          <cell r="N322">
            <v>2</v>
          </cell>
          <cell r="O322" t="str">
            <v>延岡</v>
          </cell>
          <cell r="P322" t="str">
            <v>輸出</v>
          </cell>
          <cell r="Q322">
            <v>92</v>
          </cell>
        </row>
        <row r="323">
          <cell r="A323">
            <v>2</v>
          </cell>
          <cell r="B323">
            <v>1992</v>
          </cell>
          <cell r="C323">
            <v>8</v>
          </cell>
          <cell r="D323">
            <v>6000</v>
          </cell>
          <cell r="E323" t="str">
            <v>丸紅　大阪　　　　　</v>
          </cell>
          <cell r="F323">
            <v>15131</v>
          </cell>
          <cell r="G323" t="str">
            <v>ＳＡＳ－Ｄ　　　　　</v>
          </cell>
          <cell r="H323">
            <v>50</v>
          </cell>
          <cell r="I323">
            <v>25000</v>
          </cell>
          <cell r="J323">
            <v>4</v>
          </cell>
          <cell r="K323" t="str">
            <v>その他</v>
          </cell>
          <cell r="L323">
            <v>151</v>
          </cell>
          <cell r="M323" t="str">
            <v>ＳＡＳ</v>
          </cell>
          <cell r="N323">
            <v>2</v>
          </cell>
          <cell r="O323" t="str">
            <v>延岡</v>
          </cell>
          <cell r="P323" t="str">
            <v>外販</v>
          </cell>
          <cell r="Q323">
            <v>92</v>
          </cell>
        </row>
        <row r="324">
          <cell r="A324">
            <v>2</v>
          </cell>
          <cell r="B324">
            <v>1992</v>
          </cell>
          <cell r="C324">
            <v>8</v>
          </cell>
          <cell r="D324">
            <v>7100</v>
          </cell>
          <cell r="E324" t="str">
            <v>油脂製品　　　　　　</v>
          </cell>
          <cell r="F324">
            <v>15138</v>
          </cell>
          <cell r="G324" t="str">
            <v>ＳＡＳ－Ｄ（金属）　</v>
          </cell>
          <cell r="H324">
            <v>1500</v>
          </cell>
          <cell r="I324">
            <v>1173000</v>
          </cell>
          <cell r="J324">
            <v>4</v>
          </cell>
          <cell r="K324" t="str">
            <v>その他</v>
          </cell>
          <cell r="L324">
            <v>151</v>
          </cell>
          <cell r="M324" t="str">
            <v>ＳＡＳ</v>
          </cell>
          <cell r="N324">
            <v>2</v>
          </cell>
          <cell r="O324" t="str">
            <v>延岡</v>
          </cell>
          <cell r="P324" t="str">
            <v>外販</v>
          </cell>
          <cell r="Q324">
            <v>92</v>
          </cell>
        </row>
        <row r="325">
          <cell r="A325">
            <v>2</v>
          </cell>
          <cell r="B325">
            <v>1992</v>
          </cell>
          <cell r="C325">
            <v>8</v>
          </cell>
          <cell r="D325">
            <v>7100</v>
          </cell>
          <cell r="E325" t="str">
            <v>油脂製品　　　　　　</v>
          </cell>
          <cell r="F325">
            <v>15142</v>
          </cell>
          <cell r="G325" t="str">
            <v>ＳＡＳ－Ｄ（中尾）　</v>
          </cell>
          <cell r="H325">
            <v>100</v>
          </cell>
          <cell r="I325">
            <v>75500</v>
          </cell>
          <cell r="J325">
            <v>4</v>
          </cell>
          <cell r="K325" t="str">
            <v>その他</v>
          </cell>
          <cell r="L325">
            <v>151</v>
          </cell>
          <cell r="M325" t="str">
            <v>ＳＡＳ</v>
          </cell>
          <cell r="N325">
            <v>2</v>
          </cell>
          <cell r="O325" t="str">
            <v>延岡</v>
          </cell>
          <cell r="P325" t="str">
            <v>外販</v>
          </cell>
          <cell r="Q325">
            <v>92</v>
          </cell>
        </row>
        <row r="326">
          <cell r="A326">
            <v>2</v>
          </cell>
          <cell r="B326">
            <v>1992</v>
          </cell>
          <cell r="C326">
            <v>8</v>
          </cell>
          <cell r="D326">
            <v>7100</v>
          </cell>
          <cell r="E326" t="str">
            <v>油脂製品　　　　　　</v>
          </cell>
          <cell r="F326">
            <v>15143</v>
          </cell>
          <cell r="G326" t="str">
            <v>ＳＡＳ－Ｄ　　　　　</v>
          </cell>
          <cell r="H326">
            <v>2000</v>
          </cell>
          <cell r="I326">
            <v>1280000</v>
          </cell>
          <cell r="J326">
            <v>4</v>
          </cell>
          <cell r="K326" t="str">
            <v>その他</v>
          </cell>
          <cell r="L326">
            <v>151</v>
          </cell>
          <cell r="M326" t="str">
            <v>ＳＡＳ</v>
          </cell>
          <cell r="N326">
            <v>2</v>
          </cell>
          <cell r="O326" t="str">
            <v>延岡</v>
          </cell>
          <cell r="P326" t="str">
            <v>外販</v>
          </cell>
          <cell r="Q326">
            <v>92</v>
          </cell>
        </row>
        <row r="327">
          <cell r="A327">
            <v>2</v>
          </cell>
          <cell r="B327">
            <v>1992</v>
          </cell>
          <cell r="C327">
            <v>8</v>
          </cell>
          <cell r="D327">
            <v>1000</v>
          </cell>
          <cell r="E327" t="str">
            <v>柏木　　　　　　　　</v>
          </cell>
          <cell r="F327">
            <v>15144</v>
          </cell>
          <cell r="G327" t="str">
            <v>ＳＡＳ－Ｄ（東栄）　</v>
          </cell>
          <cell r="H327">
            <v>1000</v>
          </cell>
          <cell r="I327">
            <v>586000</v>
          </cell>
          <cell r="J327">
            <v>4</v>
          </cell>
          <cell r="K327" t="str">
            <v>その他</v>
          </cell>
          <cell r="L327">
            <v>151</v>
          </cell>
          <cell r="M327" t="str">
            <v>ＳＡＳ</v>
          </cell>
          <cell r="N327">
            <v>2</v>
          </cell>
          <cell r="O327" t="str">
            <v>延岡</v>
          </cell>
          <cell r="P327" t="str">
            <v>外販</v>
          </cell>
          <cell r="Q327">
            <v>92</v>
          </cell>
        </row>
        <row r="328">
          <cell r="A328">
            <v>2</v>
          </cell>
          <cell r="B328">
            <v>1992</v>
          </cell>
          <cell r="C328">
            <v>8</v>
          </cell>
          <cell r="D328">
            <v>1410</v>
          </cell>
          <cell r="E328" t="str">
            <v>クリエ－ト化学　　　</v>
          </cell>
          <cell r="F328">
            <v>15146</v>
          </cell>
          <cell r="G328" t="str">
            <v>ＳＡＳ－Ｄ（キザイ）</v>
          </cell>
          <cell r="H328">
            <v>160</v>
          </cell>
          <cell r="I328">
            <v>148000</v>
          </cell>
          <cell r="J328">
            <v>4</v>
          </cell>
          <cell r="K328" t="str">
            <v>その他</v>
          </cell>
          <cell r="L328">
            <v>151</v>
          </cell>
          <cell r="M328" t="str">
            <v>ＳＡＳ</v>
          </cell>
          <cell r="N328">
            <v>2</v>
          </cell>
          <cell r="O328" t="str">
            <v>延岡</v>
          </cell>
          <cell r="P328" t="str">
            <v>外販</v>
          </cell>
          <cell r="Q328">
            <v>92</v>
          </cell>
        </row>
        <row r="329">
          <cell r="A329">
            <v>2</v>
          </cell>
          <cell r="B329">
            <v>1992</v>
          </cell>
          <cell r="C329">
            <v>8</v>
          </cell>
          <cell r="D329">
            <v>6</v>
          </cell>
          <cell r="E329" t="str">
            <v>旭　富士　　　　　　</v>
          </cell>
          <cell r="F329">
            <v>15600</v>
          </cell>
          <cell r="G329" t="str">
            <v>ＵＮＡＳＳ（富士）　</v>
          </cell>
          <cell r="H329">
            <v>7875</v>
          </cell>
          <cell r="I329">
            <v>10867500</v>
          </cell>
          <cell r="J329">
            <v>1</v>
          </cell>
          <cell r="K329" t="str">
            <v>繊維</v>
          </cell>
          <cell r="L329">
            <v>156</v>
          </cell>
          <cell r="M329" t="str">
            <v>ＵＮＡＳＳ</v>
          </cell>
          <cell r="N329">
            <v>2</v>
          </cell>
          <cell r="O329" t="str">
            <v>延岡</v>
          </cell>
          <cell r="P329" t="str">
            <v>旭</v>
          </cell>
          <cell r="Q329">
            <v>92</v>
          </cell>
        </row>
        <row r="330">
          <cell r="A330">
            <v>2</v>
          </cell>
          <cell r="B330">
            <v>1992</v>
          </cell>
          <cell r="C330">
            <v>8</v>
          </cell>
          <cell r="D330">
            <v>1820</v>
          </cell>
          <cell r="E330" t="str">
            <v>小松屋商事（株）　　</v>
          </cell>
          <cell r="F330">
            <v>15602</v>
          </cell>
          <cell r="G330" t="str">
            <v>３Ｓ　　　　　　　　</v>
          </cell>
          <cell r="H330">
            <v>5000</v>
          </cell>
          <cell r="I330">
            <v>6450000</v>
          </cell>
          <cell r="J330">
            <v>1</v>
          </cell>
          <cell r="K330" t="str">
            <v>繊維</v>
          </cell>
          <cell r="L330">
            <v>156</v>
          </cell>
          <cell r="M330" t="str">
            <v>ＵＮＡＳＳ</v>
          </cell>
          <cell r="N330">
            <v>2</v>
          </cell>
          <cell r="O330" t="str">
            <v>延岡</v>
          </cell>
          <cell r="P330" t="str">
            <v>外販</v>
          </cell>
          <cell r="Q330">
            <v>92</v>
          </cell>
        </row>
        <row r="331">
          <cell r="A331">
            <v>2</v>
          </cell>
          <cell r="B331">
            <v>1992</v>
          </cell>
          <cell r="C331">
            <v>8</v>
          </cell>
          <cell r="D331">
            <v>7500</v>
          </cell>
          <cell r="E331" t="str">
            <v>リバソン（株）　　　</v>
          </cell>
          <cell r="F331">
            <v>15610</v>
          </cell>
          <cell r="G331" t="str">
            <v>ＵＮＡＳＳ（ＤＩＣ）</v>
          </cell>
          <cell r="H331">
            <v>1650</v>
          </cell>
          <cell r="I331">
            <v>2227500</v>
          </cell>
          <cell r="J331">
            <v>1</v>
          </cell>
          <cell r="K331" t="str">
            <v>繊維</v>
          </cell>
          <cell r="L331">
            <v>156</v>
          </cell>
          <cell r="M331" t="str">
            <v>ＵＮＡＳＳ</v>
          </cell>
          <cell r="N331">
            <v>2</v>
          </cell>
          <cell r="O331" t="str">
            <v>延岡</v>
          </cell>
          <cell r="P331" t="str">
            <v>外販</v>
          </cell>
          <cell r="Q331">
            <v>92</v>
          </cell>
        </row>
        <row r="332">
          <cell r="A332">
            <v>2</v>
          </cell>
          <cell r="B332">
            <v>1992</v>
          </cell>
          <cell r="C332">
            <v>8</v>
          </cell>
          <cell r="D332">
            <v>1017</v>
          </cell>
          <cell r="E332" t="str">
            <v>化成品商事　　　　　</v>
          </cell>
          <cell r="F332">
            <v>15690</v>
          </cell>
          <cell r="G332" t="str">
            <v>４Ｓ（３Ｓ溶液）　　</v>
          </cell>
          <cell r="H332">
            <v>1000</v>
          </cell>
          <cell r="I332">
            <v>285000</v>
          </cell>
          <cell r="J332">
            <v>1</v>
          </cell>
          <cell r="K332" t="str">
            <v>繊維</v>
          </cell>
          <cell r="L332">
            <v>156</v>
          </cell>
          <cell r="M332" t="str">
            <v>ＵＮＡＳＳ</v>
          </cell>
          <cell r="N332">
            <v>2</v>
          </cell>
          <cell r="O332" t="str">
            <v>延岡</v>
          </cell>
          <cell r="P332" t="str">
            <v>外販</v>
          </cell>
          <cell r="Q332">
            <v>92</v>
          </cell>
        </row>
        <row r="333">
          <cell r="A333">
            <v>2</v>
          </cell>
          <cell r="B333">
            <v>1992</v>
          </cell>
          <cell r="C333">
            <v>8</v>
          </cell>
          <cell r="D333">
            <v>6203</v>
          </cell>
          <cell r="E333" t="str">
            <v>三井物産（大阪）　　</v>
          </cell>
          <cell r="F333">
            <v>16600</v>
          </cell>
          <cell r="G333" t="str">
            <v>ＮＳＶＳ－２５（ＤＩ</v>
          </cell>
          <cell r="H333">
            <v>400</v>
          </cell>
          <cell r="I333">
            <v>126000</v>
          </cell>
          <cell r="J333">
            <v>3</v>
          </cell>
          <cell r="K333" t="str">
            <v>樹脂</v>
          </cell>
          <cell r="L333">
            <v>166</v>
          </cell>
          <cell r="M333" t="str">
            <v>ＳＶＳ</v>
          </cell>
          <cell r="N333">
            <v>2</v>
          </cell>
          <cell r="O333" t="str">
            <v>延岡</v>
          </cell>
          <cell r="P333" t="str">
            <v>外販</v>
          </cell>
          <cell r="Q333">
            <v>92</v>
          </cell>
        </row>
        <row r="334">
          <cell r="A334">
            <v>2</v>
          </cell>
          <cell r="B334">
            <v>1992</v>
          </cell>
          <cell r="C334">
            <v>8</v>
          </cell>
          <cell r="D334">
            <v>7500</v>
          </cell>
          <cell r="E334" t="str">
            <v>リバソン（株）　　　</v>
          </cell>
          <cell r="F334">
            <v>16600</v>
          </cell>
          <cell r="G334" t="str">
            <v>ＮＳＶＳ－２５（ＤＩ</v>
          </cell>
          <cell r="H334">
            <v>1400</v>
          </cell>
          <cell r="I334">
            <v>441000</v>
          </cell>
          <cell r="J334">
            <v>3</v>
          </cell>
          <cell r="K334" t="str">
            <v>樹脂</v>
          </cell>
          <cell r="L334">
            <v>166</v>
          </cell>
          <cell r="M334" t="str">
            <v>ＳＶＳ</v>
          </cell>
          <cell r="N334">
            <v>2</v>
          </cell>
          <cell r="O334" t="str">
            <v>延岡</v>
          </cell>
          <cell r="P334" t="str">
            <v>外販</v>
          </cell>
          <cell r="Q334">
            <v>92</v>
          </cell>
        </row>
        <row r="335">
          <cell r="A335">
            <v>2</v>
          </cell>
          <cell r="B335">
            <v>1992</v>
          </cell>
          <cell r="C335">
            <v>8</v>
          </cell>
          <cell r="D335">
            <v>7500</v>
          </cell>
          <cell r="E335" t="str">
            <v>リバソン（株）　　　</v>
          </cell>
          <cell r="F335">
            <v>16601</v>
          </cell>
          <cell r="G335" t="str">
            <v>ＮＳＶＳ－２５（堺　</v>
          </cell>
          <cell r="H335">
            <v>800</v>
          </cell>
          <cell r="I335">
            <v>240000</v>
          </cell>
          <cell r="J335">
            <v>3</v>
          </cell>
          <cell r="K335" t="str">
            <v>樹脂</v>
          </cell>
          <cell r="L335">
            <v>166</v>
          </cell>
          <cell r="M335" t="str">
            <v>ＳＶＳ</v>
          </cell>
          <cell r="N335">
            <v>2</v>
          </cell>
          <cell r="O335" t="str">
            <v>延岡</v>
          </cell>
          <cell r="P335" t="str">
            <v>外販</v>
          </cell>
          <cell r="Q335">
            <v>92</v>
          </cell>
        </row>
        <row r="336">
          <cell r="A336">
            <v>2</v>
          </cell>
          <cell r="B336">
            <v>1992</v>
          </cell>
          <cell r="C336">
            <v>8</v>
          </cell>
          <cell r="D336">
            <v>100</v>
          </cell>
          <cell r="E336" t="str">
            <v>葵　大阪　　　　　　</v>
          </cell>
          <cell r="F336">
            <v>16610</v>
          </cell>
          <cell r="G336" t="str">
            <v>ＮＳＶＳ－２５（大東</v>
          </cell>
          <cell r="H336">
            <v>28800</v>
          </cell>
          <cell r="I336">
            <v>9849600</v>
          </cell>
          <cell r="J336">
            <v>3</v>
          </cell>
          <cell r="K336" t="str">
            <v>樹脂</v>
          </cell>
          <cell r="L336">
            <v>166</v>
          </cell>
          <cell r="M336" t="str">
            <v>ＳＶＳ</v>
          </cell>
          <cell r="N336">
            <v>2</v>
          </cell>
          <cell r="O336" t="str">
            <v>延岡</v>
          </cell>
          <cell r="P336" t="str">
            <v>外販</v>
          </cell>
          <cell r="Q336">
            <v>92</v>
          </cell>
        </row>
        <row r="337">
          <cell r="A337">
            <v>2</v>
          </cell>
          <cell r="B337">
            <v>1992</v>
          </cell>
          <cell r="C337">
            <v>8</v>
          </cell>
          <cell r="D337">
            <v>7500</v>
          </cell>
          <cell r="E337" t="str">
            <v>リバソン（株）　　　</v>
          </cell>
          <cell r="F337">
            <v>16630</v>
          </cell>
          <cell r="G337" t="str">
            <v>ＮＳＶＳ－２５（九州</v>
          </cell>
          <cell r="H337">
            <v>80</v>
          </cell>
          <cell r="I337">
            <v>24000</v>
          </cell>
          <cell r="J337">
            <v>3</v>
          </cell>
          <cell r="K337" t="str">
            <v>樹脂</v>
          </cell>
          <cell r="L337">
            <v>166</v>
          </cell>
          <cell r="M337" t="str">
            <v>ＳＶＳ</v>
          </cell>
          <cell r="N337">
            <v>2</v>
          </cell>
          <cell r="O337" t="str">
            <v>延岡</v>
          </cell>
          <cell r="P337" t="str">
            <v>外販</v>
          </cell>
          <cell r="Q337">
            <v>92</v>
          </cell>
        </row>
        <row r="338">
          <cell r="A338">
            <v>2</v>
          </cell>
          <cell r="B338">
            <v>1992</v>
          </cell>
          <cell r="C338">
            <v>8</v>
          </cell>
          <cell r="D338">
            <v>5417</v>
          </cell>
          <cell r="E338" t="str">
            <v>九州長瀬　　　　　　</v>
          </cell>
          <cell r="F338">
            <v>16640</v>
          </cell>
          <cell r="G338" t="str">
            <v>ＮＳＶＳ－２５（同仁</v>
          </cell>
          <cell r="H338">
            <v>1200</v>
          </cell>
          <cell r="I338">
            <v>366000</v>
          </cell>
          <cell r="J338">
            <v>3</v>
          </cell>
          <cell r="K338" t="str">
            <v>樹脂</v>
          </cell>
          <cell r="L338">
            <v>166</v>
          </cell>
          <cell r="M338" t="str">
            <v>ＳＶＳ</v>
          </cell>
          <cell r="N338">
            <v>2</v>
          </cell>
          <cell r="O338" t="str">
            <v>延岡</v>
          </cell>
          <cell r="P338" t="str">
            <v>外販</v>
          </cell>
          <cell r="Q338">
            <v>92</v>
          </cell>
        </row>
        <row r="339">
          <cell r="A339">
            <v>2</v>
          </cell>
          <cell r="B339">
            <v>1992</v>
          </cell>
          <cell r="C339">
            <v>8</v>
          </cell>
          <cell r="D339">
            <v>7800</v>
          </cell>
          <cell r="E339" t="str">
            <v>渡辺ケミカル　　　　</v>
          </cell>
          <cell r="F339">
            <v>16660</v>
          </cell>
          <cell r="G339" t="str">
            <v>ＮＳＶＳ－２５ロック</v>
          </cell>
          <cell r="H339">
            <v>0</v>
          </cell>
          <cell r="I339">
            <v>-800</v>
          </cell>
          <cell r="J339">
            <v>3</v>
          </cell>
          <cell r="K339" t="str">
            <v>樹脂</v>
          </cell>
          <cell r="L339">
            <v>166</v>
          </cell>
          <cell r="M339" t="str">
            <v>ＳＶＳ</v>
          </cell>
          <cell r="N339">
            <v>2</v>
          </cell>
          <cell r="O339" t="str">
            <v>延岡</v>
          </cell>
          <cell r="P339" t="str">
            <v>外販</v>
          </cell>
          <cell r="Q339">
            <v>92</v>
          </cell>
        </row>
        <row r="340">
          <cell r="A340">
            <v>2</v>
          </cell>
          <cell r="B340">
            <v>1992</v>
          </cell>
          <cell r="C340">
            <v>8</v>
          </cell>
          <cell r="D340">
            <v>2426</v>
          </cell>
          <cell r="E340" t="str">
            <v>西邦産業　　　　　　</v>
          </cell>
          <cell r="F340">
            <v>16661</v>
          </cell>
          <cell r="G340" t="str">
            <v>ＮＳＶＳ－２５　　　</v>
          </cell>
          <cell r="H340">
            <v>160</v>
          </cell>
          <cell r="I340">
            <v>68800</v>
          </cell>
          <cell r="J340">
            <v>3</v>
          </cell>
          <cell r="K340" t="str">
            <v>樹脂</v>
          </cell>
          <cell r="L340">
            <v>166</v>
          </cell>
          <cell r="M340" t="str">
            <v>ＳＶＳ</v>
          </cell>
          <cell r="N340">
            <v>2</v>
          </cell>
          <cell r="O340" t="str">
            <v>延岡</v>
          </cell>
          <cell r="P340" t="str">
            <v>外販</v>
          </cell>
          <cell r="Q340">
            <v>92</v>
          </cell>
        </row>
        <row r="341">
          <cell r="A341">
            <v>2</v>
          </cell>
          <cell r="B341">
            <v>1992</v>
          </cell>
          <cell r="C341">
            <v>8</v>
          </cell>
          <cell r="D341">
            <v>6606</v>
          </cell>
          <cell r="E341" t="str">
            <v>明成商会　　　　　　</v>
          </cell>
          <cell r="F341">
            <v>16670</v>
          </cell>
          <cell r="G341" t="str">
            <v>ＮＳＶＳ－２５（大栄</v>
          </cell>
          <cell r="H341">
            <v>28000</v>
          </cell>
          <cell r="I341">
            <v>9940000</v>
          </cell>
          <cell r="J341">
            <v>3</v>
          </cell>
          <cell r="K341" t="str">
            <v>樹脂</v>
          </cell>
          <cell r="L341">
            <v>166</v>
          </cell>
          <cell r="M341" t="str">
            <v>ＳＶＳ</v>
          </cell>
          <cell r="N341">
            <v>2</v>
          </cell>
          <cell r="O341" t="str">
            <v>延岡</v>
          </cell>
          <cell r="P341" t="str">
            <v>外販</v>
          </cell>
          <cell r="Q341">
            <v>92</v>
          </cell>
        </row>
        <row r="342">
          <cell r="A342">
            <v>2</v>
          </cell>
          <cell r="B342">
            <v>1992</v>
          </cell>
          <cell r="C342">
            <v>8</v>
          </cell>
          <cell r="D342">
            <v>5217</v>
          </cell>
          <cell r="E342" t="str">
            <v>ＢＡＳＦ　四日市　　</v>
          </cell>
          <cell r="F342">
            <v>16690</v>
          </cell>
          <cell r="G342" t="str">
            <v>ＮＳＶＳ－２５（ＢＡ</v>
          </cell>
          <cell r="H342">
            <v>20</v>
          </cell>
          <cell r="I342">
            <v>7000</v>
          </cell>
          <cell r="J342">
            <v>3</v>
          </cell>
          <cell r="K342" t="str">
            <v>樹脂</v>
          </cell>
          <cell r="L342">
            <v>166</v>
          </cell>
          <cell r="M342" t="str">
            <v>ＳＶＳ</v>
          </cell>
          <cell r="N342">
            <v>2</v>
          </cell>
          <cell r="O342" t="str">
            <v>延岡</v>
          </cell>
          <cell r="P342" t="str">
            <v>外販</v>
          </cell>
          <cell r="Q342">
            <v>92</v>
          </cell>
        </row>
        <row r="343">
          <cell r="A343">
            <v>2</v>
          </cell>
          <cell r="B343">
            <v>1992</v>
          </cell>
          <cell r="C343">
            <v>8</v>
          </cell>
          <cell r="D343">
            <v>100</v>
          </cell>
          <cell r="E343" t="str">
            <v>葵　大阪　　　　　　</v>
          </cell>
          <cell r="F343">
            <v>20300</v>
          </cell>
          <cell r="G343" t="str">
            <v>ＥＢＳ　　　　　　　</v>
          </cell>
          <cell r="H343">
            <v>12504</v>
          </cell>
          <cell r="I343">
            <v>10203264</v>
          </cell>
          <cell r="J343">
            <v>3</v>
          </cell>
          <cell r="K343" t="str">
            <v>樹脂</v>
          </cell>
          <cell r="L343">
            <v>203</v>
          </cell>
          <cell r="M343" t="str">
            <v>ＥＢＳ</v>
          </cell>
          <cell r="N343">
            <v>2</v>
          </cell>
          <cell r="O343" t="str">
            <v>延岡</v>
          </cell>
          <cell r="P343" t="str">
            <v>旭</v>
          </cell>
          <cell r="Q343">
            <v>92</v>
          </cell>
        </row>
        <row r="344">
          <cell r="A344">
            <v>2</v>
          </cell>
          <cell r="B344">
            <v>1992</v>
          </cell>
          <cell r="C344">
            <v>8</v>
          </cell>
          <cell r="D344">
            <v>1</v>
          </cell>
          <cell r="E344" t="str">
            <v>旭　東京購買　　　　</v>
          </cell>
          <cell r="F344">
            <v>20400</v>
          </cell>
          <cell r="G344" t="str">
            <v>ＡＴＧ　　　　　　　</v>
          </cell>
          <cell r="H344">
            <v>130</v>
          </cell>
          <cell r="I344">
            <v>263250</v>
          </cell>
          <cell r="J344">
            <v>1</v>
          </cell>
          <cell r="K344" t="str">
            <v>繊維</v>
          </cell>
          <cell r="L344">
            <v>204</v>
          </cell>
          <cell r="M344" t="str">
            <v>ＡＴＧ　　　　　　　</v>
          </cell>
          <cell r="N344">
            <v>2</v>
          </cell>
          <cell r="O344" t="str">
            <v>延岡</v>
          </cell>
          <cell r="P344" t="str">
            <v>旭</v>
          </cell>
          <cell r="Q344">
            <v>92</v>
          </cell>
        </row>
        <row r="345">
          <cell r="A345">
            <v>2</v>
          </cell>
          <cell r="B345">
            <v>1992</v>
          </cell>
          <cell r="C345">
            <v>8</v>
          </cell>
          <cell r="D345">
            <v>2</v>
          </cell>
          <cell r="E345" t="str">
            <v>旭　大阪購買　　　　</v>
          </cell>
          <cell r="F345">
            <v>20500</v>
          </cell>
          <cell r="G345" t="str">
            <v>仕上Ｇ　　　　　　　</v>
          </cell>
          <cell r="H345">
            <v>1600</v>
          </cell>
          <cell r="I345">
            <v>544000</v>
          </cell>
          <cell r="J345">
            <v>1</v>
          </cell>
          <cell r="K345" t="str">
            <v>繊維</v>
          </cell>
          <cell r="L345">
            <v>205</v>
          </cell>
          <cell r="M345" t="str">
            <v>仕上Ｇ</v>
          </cell>
          <cell r="N345">
            <v>2</v>
          </cell>
          <cell r="O345" t="str">
            <v>延岡</v>
          </cell>
          <cell r="P345" t="str">
            <v>旭</v>
          </cell>
          <cell r="Q345">
            <v>92</v>
          </cell>
        </row>
        <row r="346">
          <cell r="A346">
            <v>2</v>
          </cell>
          <cell r="B346">
            <v>1992</v>
          </cell>
          <cell r="C346">
            <v>8</v>
          </cell>
          <cell r="D346">
            <v>43</v>
          </cell>
          <cell r="E346" t="str">
            <v>旭　延岡医薬　　　　</v>
          </cell>
          <cell r="F346">
            <v>20600</v>
          </cell>
          <cell r="G346" t="str">
            <v>ＭＢ　　　　　　　　</v>
          </cell>
          <cell r="H346">
            <v>2309</v>
          </cell>
          <cell r="I346">
            <v>7822582</v>
          </cell>
          <cell r="J346">
            <v>2</v>
          </cell>
          <cell r="K346" t="str">
            <v>医薬原料</v>
          </cell>
          <cell r="L346">
            <v>206</v>
          </cell>
          <cell r="M346" t="str">
            <v>ＭＢ</v>
          </cell>
          <cell r="N346">
            <v>2</v>
          </cell>
          <cell r="O346" t="str">
            <v>延岡</v>
          </cell>
          <cell r="P346" t="str">
            <v>旭</v>
          </cell>
          <cell r="Q346">
            <v>92</v>
          </cell>
        </row>
        <row r="347">
          <cell r="A347">
            <v>2</v>
          </cell>
          <cell r="B347">
            <v>1992</v>
          </cell>
          <cell r="C347">
            <v>8</v>
          </cell>
          <cell r="D347">
            <v>11</v>
          </cell>
          <cell r="E347" t="str">
            <v>旭　特薬事業部　　　</v>
          </cell>
          <cell r="F347">
            <v>20900</v>
          </cell>
          <cell r="G347" t="str">
            <v>ＦＭＮＡ　　　　　　</v>
          </cell>
          <cell r="H347">
            <v>180</v>
          </cell>
          <cell r="I347">
            <v>5922000</v>
          </cell>
          <cell r="J347">
            <v>2</v>
          </cell>
          <cell r="K347" t="str">
            <v>医薬原料</v>
          </cell>
          <cell r="L347">
            <v>209</v>
          </cell>
          <cell r="M347" t="str">
            <v>ＦＭＮＡ</v>
          </cell>
          <cell r="N347">
            <v>2</v>
          </cell>
          <cell r="O347" t="str">
            <v>延岡</v>
          </cell>
          <cell r="P347" t="str">
            <v>旭</v>
          </cell>
          <cell r="Q347">
            <v>92</v>
          </cell>
        </row>
        <row r="348">
          <cell r="A348">
            <v>2</v>
          </cell>
          <cell r="B348">
            <v>1992</v>
          </cell>
          <cell r="C348">
            <v>8</v>
          </cell>
          <cell r="D348">
            <v>11</v>
          </cell>
          <cell r="E348" t="str">
            <v>旭　特薬事業部　　　</v>
          </cell>
          <cell r="F348">
            <v>21301</v>
          </cell>
          <cell r="G348" t="str">
            <v>ウラシル　　　　　　</v>
          </cell>
          <cell r="H348">
            <v>300</v>
          </cell>
          <cell r="I348">
            <v>1260000</v>
          </cell>
          <cell r="J348">
            <v>2</v>
          </cell>
          <cell r="K348" t="str">
            <v>医薬原料</v>
          </cell>
          <cell r="L348">
            <v>213</v>
          </cell>
          <cell r="M348" t="str">
            <v>ウラシル</v>
          </cell>
          <cell r="N348">
            <v>2</v>
          </cell>
          <cell r="O348" t="str">
            <v>延岡</v>
          </cell>
          <cell r="P348" t="str">
            <v>旭</v>
          </cell>
          <cell r="Q348">
            <v>92</v>
          </cell>
        </row>
        <row r="349">
          <cell r="A349">
            <v>2</v>
          </cell>
          <cell r="B349">
            <v>1992</v>
          </cell>
          <cell r="C349">
            <v>8</v>
          </cell>
          <cell r="D349">
            <v>11</v>
          </cell>
          <cell r="E349" t="str">
            <v>旭　特薬事業部　　　</v>
          </cell>
          <cell r="F349">
            <v>21302</v>
          </cell>
          <cell r="G349" t="str">
            <v>ウラシル（ＳＧ）　　</v>
          </cell>
          <cell r="H349">
            <v>2400</v>
          </cell>
          <cell r="I349">
            <v>10080000</v>
          </cell>
          <cell r="J349">
            <v>2</v>
          </cell>
          <cell r="K349" t="str">
            <v>医薬原料</v>
          </cell>
          <cell r="L349">
            <v>213</v>
          </cell>
          <cell r="M349" t="str">
            <v>ウラシル</v>
          </cell>
          <cell r="N349">
            <v>2</v>
          </cell>
          <cell r="O349" t="str">
            <v>延岡</v>
          </cell>
          <cell r="P349" t="str">
            <v>旭</v>
          </cell>
          <cell r="Q349">
            <v>92</v>
          </cell>
        </row>
        <row r="350">
          <cell r="A350">
            <v>2</v>
          </cell>
          <cell r="B350">
            <v>1992</v>
          </cell>
          <cell r="C350">
            <v>8</v>
          </cell>
          <cell r="D350">
            <v>5403</v>
          </cell>
          <cell r="E350" t="str">
            <v>ファイザー　　　　　</v>
          </cell>
          <cell r="F350">
            <v>21400</v>
          </cell>
          <cell r="G350" t="str">
            <v>ＡＴＢＣ（鉄ドラム）</v>
          </cell>
          <cell r="H350">
            <v>0</v>
          </cell>
          <cell r="I350">
            <v>-21500</v>
          </cell>
          <cell r="J350">
            <v>3</v>
          </cell>
          <cell r="K350" t="str">
            <v>樹脂</v>
          </cell>
          <cell r="L350">
            <v>214</v>
          </cell>
          <cell r="M350" t="str">
            <v>ＡＴＢＣ</v>
          </cell>
          <cell r="N350">
            <v>2</v>
          </cell>
          <cell r="O350" t="str">
            <v>延岡</v>
          </cell>
          <cell r="P350" t="str">
            <v>旭</v>
          </cell>
          <cell r="Q350">
            <v>92</v>
          </cell>
        </row>
        <row r="351">
          <cell r="A351">
            <v>2</v>
          </cell>
          <cell r="B351">
            <v>1992</v>
          </cell>
          <cell r="C351">
            <v>8</v>
          </cell>
          <cell r="D351">
            <v>5403</v>
          </cell>
          <cell r="E351" t="str">
            <v>ファイザー　　　　　</v>
          </cell>
          <cell r="F351">
            <v>21401</v>
          </cell>
          <cell r="G351" t="str">
            <v>ＡＴＢＣ　　　　　　</v>
          </cell>
          <cell r="H351">
            <v>20240</v>
          </cell>
          <cell r="I351">
            <v>8717240</v>
          </cell>
          <cell r="J351">
            <v>3</v>
          </cell>
          <cell r="K351" t="str">
            <v>樹脂</v>
          </cell>
          <cell r="L351">
            <v>214</v>
          </cell>
          <cell r="M351" t="str">
            <v>ＡＴＢＣ</v>
          </cell>
          <cell r="N351">
            <v>2</v>
          </cell>
          <cell r="O351" t="str">
            <v>延岡</v>
          </cell>
          <cell r="P351" t="str">
            <v>旭</v>
          </cell>
          <cell r="Q351">
            <v>92</v>
          </cell>
        </row>
        <row r="352">
          <cell r="A352">
            <v>2</v>
          </cell>
          <cell r="B352">
            <v>1992</v>
          </cell>
          <cell r="C352">
            <v>8</v>
          </cell>
          <cell r="D352">
            <v>1</v>
          </cell>
          <cell r="E352" t="str">
            <v>旭　東京購買　　　　</v>
          </cell>
          <cell r="F352">
            <v>21402</v>
          </cell>
          <cell r="G352" t="str">
            <v>ＤＳ－１０７　　　　</v>
          </cell>
          <cell r="H352">
            <v>71660</v>
          </cell>
          <cell r="I352">
            <v>32119460</v>
          </cell>
          <cell r="J352">
            <v>3</v>
          </cell>
          <cell r="K352" t="str">
            <v>樹脂</v>
          </cell>
          <cell r="L352">
            <v>214</v>
          </cell>
          <cell r="M352" t="str">
            <v>ＡＴＢＣ</v>
          </cell>
          <cell r="N352">
            <v>2</v>
          </cell>
          <cell r="O352" t="str">
            <v>延岡</v>
          </cell>
          <cell r="P352" t="str">
            <v>旭</v>
          </cell>
          <cell r="Q352">
            <v>92</v>
          </cell>
        </row>
        <row r="353">
          <cell r="A353">
            <v>2</v>
          </cell>
          <cell r="B353">
            <v>1992</v>
          </cell>
          <cell r="C353">
            <v>8</v>
          </cell>
          <cell r="D353">
            <v>43</v>
          </cell>
          <cell r="E353" t="str">
            <v>旭　延岡医薬　　　　</v>
          </cell>
          <cell r="F353">
            <v>21800</v>
          </cell>
          <cell r="G353" t="str">
            <v>ＦＢ－５　　　　　　</v>
          </cell>
          <cell r="H353">
            <v>1760</v>
          </cell>
          <cell r="I353">
            <v>25418000</v>
          </cell>
          <cell r="J353">
            <v>2</v>
          </cell>
          <cell r="K353" t="str">
            <v>医薬原料</v>
          </cell>
          <cell r="L353">
            <v>218</v>
          </cell>
          <cell r="M353" t="str">
            <v>ＦＢ－５</v>
          </cell>
          <cell r="N353">
            <v>2</v>
          </cell>
          <cell r="O353" t="str">
            <v>延岡</v>
          </cell>
          <cell r="P353" t="str">
            <v>旭</v>
          </cell>
          <cell r="Q353">
            <v>92</v>
          </cell>
        </row>
        <row r="354">
          <cell r="A354">
            <v>2</v>
          </cell>
          <cell r="B354">
            <v>1992</v>
          </cell>
          <cell r="C354">
            <v>8</v>
          </cell>
          <cell r="D354">
            <v>43</v>
          </cell>
          <cell r="E354" t="str">
            <v>旭　延岡医薬　　　　</v>
          </cell>
          <cell r="F354">
            <v>21810</v>
          </cell>
          <cell r="G354" t="str">
            <v>ＦＢ－５（ＳＦ法）　</v>
          </cell>
          <cell r="H354">
            <v>599</v>
          </cell>
          <cell r="I354">
            <v>24740000</v>
          </cell>
          <cell r="J354">
            <v>2</v>
          </cell>
          <cell r="K354" t="str">
            <v>医薬原料</v>
          </cell>
          <cell r="L354">
            <v>218</v>
          </cell>
          <cell r="M354" t="str">
            <v>ＦＢ－５</v>
          </cell>
          <cell r="N354">
            <v>2</v>
          </cell>
          <cell r="O354" t="str">
            <v>延岡</v>
          </cell>
          <cell r="P354" t="str">
            <v>旭</v>
          </cell>
          <cell r="Q354">
            <v>92</v>
          </cell>
        </row>
        <row r="355">
          <cell r="A355">
            <v>2</v>
          </cell>
          <cell r="B355">
            <v>1992</v>
          </cell>
          <cell r="C355">
            <v>8</v>
          </cell>
          <cell r="D355">
            <v>6</v>
          </cell>
          <cell r="E355" t="str">
            <v>旭　富士　　　　　　</v>
          </cell>
          <cell r="F355">
            <v>21900</v>
          </cell>
          <cell r="G355" t="str">
            <v>ＢＳ－１　　　　　　</v>
          </cell>
          <cell r="H355">
            <v>26530</v>
          </cell>
          <cell r="I355">
            <v>10850770</v>
          </cell>
          <cell r="J355">
            <v>3</v>
          </cell>
          <cell r="K355" t="str">
            <v>樹脂</v>
          </cell>
          <cell r="L355">
            <v>219</v>
          </cell>
          <cell r="M355" t="str">
            <v>ＢＳ－１．２</v>
          </cell>
          <cell r="N355">
            <v>2</v>
          </cell>
          <cell r="O355" t="str">
            <v>延岡</v>
          </cell>
          <cell r="P355" t="str">
            <v>旭</v>
          </cell>
          <cell r="Q355">
            <v>92</v>
          </cell>
        </row>
        <row r="356">
          <cell r="A356">
            <v>2</v>
          </cell>
          <cell r="B356">
            <v>1992</v>
          </cell>
          <cell r="C356">
            <v>8</v>
          </cell>
          <cell r="D356">
            <v>6</v>
          </cell>
          <cell r="E356" t="str">
            <v>旭　富士　　　　　　</v>
          </cell>
          <cell r="F356">
            <v>21901</v>
          </cell>
          <cell r="G356" t="str">
            <v>ＢＳ－２　　　　　　</v>
          </cell>
          <cell r="H356">
            <v>9900</v>
          </cell>
          <cell r="I356">
            <v>4148100</v>
          </cell>
          <cell r="J356">
            <v>3</v>
          </cell>
          <cell r="K356" t="str">
            <v>樹脂</v>
          </cell>
          <cell r="L356">
            <v>219</v>
          </cell>
          <cell r="M356" t="str">
            <v>ＢＳ－１．２</v>
          </cell>
          <cell r="N356">
            <v>2</v>
          </cell>
          <cell r="O356" t="str">
            <v>延岡</v>
          </cell>
          <cell r="P356" t="str">
            <v>旭</v>
          </cell>
          <cell r="Q356">
            <v>92</v>
          </cell>
        </row>
        <row r="357">
          <cell r="A357">
            <v>2</v>
          </cell>
          <cell r="B357">
            <v>1992</v>
          </cell>
          <cell r="C357">
            <v>8</v>
          </cell>
          <cell r="D357">
            <v>15</v>
          </cell>
          <cell r="E357" t="str">
            <v>旭　開発技術本部　　</v>
          </cell>
          <cell r="F357">
            <v>22000</v>
          </cell>
          <cell r="G357" t="str">
            <v>パイライト（石炭触媒</v>
          </cell>
          <cell r="H357">
            <v>60</v>
          </cell>
          <cell r="I357">
            <v>240000</v>
          </cell>
          <cell r="J357">
            <v>4</v>
          </cell>
          <cell r="K357" t="str">
            <v>その他</v>
          </cell>
          <cell r="L357">
            <v>220</v>
          </cell>
          <cell r="M357" t="str">
            <v>ﾊﾟｲﾗｲﾄ</v>
          </cell>
          <cell r="N357">
            <v>2</v>
          </cell>
          <cell r="O357" t="str">
            <v>延岡</v>
          </cell>
          <cell r="P357" t="str">
            <v>旭</v>
          </cell>
          <cell r="Q357">
            <v>92</v>
          </cell>
        </row>
        <row r="358">
          <cell r="A358">
            <v>2</v>
          </cell>
          <cell r="B358">
            <v>1992</v>
          </cell>
          <cell r="C358">
            <v>8</v>
          </cell>
          <cell r="D358">
            <v>3200</v>
          </cell>
          <cell r="E358" t="str">
            <v>中国精油　水島川鉄　</v>
          </cell>
          <cell r="F358">
            <v>29003</v>
          </cell>
          <cell r="G358" t="str">
            <v>廃硫酸　　　　　　　</v>
          </cell>
          <cell r="H358">
            <v>231.26</v>
          </cell>
          <cell r="I358">
            <v>115630</v>
          </cell>
          <cell r="J358">
            <v>4</v>
          </cell>
          <cell r="K358" t="str">
            <v>その他</v>
          </cell>
          <cell r="L358">
            <v>290</v>
          </cell>
          <cell r="M358" t="str">
            <v>旭向延岡合成品</v>
          </cell>
          <cell r="N358">
            <v>2</v>
          </cell>
          <cell r="O358" t="str">
            <v>延岡</v>
          </cell>
          <cell r="P358" t="str">
            <v>旭</v>
          </cell>
          <cell r="Q358">
            <v>92</v>
          </cell>
        </row>
        <row r="359">
          <cell r="A359">
            <v>2</v>
          </cell>
          <cell r="B359">
            <v>1992</v>
          </cell>
          <cell r="C359">
            <v>8</v>
          </cell>
          <cell r="D359">
            <v>5422</v>
          </cell>
          <cell r="E359" t="str">
            <v>扶桑化学（株）　　　</v>
          </cell>
          <cell r="F359">
            <v>30700</v>
          </cell>
          <cell r="G359" t="str">
            <v>ＭＮＢ　　　　　　　</v>
          </cell>
          <cell r="H359">
            <v>27720</v>
          </cell>
          <cell r="I359">
            <v>46846800</v>
          </cell>
          <cell r="J359">
            <v>3</v>
          </cell>
          <cell r="K359" t="str">
            <v>樹脂</v>
          </cell>
          <cell r="L359">
            <v>307</v>
          </cell>
          <cell r="M359" t="str">
            <v>ＭＮＢ</v>
          </cell>
          <cell r="N359">
            <v>2</v>
          </cell>
          <cell r="O359" t="str">
            <v>延岡</v>
          </cell>
          <cell r="P359" t="str">
            <v>外販</v>
          </cell>
          <cell r="Q359">
            <v>92</v>
          </cell>
        </row>
        <row r="360">
          <cell r="A360">
            <v>1</v>
          </cell>
          <cell r="B360">
            <v>1992</v>
          </cell>
          <cell r="C360">
            <v>8</v>
          </cell>
          <cell r="D360">
            <v>88</v>
          </cell>
          <cell r="E360" t="str">
            <v>旭フーズ（株）　　　</v>
          </cell>
          <cell r="F360">
            <v>37600</v>
          </cell>
          <cell r="G360" t="str">
            <v>ＣＭＴ－Ｌ　缶　　　</v>
          </cell>
          <cell r="H360">
            <v>12600</v>
          </cell>
          <cell r="I360">
            <v>5922000</v>
          </cell>
          <cell r="J360">
            <v>4</v>
          </cell>
          <cell r="K360" t="str">
            <v>その他</v>
          </cell>
          <cell r="L360">
            <v>376</v>
          </cell>
          <cell r="M360" t="str">
            <v>ＣＭＴ－Ｌ</v>
          </cell>
          <cell r="N360">
            <v>3</v>
          </cell>
          <cell r="O360" t="str">
            <v>外販</v>
          </cell>
          <cell r="P360" t="str">
            <v>旭</v>
          </cell>
          <cell r="Q360">
            <v>92</v>
          </cell>
        </row>
        <row r="361">
          <cell r="A361">
            <v>1</v>
          </cell>
          <cell r="B361">
            <v>1992</v>
          </cell>
          <cell r="C361">
            <v>8</v>
          </cell>
          <cell r="D361">
            <v>88</v>
          </cell>
          <cell r="E361" t="str">
            <v>旭フーズ（株）　　　</v>
          </cell>
          <cell r="F361">
            <v>37700</v>
          </cell>
          <cell r="G361" t="str">
            <v>ＬＭＳ－Ｋ　　　　　</v>
          </cell>
          <cell r="H361">
            <v>450</v>
          </cell>
          <cell r="I361">
            <v>900000</v>
          </cell>
          <cell r="J361">
            <v>4</v>
          </cell>
          <cell r="K361" t="str">
            <v>その他</v>
          </cell>
          <cell r="L361">
            <v>377</v>
          </cell>
          <cell r="M361" t="str">
            <v>ＬＭＳ－Ｋ</v>
          </cell>
          <cell r="N361">
            <v>3</v>
          </cell>
          <cell r="O361" t="str">
            <v>外販</v>
          </cell>
          <cell r="P361" t="str">
            <v>旭</v>
          </cell>
          <cell r="Q361">
            <v>92</v>
          </cell>
        </row>
        <row r="362">
          <cell r="A362">
            <v>1</v>
          </cell>
          <cell r="B362">
            <v>1992</v>
          </cell>
          <cell r="C362">
            <v>8</v>
          </cell>
          <cell r="D362">
            <v>88</v>
          </cell>
          <cell r="E362" t="str">
            <v>旭フーズ（株）　　　</v>
          </cell>
          <cell r="F362">
            <v>37800</v>
          </cell>
          <cell r="G362" t="str">
            <v>ＭＭＳ－Ｋ　　　　　</v>
          </cell>
          <cell r="H362">
            <v>165</v>
          </cell>
          <cell r="I362">
            <v>330000</v>
          </cell>
          <cell r="J362">
            <v>4</v>
          </cell>
          <cell r="K362" t="str">
            <v>その他</v>
          </cell>
          <cell r="L362">
            <v>378</v>
          </cell>
          <cell r="M362" t="str">
            <v>ＭＭＳ－Ｋ</v>
          </cell>
          <cell r="N362">
            <v>3</v>
          </cell>
          <cell r="O362" t="str">
            <v>外販</v>
          </cell>
          <cell r="P362" t="str">
            <v>旭</v>
          </cell>
          <cell r="Q362">
            <v>92</v>
          </cell>
        </row>
        <row r="363">
          <cell r="A363">
            <v>1</v>
          </cell>
          <cell r="B363">
            <v>1992</v>
          </cell>
          <cell r="C363">
            <v>8</v>
          </cell>
          <cell r="D363">
            <v>6</v>
          </cell>
          <cell r="E363" t="str">
            <v>旭　富士　　　　　　</v>
          </cell>
          <cell r="F363">
            <v>38300</v>
          </cell>
          <cell r="G363" t="str">
            <v>ベンゾフェノン　　　</v>
          </cell>
          <cell r="H363">
            <v>660</v>
          </cell>
          <cell r="I363">
            <v>613800</v>
          </cell>
          <cell r="J363">
            <v>3</v>
          </cell>
          <cell r="K363" t="str">
            <v>樹脂</v>
          </cell>
          <cell r="L363">
            <v>383</v>
          </cell>
          <cell r="M363" t="str">
            <v>ﾍﾞﾝｿﾞﾌｪﾉﾝ</v>
          </cell>
          <cell r="N363">
            <v>3</v>
          </cell>
          <cell r="O363" t="str">
            <v>外販</v>
          </cell>
          <cell r="P363" t="str">
            <v>外販</v>
          </cell>
          <cell r="Q363">
            <v>92</v>
          </cell>
        </row>
        <row r="364">
          <cell r="A364">
            <v>1</v>
          </cell>
          <cell r="B364">
            <v>1992</v>
          </cell>
          <cell r="C364">
            <v>8</v>
          </cell>
          <cell r="D364">
            <v>7500</v>
          </cell>
          <cell r="E364" t="str">
            <v>リバソン（株）　　　</v>
          </cell>
          <cell r="F364">
            <v>38401</v>
          </cell>
          <cell r="G364" t="str">
            <v>ＣＰＭ－ＲＣ　　　　</v>
          </cell>
          <cell r="H364">
            <v>43</v>
          </cell>
          <cell r="I364">
            <v>1505000</v>
          </cell>
          <cell r="J364">
            <v>4</v>
          </cell>
          <cell r="K364" t="str">
            <v>その他</v>
          </cell>
          <cell r="L364">
            <v>384</v>
          </cell>
          <cell r="M364" t="str">
            <v>ＣＰＭ</v>
          </cell>
          <cell r="N364">
            <v>3</v>
          </cell>
          <cell r="O364" t="str">
            <v>外販</v>
          </cell>
          <cell r="P364" t="str">
            <v>外販</v>
          </cell>
          <cell r="Q364">
            <v>92</v>
          </cell>
        </row>
        <row r="365">
          <cell r="A365">
            <v>1</v>
          </cell>
          <cell r="B365">
            <v>1992</v>
          </cell>
          <cell r="C365">
            <v>8</v>
          </cell>
          <cell r="D365">
            <v>7100</v>
          </cell>
          <cell r="E365" t="str">
            <v>油脂製品　　　　　　</v>
          </cell>
          <cell r="F365">
            <v>38804</v>
          </cell>
          <cell r="G365" t="str">
            <v>ノンサール乾燥　　　</v>
          </cell>
          <cell r="H365">
            <v>960</v>
          </cell>
          <cell r="I365">
            <v>673920</v>
          </cell>
          <cell r="J365">
            <v>4</v>
          </cell>
          <cell r="K365" t="str">
            <v>その他</v>
          </cell>
          <cell r="L365">
            <v>388</v>
          </cell>
          <cell r="M365" t="str">
            <v>委託　日油</v>
          </cell>
          <cell r="N365">
            <v>3</v>
          </cell>
          <cell r="O365" t="str">
            <v>外販</v>
          </cell>
          <cell r="P365" t="str">
            <v>外販</v>
          </cell>
          <cell r="Q365">
            <v>92</v>
          </cell>
        </row>
        <row r="366">
          <cell r="A366">
            <v>1</v>
          </cell>
          <cell r="B366">
            <v>1992</v>
          </cell>
          <cell r="C366">
            <v>8</v>
          </cell>
          <cell r="D366">
            <v>1813</v>
          </cell>
          <cell r="E366" t="str">
            <v>甲南化工　　　　　　</v>
          </cell>
          <cell r="F366">
            <v>39119</v>
          </cell>
          <cell r="G366" t="str">
            <v>ＤＰＰＡ　　　　　　</v>
          </cell>
          <cell r="H366">
            <v>209.8</v>
          </cell>
          <cell r="I366">
            <v>3314840</v>
          </cell>
          <cell r="J366">
            <v>4</v>
          </cell>
          <cell r="K366" t="str">
            <v>その他</v>
          </cell>
          <cell r="L366">
            <v>391</v>
          </cell>
          <cell r="M366" t="str">
            <v>委託　甲南</v>
          </cell>
          <cell r="N366">
            <v>3</v>
          </cell>
          <cell r="O366" t="str">
            <v>外販</v>
          </cell>
          <cell r="P366" t="str">
            <v>外販</v>
          </cell>
          <cell r="Q366">
            <v>92</v>
          </cell>
        </row>
        <row r="367">
          <cell r="A367">
            <v>1</v>
          </cell>
          <cell r="B367">
            <v>1992</v>
          </cell>
          <cell r="C367">
            <v>8</v>
          </cell>
          <cell r="D367">
            <v>4010</v>
          </cell>
          <cell r="E367" t="str">
            <v>中尾薬品　　　　　　</v>
          </cell>
          <cell r="F367">
            <v>39123</v>
          </cell>
          <cell r="G367" t="str">
            <v>ＩＫＵ－３　　　　　</v>
          </cell>
          <cell r="H367">
            <v>1</v>
          </cell>
          <cell r="I367">
            <v>400000</v>
          </cell>
          <cell r="J367">
            <v>4</v>
          </cell>
          <cell r="K367" t="str">
            <v>その他</v>
          </cell>
          <cell r="L367">
            <v>391</v>
          </cell>
          <cell r="M367" t="str">
            <v>委託　甲南</v>
          </cell>
          <cell r="N367">
            <v>3</v>
          </cell>
          <cell r="O367" t="str">
            <v>外販</v>
          </cell>
          <cell r="P367" t="str">
            <v>外販</v>
          </cell>
          <cell r="Q367">
            <v>92</v>
          </cell>
        </row>
        <row r="368">
          <cell r="A368">
            <v>1</v>
          </cell>
          <cell r="B368">
            <v>1992</v>
          </cell>
          <cell r="C368">
            <v>8</v>
          </cell>
          <cell r="D368">
            <v>4010</v>
          </cell>
          <cell r="E368" t="str">
            <v>中尾薬品　　　　　　</v>
          </cell>
          <cell r="F368">
            <v>39199</v>
          </cell>
          <cell r="G368" t="str">
            <v>試作品（　　　　　）</v>
          </cell>
          <cell r="H368">
            <v>0</v>
          </cell>
          <cell r="I368">
            <v>972920</v>
          </cell>
          <cell r="J368">
            <v>4</v>
          </cell>
          <cell r="K368" t="str">
            <v>その他</v>
          </cell>
          <cell r="L368">
            <v>391</v>
          </cell>
          <cell r="M368" t="str">
            <v>委託　甲南</v>
          </cell>
          <cell r="N368">
            <v>3</v>
          </cell>
          <cell r="O368" t="str">
            <v>外販</v>
          </cell>
          <cell r="P368" t="str">
            <v>外販</v>
          </cell>
          <cell r="Q368">
            <v>92</v>
          </cell>
        </row>
        <row r="369">
          <cell r="A369">
            <v>1</v>
          </cell>
          <cell r="B369">
            <v>1992</v>
          </cell>
          <cell r="C369">
            <v>8</v>
          </cell>
          <cell r="D369">
            <v>6000</v>
          </cell>
          <cell r="E369" t="str">
            <v>丸紅　大阪　　　　　</v>
          </cell>
          <cell r="F369">
            <v>39801</v>
          </cell>
          <cell r="G369" t="str">
            <v>ＳＭＳ（ＦＰＣ）　　</v>
          </cell>
          <cell r="H369">
            <v>34000</v>
          </cell>
          <cell r="I369">
            <v>12614000</v>
          </cell>
          <cell r="J369">
            <v>1</v>
          </cell>
          <cell r="K369" t="str">
            <v>繊維</v>
          </cell>
          <cell r="L369">
            <v>398</v>
          </cell>
          <cell r="M369" t="str">
            <v>委託ＳＭＡＳ</v>
          </cell>
          <cell r="N369">
            <v>3</v>
          </cell>
          <cell r="O369" t="str">
            <v>外販</v>
          </cell>
          <cell r="P369" t="str">
            <v>輸出</v>
          </cell>
          <cell r="Q369">
            <v>92</v>
          </cell>
        </row>
        <row r="370">
          <cell r="A370">
            <v>1</v>
          </cell>
          <cell r="B370">
            <v>1992</v>
          </cell>
          <cell r="C370">
            <v>9</v>
          </cell>
          <cell r="D370">
            <v>6000</v>
          </cell>
          <cell r="E370" t="str">
            <v>丸紅　大阪　　　　　</v>
          </cell>
          <cell r="F370">
            <v>16001</v>
          </cell>
          <cell r="G370" t="str">
            <v>Ｎ６５１（ＨＵＮＴ）</v>
          </cell>
          <cell r="H370">
            <v>33000</v>
          </cell>
          <cell r="I370">
            <v>17985000</v>
          </cell>
          <cell r="J370">
            <v>3</v>
          </cell>
          <cell r="K370" t="str">
            <v>樹脂</v>
          </cell>
          <cell r="L370">
            <v>160</v>
          </cell>
          <cell r="M370" t="str">
            <v>Ｎ－６５１</v>
          </cell>
          <cell r="N370">
            <v>1</v>
          </cell>
          <cell r="O370" t="str">
            <v>大阪</v>
          </cell>
          <cell r="P370" t="str">
            <v>輸出</v>
          </cell>
          <cell r="Q370">
            <v>92</v>
          </cell>
        </row>
        <row r="371">
          <cell r="A371">
            <v>1</v>
          </cell>
          <cell r="B371">
            <v>1992</v>
          </cell>
          <cell r="C371">
            <v>9</v>
          </cell>
          <cell r="D371">
            <v>6805</v>
          </cell>
          <cell r="E371" t="str">
            <v>ケンプレックス　　　</v>
          </cell>
          <cell r="F371">
            <v>16002</v>
          </cell>
          <cell r="G371" t="str">
            <v>Ｎ６５１（ＣＨＭＰ）</v>
          </cell>
          <cell r="H371">
            <v>0</v>
          </cell>
          <cell r="I371">
            <v>0</v>
          </cell>
          <cell r="J371">
            <v>3</v>
          </cell>
          <cell r="K371" t="str">
            <v>樹脂</v>
          </cell>
          <cell r="L371">
            <v>160</v>
          </cell>
          <cell r="M371" t="str">
            <v>Ｎ－６５１</v>
          </cell>
          <cell r="N371">
            <v>1</v>
          </cell>
          <cell r="O371" t="str">
            <v>大阪</v>
          </cell>
          <cell r="P371" t="str">
            <v>輸出</v>
          </cell>
          <cell r="Q371">
            <v>92</v>
          </cell>
        </row>
        <row r="372">
          <cell r="A372">
            <v>1</v>
          </cell>
          <cell r="B372">
            <v>1992</v>
          </cell>
          <cell r="C372">
            <v>9</v>
          </cell>
          <cell r="D372">
            <v>1</v>
          </cell>
          <cell r="E372" t="str">
            <v>旭　東京購買　　　　</v>
          </cell>
          <cell r="F372">
            <v>25100</v>
          </cell>
          <cell r="G372" t="str">
            <v>α－ＭＳＤ　　　　　</v>
          </cell>
          <cell r="H372">
            <v>10400</v>
          </cell>
          <cell r="I372">
            <v>5158400</v>
          </cell>
          <cell r="J372">
            <v>3</v>
          </cell>
          <cell r="K372" t="str">
            <v>樹脂</v>
          </cell>
          <cell r="L372">
            <v>251</v>
          </cell>
          <cell r="M372" t="str">
            <v>α－ＭＳＤ</v>
          </cell>
          <cell r="N372">
            <v>1</v>
          </cell>
          <cell r="O372" t="str">
            <v>大阪</v>
          </cell>
          <cell r="P372" t="str">
            <v>旭</v>
          </cell>
          <cell r="Q372">
            <v>92</v>
          </cell>
        </row>
        <row r="373">
          <cell r="A373">
            <v>1</v>
          </cell>
          <cell r="B373">
            <v>1992</v>
          </cell>
          <cell r="C373">
            <v>9</v>
          </cell>
          <cell r="D373">
            <v>100</v>
          </cell>
          <cell r="E373" t="str">
            <v>葵　大阪　　　　　　</v>
          </cell>
          <cell r="F373">
            <v>25400</v>
          </cell>
          <cell r="G373" t="str">
            <v>Ｉ－７　　　　　　　</v>
          </cell>
          <cell r="H373">
            <v>20</v>
          </cell>
          <cell r="I373">
            <v>134000</v>
          </cell>
          <cell r="J373">
            <v>3</v>
          </cell>
          <cell r="K373" t="str">
            <v>樹脂</v>
          </cell>
          <cell r="L373">
            <v>254</v>
          </cell>
          <cell r="M373" t="str">
            <v>Ｉ－７</v>
          </cell>
          <cell r="N373">
            <v>1</v>
          </cell>
          <cell r="O373" t="str">
            <v>大阪</v>
          </cell>
          <cell r="P373" t="str">
            <v>旭</v>
          </cell>
          <cell r="Q373">
            <v>92</v>
          </cell>
        </row>
        <row r="374">
          <cell r="A374">
            <v>1</v>
          </cell>
          <cell r="B374">
            <v>1992</v>
          </cell>
          <cell r="C374">
            <v>9</v>
          </cell>
          <cell r="D374">
            <v>1</v>
          </cell>
          <cell r="E374" t="str">
            <v>旭　東京購買　　　　</v>
          </cell>
          <cell r="F374">
            <v>25600</v>
          </cell>
          <cell r="G374" t="str">
            <v>Ｒ－１２７　　　　　</v>
          </cell>
          <cell r="H374">
            <v>1840</v>
          </cell>
          <cell r="I374">
            <v>3312000</v>
          </cell>
          <cell r="J374">
            <v>3</v>
          </cell>
          <cell r="K374" t="str">
            <v>樹脂</v>
          </cell>
          <cell r="L374">
            <v>256</v>
          </cell>
          <cell r="M374" t="str">
            <v>Ｒ－１２７</v>
          </cell>
          <cell r="N374">
            <v>1</v>
          </cell>
          <cell r="O374" t="str">
            <v>大阪</v>
          </cell>
          <cell r="P374" t="str">
            <v>旭</v>
          </cell>
          <cell r="Q374">
            <v>92</v>
          </cell>
        </row>
        <row r="375">
          <cell r="A375">
            <v>1</v>
          </cell>
          <cell r="B375">
            <v>1992</v>
          </cell>
          <cell r="C375">
            <v>9</v>
          </cell>
          <cell r="D375">
            <v>1</v>
          </cell>
          <cell r="E375" t="str">
            <v>旭　東京購買　　　　</v>
          </cell>
          <cell r="F375">
            <v>28000</v>
          </cell>
          <cell r="G375" t="str">
            <v>試作品（　　　　　）</v>
          </cell>
          <cell r="H375">
            <v>0</v>
          </cell>
          <cell r="I375">
            <v>220000</v>
          </cell>
          <cell r="J375">
            <v>4</v>
          </cell>
          <cell r="K375" t="str">
            <v>その他</v>
          </cell>
          <cell r="L375">
            <v>280</v>
          </cell>
          <cell r="M375" t="str">
            <v>旭向合成品</v>
          </cell>
          <cell r="N375">
            <v>1</v>
          </cell>
          <cell r="O375" t="str">
            <v>大阪</v>
          </cell>
          <cell r="P375" t="str">
            <v>旭</v>
          </cell>
          <cell r="Q375">
            <v>92</v>
          </cell>
        </row>
        <row r="376">
          <cell r="A376">
            <v>1</v>
          </cell>
          <cell r="B376">
            <v>1992</v>
          </cell>
          <cell r="C376">
            <v>9</v>
          </cell>
          <cell r="D376">
            <v>43</v>
          </cell>
          <cell r="E376" t="str">
            <v>旭　延岡医薬　　　　</v>
          </cell>
          <cell r="F376">
            <v>28000</v>
          </cell>
          <cell r="G376" t="str">
            <v>試作品（　　　　　）</v>
          </cell>
          <cell r="H376">
            <v>1</v>
          </cell>
          <cell r="I376">
            <v>609400</v>
          </cell>
          <cell r="J376">
            <v>4</v>
          </cell>
          <cell r="K376" t="str">
            <v>その他</v>
          </cell>
          <cell r="L376">
            <v>280</v>
          </cell>
          <cell r="M376" t="str">
            <v>旭向合成品</v>
          </cell>
          <cell r="N376">
            <v>1</v>
          </cell>
          <cell r="O376" t="str">
            <v>大阪</v>
          </cell>
          <cell r="P376" t="str">
            <v>旭</v>
          </cell>
          <cell r="Q376">
            <v>92</v>
          </cell>
        </row>
        <row r="377">
          <cell r="A377">
            <v>1</v>
          </cell>
          <cell r="B377">
            <v>1992</v>
          </cell>
          <cell r="C377">
            <v>9</v>
          </cell>
          <cell r="D377">
            <v>846</v>
          </cell>
          <cell r="E377" t="str">
            <v>岡畑産業（株）大阪　</v>
          </cell>
          <cell r="F377">
            <v>28043</v>
          </cell>
          <cell r="G377" t="str">
            <v>（ｐ＋ｍ）ＰＶ　　　</v>
          </cell>
          <cell r="H377">
            <v>30</v>
          </cell>
          <cell r="I377">
            <v>750000</v>
          </cell>
          <cell r="J377">
            <v>4</v>
          </cell>
          <cell r="K377" t="str">
            <v>その他</v>
          </cell>
          <cell r="L377">
            <v>280</v>
          </cell>
          <cell r="M377" t="str">
            <v>旭向合成品</v>
          </cell>
          <cell r="N377">
            <v>1</v>
          </cell>
          <cell r="O377" t="str">
            <v>大阪</v>
          </cell>
          <cell r="P377" t="str">
            <v>旭</v>
          </cell>
          <cell r="Q377">
            <v>92</v>
          </cell>
        </row>
        <row r="378">
          <cell r="A378">
            <v>1</v>
          </cell>
          <cell r="B378">
            <v>1992</v>
          </cell>
          <cell r="C378">
            <v>9</v>
          </cell>
          <cell r="D378">
            <v>1030</v>
          </cell>
          <cell r="E378" t="str">
            <v>花王（株）和歌山　　</v>
          </cell>
          <cell r="F378">
            <v>28043</v>
          </cell>
          <cell r="G378" t="str">
            <v>（ｐ＋ｍ）ＰＶ　　　</v>
          </cell>
          <cell r="H378">
            <v>0.2</v>
          </cell>
          <cell r="I378">
            <v>16000</v>
          </cell>
          <cell r="J378">
            <v>4</v>
          </cell>
          <cell r="K378" t="str">
            <v>その他</v>
          </cell>
          <cell r="L378">
            <v>280</v>
          </cell>
          <cell r="M378" t="str">
            <v>旭向合成品</v>
          </cell>
          <cell r="N378">
            <v>1</v>
          </cell>
          <cell r="O378" t="str">
            <v>大阪</v>
          </cell>
          <cell r="P378" t="str">
            <v>旭</v>
          </cell>
          <cell r="Q378">
            <v>92</v>
          </cell>
        </row>
        <row r="379">
          <cell r="A379">
            <v>1</v>
          </cell>
          <cell r="B379">
            <v>1992</v>
          </cell>
          <cell r="C379">
            <v>9</v>
          </cell>
          <cell r="D379">
            <v>2026</v>
          </cell>
          <cell r="E379" t="str">
            <v>三共化成　　　　　　</v>
          </cell>
          <cell r="F379">
            <v>28043</v>
          </cell>
          <cell r="G379" t="str">
            <v>（ｐ＋ｍ）ＰＶ　　　</v>
          </cell>
          <cell r="H379">
            <v>0.2</v>
          </cell>
          <cell r="I379">
            <v>20000</v>
          </cell>
          <cell r="J379">
            <v>4</v>
          </cell>
          <cell r="K379" t="str">
            <v>その他</v>
          </cell>
          <cell r="L379">
            <v>280</v>
          </cell>
          <cell r="M379" t="str">
            <v>旭向合成品</v>
          </cell>
          <cell r="N379">
            <v>1</v>
          </cell>
          <cell r="O379" t="str">
            <v>大阪</v>
          </cell>
          <cell r="P379" t="str">
            <v>旭</v>
          </cell>
          <cell r="Q379">
            <v>92</v>
          </cell>
        </row>
        <row r="380">
          <cell r="A380">
            <v>1</v>
          </cell>
          <cell r="B380">
            <v>1992</v>
          </cell>
          <cell r="C380">
            <v>9</v>
          </cell>
          <cell r="D380">
            <v>1030</v>
          </cell>
          <cell r="E380" t="str">
            <v>花王（株）和歌山　　</v>
          </cell>
          <cell r="F380">
            <v>28045</v>
          </cell>
          <cell r="G380" t="str">
            <v>ｍ－ＰＶ　　　　　　</v>
          </cell>
          <cell r="H380">
            <v>3</v>
          </cell>
          <cell r="I380">
            <v>240000</v>
          </cell>
          <cell r="J380">
            <v>4</v>
          </cell>
          <cell r="K380" t="str">
            <v>その他</v>
          </cell>
          <cell r="L380">
            <v>280</v>
          </cell>
          <cell r="M380" t="str">
            <v>旭向合成品</v>
          </cell>
          <cell r="N380">
            <v>1</v>
          </cell>
          <cell r="O380" t="str">
            <v>大阪</v>
          </cell>
          <cell r="P380" t="str">
            <v>旭</v>
          </cell>
          <cell r="Q380">
            <v>92</v>
          </cell>
        </row>
        <row r="381">
          <cell r="A381">
            <v>1</v>
          </cell>
          <cell r="B381">
            <v>1992</v>
          </cell>
          <cell r="C381">
            <v>9</v>
          </cell>
          <cell r="D381">
            <v>6</v>
          </cell>
          <cell r="E381" t="str">
            <v>旭　富士　　　　　　</v>
          </cell>
          <cell r="F381">
            <v>28060</v>
          </cell>
          <cell r="G381" t="str">
            <v>ＷＢＰ　　　　　　　</v>
          </cell>
          <cell r="H381">
            <v>0</v>
          </cell>
          <cell r="I381">
            <v>0</v>
          </cell>
          <cell r="J381">
            <v>4</v>
          </cell>
          <cell r="K381" t="str">
            <v>その他</v>
          </cell>
          <cell r="L381">
            <v>280</v>
          </cell>
          <cell r="M381" t="str">
            <v>旭向合成品</v>
          </cell>
          <cell r="N381">
            <v>1</v>
          </cell>
          <cell r="O381" t="str">
            <v>大阪</v>
          </cell>
          <cell r="P381" t="str">
            <v>旭</v>
          </cell>
          <cell r="Q381">
            <v>92</v>
          </cell>
        </row>
        <row r="382">
          <cell r="A382">
            <v>1</v>
          </cell>
          <cell r="B382">
            <v>1992</v>
          </cell>
          <cell r="C382">
            <v>9</v>
          </cell>
          <cell r="D382">
            <v>5</v>
          </cell>
          <cell r="E382" t="str">
            <v>旭　川崎　　　　　　</v>
          </cell>
          <cell r="F382">
            <v>28100</v>
          </cell>
          <cell r="G382" t="str">
            <v>アリル化ＰＰＥ　　　</v>
          </cell>
          <cell r="H382">
            <v>126</v>
          </cell>
          <cell r="I382">
            <v>4473000</v>
          </cell>
          <cell r="J382">
            <v>4</v>
          </cell>
          <cell r="K382" t="str">
            <v>その他</v>
          </cell>
          <cell r="L382">
            <v>281</v>
          </cell>
          <cell r="M382" t="str">
            <v>ｱﾘﾙ化ＰＰＥ</v>
          </cell>
          <cell r="N382">
            <v>1</v>
          </cell>
          <cell r="O382" t="str">
            <v>大阪</v>
          </cell>
          <cell r="P382" t="str">
            <v>旭</v>
          </cell>
          <cell r="Q382">
            <v>92</v>
          </cell>
        </row>
        <row r="383">
          <cell r="A383">
            <v>1</v>
          </cell>
          <cell r="B383">
            <v>1992</v>
          </cell>
          <cell r="C383">
            <v>9</v>
          </cell>
          <cell r="D383">
            <v>1</v>
          </cell>
          <cell r="E383" t="str">
            <v>旭　東京購買　　　　</v>
          </cell>
          <cell r="F383">
            <v>28600</v>
          </cell>
          <cell r="G383" t="str">
            <v>Ｆ樹脂の溶解液　　　</v>
          </cell>
          <cell r="H383">
            <v>0</v>
          </cell>
          <cell r="I383">
            <v>1038400</v>
          </cell>
          <cell r="J383">
            <v>4</v>
          </cell>
          <cell r="K383" t="str">
            <v>その他</v>
          </cell>
          <cell r="L383">
            <v>286</v>
          </cell>
          <cell r="M383" t="str">
            <v>Ｆ樹脂</v>
          </cell>
          <cell r="N383">
            <v>1</v>
          </cell>
          <cell r="O383" t="str">
            <v>大阪</v>
          </cell>
          <cell r="P383" t="str">
            <v>旭</v>
          </cell>
          <cell r="Q383">
            <v>92</v>
          </cell>
        </row>
        <row r="384">
          <cell r="A384">
            <v>1</v>
          </cell>
          <cell r="B384">
            <v>1992</v>
          </cell>
          <cell r="C384">
            <v>9</v>
          </cell>
          <cell r="D384">
            <v>847</v>
          </cell>
          <cell r="E384" t="str">
            <v>オルガノ  大阪　　　</v>
          </cell>
          <cell r="F384">
            <v>33000</v>
          </cell>
          <cell r="G384" t="str">
            <v>ＯＸ－４３３　　　　</v>
          </cell>
          <cell r="H384">
            <v>1200</v>
          </cell>
          <cell r="I384">
            <v>1080000</v>
          </cell>
          <cell r="J384">
            <v>4</v>
          </cell>
          <cell r="K384" t="str">
            <v>その他</v>
          </cell>
          <cell r="L384">
            <v>330</v>
          </cell>
          <cell r="M384" t="str">
            <v>ＯＸ－４３３</v>
          </cell>
          <cell r="N384">
            <v>1</v>
          </cell>
          <cell r="O384" t="str">
            <v>大阪</v>
          </cell>
          <cell r="P384" t="str">
            <v>外販</v>
          </cell>
          <cell r="Q384">
            <v>92</v>
          </cell>
        </row>
        <row r="385">
          <cell r="A385">
            <v>1</v>
          </cell>
          <cell r="B385">
            <v>1992</v>
          </cell>
          <cell r="C385">
            <v>9</v>
          </cell>
          <cell r="D385">
            <v>847</v>
          </cell>
          <cell r="E385" t="str">
            <v>オルガノ  大阪　　　</v>
          </cell>
          <cell r="F385">
            <v>33050</v>
          </cell>
          <cell r="G385" t="str">
            <v>ＯＸ－４３３　運賃　</v>
          </cell>
          <cell r="H385">
            <v>1200</v>
          </cell>
          <cell r="I385">
            <v>24000</v>
          </cell>
          <cell r="J385">
            <v>4</v>
          </cell>
          <cell r="K385" t="str">
            <v>その他</v>
          </cell>
          <cell r="L385">
            <v>330</v>
          </cell>
          <cell r="M385" t="str">
            <v>ＯＸ－４３３</v>
          </cell>
          <cell r="N385">
            <v>1</v>
          </cell>
          <cell r="O385" t="str">
            <v>大阪</v>
          </cell>
          <cell r="P385" t="str">
            <v>外販</v>
          </cell>
          <cell r="Q385">
            <v>92</v>
          </cell>
        </row>
        <row r="386">
          <cell r="A386">
            <v>1</v>
          </cell>
          <cell r="B386">
            <v>1992</v>
          </cell>
          <cell r="C386">
            <v>9</v>
          </cell>
          <cell r="D386">
            <v>3008</v>
          </cell>
          <cell r="E386" t="str">
            <v>第一工業（資材部）　</v>
          </cell>
          <cell r="F386">
            <v>33100</v>
          </cell>
          <cell r="G386" t="str">
            <v>ＣＰ６２７　　　　　</v>
          </cell>
          <cell r="H386">
            <v>5280</v>
          </cell>
          <cell r="I386">
            <v>4326960</v>
          </cell>
          <cell r="J386">
            <v>4</v>
          </cell>
          <cell r="K386" t="str">
            <v>その他</v>
          </cell>
          <cell r="L386">
            <v>331</v>
          </cell>
          <cell r="M386" t="str">
            <v>ＣＰ－６２７</v>
          </cell>
          <cell r="N386">
            <v>1</v>
          </cell>
          <cell r="O386" t="str">
            <v>大阪</v>
          </cell>
          <cell r="P386" t="str">
            <v>外販</v>
          </cell>
          <cell r="Q386">
            <v>92</v>
          </cell>
        </row>
        <row r="387">
          <cell r="A387">
            <v>1</v>
          </cell>
          <cell r="B387">
            <v>1992</v>
          </cell>
          <cell r="C387">
            <v>9</v>
          </cell>
          <cell r="D387">
            <v>3008</v>
          </cell>
          <cell r="E387" t="str">
            <v>第一工業（資材部）　</v>
          </cell>
          <cell r="F387">
            <v>33101</v>
          </cell>
          <cell r="G387" t="str">
            <v>ＣＰ６２８　　　　　</v>
          </cell>
          <cell r="H387">
            <v>1620</v>
          </cell>
          <cell r="I387">
            <v>1327590</v>
          </cell>
          <cell r="J387">
            <v>4</v>
          </cell>
          <cell r="K387" t="str">
            <v>その他</v>
          </cell>
          <cell r="L387">
            <v>331</v>
          </cell>
          <cell r="M387" t="str">
            <v>ＣＰ－６２７</v>
          </cell>
          <cell r="N387">
            <v>1</v>
          </cell>
          <cell r="O387" t="str">
            <v>大阪</v>
          </cell>
          <cell r="P387" t="str">
            <v>外販</v>
          </cell>
          <cell r="Q387">
            <v>92</v>
          </cell>
        </row>
        <row r="388">
          <cell r="A388">
            <v>1</v>
          </cell>
          <cell r="B388">
            <v>1992</v>
          </cell>
          <cell r="C388">
            <v>9</v>
          </cell>
          <cell r="D388">
            <v>3008</v>
          </cell>
          <cell r="E388" t="str">
            <v>第一工業（資材部）　</v>
          </cell>
          <cell r="F388">
            <v>33104</v>
          </cell>
          <cell r="G388" t="str">
            <v>ＣＰ５４２Ｓコンテナ</v>
          </cell>
          <cell r="H388">
            <v>1350</v>
          </cell>
          <cell r="I388">
            <v>1015200</v>
          </cell>
          <cell r="J388">
            <v>4</v>
          </cell>
          <cell r="K388" t="str">
            <v>その他</v>
          </cell>
          <cell r="L388">
            <v>331</v>
          </cell>
          <cell r="M388" t="str">
            <v>ＣＰ－６２７</v>
          </cell>
          <cell r="N388">
            <v>1</v>
          </cell>
          <cell r="O388" t="str">
            <v>大阪</v>
          </cell>
          <cell r="P388" t="str">
            <v>外販</v>
          </cell>
          <cell r="Q388">
            <v>92</v>
          </cell>
        </row>
        <row r="389">
          <cell r="A389">
            <v>1</v>
          </cell>
          <cell r="B389">
            <v>1992</v>
          </cell>
          <cell r="C389">
            <v>9</v>
          </cell>
          <cell r="D389">
            <v>3008</v>
          </cell>
          <cell r="E389" t="str">
            <v>第一工業（資材部）　</v>
          </cell>
          <cell r="F389">
            <v>33106</v>
          </cell>
          <cell r="G389" t="str">
            <v>ハイモＭＰ－３６６　</v>
          </cell>
          <cell r="H389">
            <v>24885</v>
          </cell>
          <cell r="I389">
            <v>20393258</v>
          </cell>
          <cell r="J389">
            <v>4</v>
          </cell>
          <cell r="K389" t="str">
            <v>その他</v>
          </cell>
          <cell r="L389">
            <v>331</v>
          </cell>
          <cell r="M389" t="str">
            <v>ＣＰ－６２７</v>
          </cell>
          <cell r="N389">
            <v>1</v>
          </cell>
          <cell r="O389" t="str">
            <v>大阪</v>
          </cell>
          <cell r="P389" t="str">
            <v>外販</v>
          </cell>
          <cell r="Q389">
            <v>92</v>
          </cell>
        </row>
        <row r="390">
          <cell r="A390">
            <v>1</v>
          </cell>
          <cell r="B390">
            <v>1992</v>
          </cell>
          <cell r="C390">
            <v>9</v>
          </cell>
          <cell r="D390">
            <v>1827</v>
          </cell>
          <cell r="E390" t="str">
            <v>コニカ　日野工場　　</v>
          </cell>
          <cell r="F390">
            <v>36039</v>
          </cell>
          <cell r="G390" t="str">
            <v>ＤＳＥＨＡ　　　　　</v>
          </cell>
          <cell r="H390">
            <v>30</v>
          </cell>
          <cell r="I390">
            <v>601000</v>
          </cell>
          <cell r="J390">
            <v>4</v>
          </cell>
          <cell r="K390" t="str">
            <v>その他</v>
          </cell>
          <cell r="L390">
            <v>360</v>
          </cell>
          <cell r="M390" t="str">
            <v>外販合成品</v>
          </cell>
          <cell r="N390">
            <v>1</v>
          </cell>
          <cell r="O390" t="str">
            <v>大阪</v>
          </cell>
          <cell r="P390" t="str">
            <v>外販</v>
          </cell>
          <cell r="Q390">
            <v>92</v>
          </cell>
        </row>
        <row r="391">
          <cell r="A391">
            <v>1</v>
          </cell>
          <cell r="B391">
            <v>1992</v>
          </cell>
          <cell r="C391">
            <v>9</v>
          </cell>
          <cell r="D391">
            <v>11</v>
          </cell>
          <cell r="E391" t="str">
            <v>旭　特薬事業部　　　</v>
          </cell>
          <cell r="F391">
            <v>22100</v>
          </cell>
          <cell r="G391" t="str">
            <v>６－ＭＰ　　　　　　</v>
          </cell>
          <cell r="H391">
            <v>242.9</v>
          </cell>
          <cell r="I391">
            <v>21861000</v>
          </cell>
          <cell r="J391">
            <v>2</v>
          </cell>
          <cell r="K391" t="str">
            <v>医薬原料</v>
          </cell>
          <cell r="L391">
            <v>221</v>
          </cell>
          <cell r="M391" t="str">
            <v>６－ＭＰ</v>
          </cell>
          <cell r="N391">
            <v>2</v>
          </cell>
          <cell r="O391" t="str">
            <v>延岡</v>
          </cell>
          <cell r="P391" t="str">
            <v>旭</v>
          </cell>
          <cell r="Q391">
            <v>92</v>
          </cell>
        </row>
        <row r="392">
          <cell r="A392">
            <v>2</v>
          </cell>
          <cell r="B392">
            <v>1992</v>
          </cell>
          <cell r="C392">
            <v>9</v>
          </cell>
          <cell r="D392">
            <v>100</v>
          </cell>
          <cell r="E392" t="str">
            <v>葵　大阪　　　　　　</v>
          </cell>
          <cell r="F392">
            <v>15001</v>
          </cell>
          <cell r="G392" t="str">
            <v>ＨＭＬ　　　　　　　</v>
          </cell>
          <cell r="H392">
            <v>30000</v>
          </cell>
          <cell r="I392">
            <v>15210000</v>
          </cell>
          <cell r="J392">
            <v>1</v>
          </cell>
          <cell r="K392" t="str">
            <v>繊維</v>
          </cell>
          <cell r="L392">
            <v>150</v>
          </cell>
          <cell r="M392" t="str">
            <v>ＨＭＬ</v>
          </cell>
          <cell r="N392">
            <v>2</v>
          </cell>
          <cell r="O392" t="str">
            <v>延岡</v>
          </cell>
          <cell r="P392" t="str">
            <v>旭</v>
          </cell>
          <cell r="Q392">
            <v>92</v>
          </cell>
        </row>
        <row r="393">
          <cell r="A393">
            <v>2</v>
          </cell>
          <cell r="B393">
            <v>1992</v>
          </cell>
          <cell r="C393">
            <v>9</v>
          </cell>
          <cell r="D393">
            <v>201</v>
          </cell>
          <cell r="E393" t="str">
            <v>伊藤忠ファイン　　　</v>
          </cell>
          <cell r="F393">
            <v>15002</v>
          </cell>
          <cell r="G393" t="str">
            <v>ＴＴ－３　　　　　　</v>
          </cell>
          <cell r="H393">
            <v>8000</v>
          </cell>
          <cell r="I393">
            <v>3728000</v>
          </cell>
          <cell r="J393">
            <v>1</v>
          </cell>
          <cell r="K393" t="str">
            <v>繊維</v>
          </cell>
          <cell r="L393">
            <v>150</v>
          </cell>
          <cell r="M393" t="str">
            <v>ＨＭＬ</v>
          </cell>
          <cell r="N393">
            <v>2</v>
          </cell>
          <cell r="O393" t="str">
            <v>延岡</v>
          </cell>
          <cell r="P393" t="str">
            <v>外販</v>
          </cell>
          <cell r="Q393">
            <v>92</v>
          </cell>
        </row>
        <row r="394">
          <cell r="A394">
            <v>2</v>
          </cell>
          <cell r="B394">
            <v>1992</v>
          </cell>
          <cell r="C394">
            <v>9</v>
          </cell>
          <cell r="D394">
            <v>7102</v>
          </cell>
          <cell r="E394" t="str">
            <v>ユニケミカル　　　　</v>
          </cell>
          <cell r="F394">
            <v>15003</v>
          </cell>
          <cell r="G394" t="str">
            <v>ＳＭＡＳ　　　　　　</v>
          </cell>
          <cell r="H394">
            <v>500</v>
          </cell>
          <cell r="I394">
            <v>317500</v>
          </cell>
          <cell r="J394">
            <v>1</v>
          </cell>
          <cell r="K394" t="str">
            <v>繊維</v>
          </cell>
          <cell r="L394">
            <v>150</v>
          </cell>
          <cell r="M394" t="str">
            <v>ＨＭＬ</v>
          </cell>
          <cell r="N394">
            <v>2</v>
          </cell>
          <cell r="O394" t="str">
            <v>延岡</v>
          </cell>
          <cell r="P394" t="str">
            <v>外販</v>
          </cell>
          <cell r="Q394">
            <v>92</v>
          </cell>
        </row>
        <row r="395">
          <cell r="A395">
            <v>2</v>
          </cell>
          <cell r="B395">
            <v>1992</v>
          </cell>
          <cell r="C395">
            <v>9</v>
          </cell>
          <cell r="D395">
            <v>6001</v>
          </cell>
          <cell r="E395" t="str">
            <v>丸紅　東京　　　　　</v>
          </cell>
          <cell r="F395">
            <v>15004</v>
          </cell>
          <cell r="G395" t="str">
            <v>ＭＡＳ（韓一）　　　</v>
          </cell>
          <cell r="H395">
            <v>45000</v>
          </cell>
          <cell r="I395">
            <v>16335000</v>
          </cell>
          <cell r="J395">
            <v>1</v>
          </cell>
          <cell r="K395" t="str">
            <v>繊維</v>
          </cell>
          <cell r="L395">
            <v>150</v>
          </cell>
          <cell r="M395" t="str">
            <v>ＨＭＬ</v>
          </cell>
          <cell r="N395">
            <v>2</v>
          </cell>
          <cell r="O395" t="str">
            <v>延岡</v>
          </cell>
          <cell r="P395" t="str">
            <v>輸出</v>
          </cell>
          <cell r="Q395">
            <v>92</v>
          </cell>
        </row>
        <row r="396">
          <cell r="A396">
            <v>2</v>
          </cell>
          <cell r="B396">
            <v>1992</v>
          </cell>
          <cell r="C396">
            <v>9</v>
          </cell>
          <cell r="D396">
            <v>6000</v>
          </cell>
          <cell r="E396" t="str">
            <v>丸紅　大阪　　　　　</v>
          </cell>
          <cell r="F396">
            <v>15005</v>
          </cell>
          <cell r="G396" t="str">
            <v>ＭＡＳ（ＦＰＣ）　　</v>
          </cell>
          <cell r="H396">
            <v>34000</v>
          </cell>
          <cell r="I396">
            <v>12512000</v>
          </cell>
          <cell r="J396">
            <v>1</v>
          </cell>
          <cell r="K396" t="str">
            <v>繊維</v>
          </cell>
          <cell r="L396">
            <v>150</v>
          </cell>
          <cell r="M396" t="str">
            <v>ＨＭＬ</v>
          </cell>
          <cell r="N396">
            <v>2</v>
          </cell>
          <cell r="O396" t="str">
            <v>延岡</v>
          </cell>
          <cell r="P396" t="str">
            <v>輸出</v>
          </cell>
          <cell r="Q396">
            <v>92</v>
          </cell>
        </row>
        <row r="397">
          <cell r="A397">
            <v>2</v>
          </cell>
          <cell r="B397">
            <v>1992</v>
          </cell>
          <cell r="C397">
            <v>9</v>
          </cell>
          <cell r="D397">
            <v>200</v>
          </cell>
          <cell r="E397" t="str">
            <v>伊藤忠合繊化学部　　</v>
          </cell>
          <cell r="F397">
            <v>15015</v>
          </cell>
          <cell r="G397" t="str">
            <v>ＭＡＳ（イラン）　　</v>
          </cell>
          <cell r="H397">
            <v>35000</v>
          </cell>
          <cell r="I397">
            <v>11550000</v>
          </cell>
          <cell r="J397">
            <v>1</v>
          </cell>
          <cell r="K397" t="str">
            <v>繊維</v>
          </cell>
          <cell r="L397">
            <v>150</v>
          </cell>
          <cell r="M397" t="str">
            <v>ＨＭＬ</v>
          </cell>
          <cell r="N397">
            <v>2</v>
          </cell>
          <cell r="O397" t="str">
            <v>延岡</v>
          </cell>
          <cell r="P397" t="str">
            <v>輸出</v>
          </cell>
          <cell r="Q397">
            <v>92</v>
          </cell>
        </row>
        <row r="398">
          <cell r="A398">
            <v>2</v>
          </cell>
          <cell r="B398">
            <v>1992</v>
          </cell>
          <cell r="C398">
            <v>9</v>
          </cell>
          <cell r="D398">
            <v>1240</v>
          </cell>
          <cell r="E398" t="str">
            <v>木曽興業（株）　　　</v>
          </cell>
          <cell r="F398">
            <v>15020</v>
          </cell>
          <cell r="G398" t="str">
            <v>ＨＭＬ　　　　　　　</v>
          </cell>
          <cell r="H398">
            <v>25</v>
          </cell>
          <cell r="I398">
            <v>20000</v>
          </cell>
          <cell r="J398">
            <v>1</v>
          </cell>
          <cell r="K398" t="str">
            <v>繊維</v>
          </cell>
          <cell r="L398">
            <v>150</v>
          </cell>
          <cell r="M398" t="str">
            <v>ＨＭＬ</v>
          </cell>
          <cell r="N398">
            <v>2</v>
          </cell>
          <cell r="O398" t="str">
            <v>延岡</v>
          </cell>
          <cell r="P398" t="str">
            <v>外販</v>
          </cell>
          <cell r="Q398">
            <v>92</v>
          </cell>
        </row>
        <row r="399">
          <cell r="A399">
            <v>2</v>
          </cell>
          <cell r="B399">
            <v>1992</v>
          </cell>
          <cell r="C399">
            <v>9</v>
          </cell>
          <cell r="D399">
            <v>2011</v>
          </cell>
          <cell r="E399" t="str">
            <v>産業貿易　　　　　　</v>
          </cell>
          <cell r="F399">
            <v>15112</v>
          </cell>
          <cell r="G399" t="str">
            <v>ＳＡＳ（上海）　　　</v>
          </cell>
          <cell r="H399">
            <v>10000</v>
          </cell>
          <cell r="I399">
            <v>3924380</v>
          </cell>
          <cell r="J399">
            <v>1</v>
          </cell>
          <cell r="K399" t="str">
            <v>繊維</v>
          </cell>
          <cell r="L399">
            <v>151</v>
          </cell>
          <cell r="M399" t="str">
            <v>ＳＡＳ</v>
          </cell>
          <cell r="N399">
            <v>2</v>
          </cell>
          <cell r="O399" t="str">
            <v>延岡</v>
          </cell>
          <cell r="P399" t="str">
            <v>輸出</v>
          </cell>
          <cell r="Q399">
            <v>92</v>
          </cell>
        </row>
        <row r="400">
          <cell r="A400">
            <v>2</v>
          </cell>
          <cell r="B400">
            <v>1992</v>
          </cell>
          <cell r="C400">
            <v>9</v>
          </cell>
          <cell r="D400">
            <v>200</v>
          </cell>
          <cell r="E400" t="str">
            <v>伊藤忠合繊化学部　　</v>
          </cell>
          <cell r="F400">
            <v>15114</v>
          </cell>
          <cell r="G400" t="str">
            <v>ＳＡＳ　　　　　　　</v>
          </cell>
          <cell r="H400">
            <v>1000</v>
          </cell>
          <cell r="I400">
            <v>502000</v>
          </cell>
          <cell r="J400">
            <v>1</v>
          </cell>
          <cell r="K400" t="str">
            <v>繊維</v>
          </cell>
          <cell r="L400">
            <v>151</v>
          </cell>
          <cell r="M400" t="str">
            <v>ＳＡＳ</v>
          </cell>
          <cell r="N400">
            <v>2</v>
          </cell>
          <cell r="O400" t="str">
            <v>延岡</v>
          </cell>
          <cell r="P400" t="str">
            <v>外販</v>
          </cell>
          <cell r="Q400">
            <v>92</v>
          </cell>
        </row>
        <row r="401">
          <cell r="A401">
            <v>2</v>
          </cell>
          <cell r="B401">
            <v>1992</v>
          </cell>
          <cell r="C401">
            <v>9</v>
          </cell>
          <cell r="D401">
            <v>6001</v>
          </cell>
          <cell r="E401" t="str">
            <v>丸紅　東京　　　　　</v>
          </cell>
          <cell r="F401">
            <v>15115</v>
          </cell>
          <cell r="G401" t="str">
            <v>ＳＡＳ（韓一）　　　</v>
          </cell>
          <cell r="H401">
            <v>17500</v>
          </cell>
          <cell r="I401">
            <v>7238000</v>
          </cell>
          <cell r="J401">
            <v>1</v>
          </cell>
          <cell r="K401" t="str">
            <v>繊維</v>
          </cell>
          <cell r="L401">
            <v>151</v>
          </cell>
          <cell r="M401" t="str">
            <v>ＳＡＳ</v>
          </cell>
          <cell r="N401">
            <v>2</v>
          </cell>
          <cell r="O401" t="str">
            <v>延岡</v>
          </cell>
          <cell r="P401" t="str">
            <v>輸出</v>
          </cell>
          <cell r="Q401">
            <v>92</v>
          </cell>
        </row>
        <row r="402">
          <cell r="A402">
            <v>2</v>
          </cell>
          <cell r="B402">
            <v>1992</v>
          </cell>
          <cell r="C402">
            <v>9</v>
          </cell>
          <cell r="D402">
            <v>200</v>
          </cell>
          <cell r="E402" t="str">
            <v>伊藤忠合繊化学部　　</v>
          </cell>
          <cell r="F402">
            <v>15116</v>
          </cell>
          <cell r="G402" t="str">
            <v>ＳＡＳ（メキシコ）　</v>
          </cell>
          <cell r="H402">
            <v>35000</v>
          </cell>
          <cell r="I402">
            <v>10675000</v>
          </cell>
          <cell r="J402">
            <v>1</v>
          </cell>
          <cell r="K402" t="str">
            <v>繊維</v>
          </cell>
          <cell r="L402">
            <v>151</v>
          </cell>
          <cell r="M402" t="str">
            <v>ＳＡＳ</v>
          </cell>
          <cell r="N402">
            <v>2</v>
          </cell>
          <cell r="O402" t="str">
            <v>延岡</v>
          </cell>
          <cell r="P402" t="str">
            <v>輸出</v>
          </cell>
          <cell r="Q402">
            <v>92</v>
          </cell>
        </row>
        <row r="403">
          <cell r="A403">
            <v>2</v>
          </cell>
          <cell r="B403">
            <v>1992</v>
          </cell>
          <cell r="C403">
            <v>9</v>
          </cell>
          <cell r="D403">
            <v>812</v>
          </cell>
          <cell r="E403" t="str">
            <v>オー・ジー（株）大阪</v>
          </cell>
          <cell r="F403">
            <v>15131</v>
          </cell>
          <cell r="G403" t="str">
            <v>ＳＡＳ－Ｄ　　　　　</v>
          </cell>
          <cell r="H403">
            <v>200</v>
          </cell>
          <cell r="I403">
            <v>210000</v>
          </cell>
          <cell r="J403">
            <v>4</v>
          </cell>
          <cell r="K403" t="str">
            <v>その他</v>
          </cell>
          <cell r="L403">
            <v>151</v>
          </cell>
          <cell r="M403" t="str">
            <v>ＳＡＳ</v>
          </cell>
          <cell r="N403">
            <v>2</v>
          </cell>
          <cell r="O403" t="str">
            <v>延岡</v>
          </cell>
          <cell r="P403" t="str">
            <v>外販</v>
          </cell>
          <cell r="Q403">
            <v>92</v>
          </cell>
        </row>
        <row r="404">
          <cell r="A404">
            <v>2</v>
          </cell>
          <cell r="B404">
            <v>1992</v>
          </cell>
          <cell r="C404">
            <v>9</v>
          </cell>
          <cell r="D404">
            <v>7100</v>
          </cell>
          <cell r="E404" t="str">
            <v>油脂製品　　　　　　</v>
          </cell>
          <cell r="F404">
            <v>15132</v>
          </cell>
          <cell r="G404" t="str">
            <v>ＳＡＳ－Ｄ（Ｍ＆Ｔ）</v>
          </cell>
          <cell r="H404">
            <v>200</v>
          </cell>
          <cell r="I404">
            <v>203200</v>
          </cell>
          <cell r="J404">
            <v>4</v>
          </cell>
          <cell r="K404" t="str">
            <v>その他</v>
          </cell>
          <cell r="L404">
            <v>151</v>
          </cell>
          <cell r="M404" t="str">
            <v>ＳＡＳ</v>
          </cell>
          <cell r="N404">
            <v>2</v>
          </cell>
          <cell r="O404" t="str">
            <v>延岡</v>
          </cell>
          <cell r="P404" t="str">
            <v>外販</v>
          </cell>
          <cell r="Q404">
            <v>92</v>
          </cell>
        </row>
        <row r="405">
          <cell r="A405">
            <v>2</v>
          </cell>
          <cell r="B405">
            <v>1992</v>
          </cell>
          <cell r="C405">
            <v>9</v>
          </cell>
          <cell r="D405">
            <v>7100</v>
          </cell>
          <cell r="E405" t="str">
            <v>油脂製品　　　　　　</v>
          </cell>
          <cell r="F405">
            <v>15138</v>
          </cell>
          <cell r="G405" t="str">
            <v>ＳＡＳ－Ｄ（金属）　</v>
          </cell>
          <cell r="H405">
            <v>1500</v>
          </cell>
          <cell r="I405">
            <v>1173000</v>
          </cell>
          <cell r="J405">
            <v>4</v>
          </cell>
          <cell r="K405" t="str">
            <v>その他</v>
          </cell>
          <cell r="L405">
            <v>151</v>
          </cell>
          <cell r="M405" t="str">
            <v>ＳＡＳ</v>
          </cell>
          <cell r="N405">
            <v>2</v>
          </cell>
          <cell r="O405" t="str">
            <v>延岡</v>
          </cell>
          <cell r="P405" t="str">
            <v>外販</v>
          </cell>
          <cell r="Q405">
            <v>92</v>
          </cell>
        </row>
        <row r="406">
          <cell r="A406">
            <v>2</v>
          </cell>
          <cell r="B406">
            <v>1992</v>
          </cell>
          <cell r="C406">
            <v>9</v>
          </cell>
          <cell r="D406">
            <v>7100</v>
          </cell>
          <cell r="E406" t="str">
            <v>油脂製品　　　　　　</v>
          </cell>
          <cell r="F406">
            <v>15142</v>
          </cell>
          <cell r="G406" t="str">
            <v>ＳＡＳ－Ｄ（中尾）　</v>
          </cell>
          <cell r="H406">
            <v>60</v>
          </cell>
          <cell r="I406">
            <v>45300</v>
          </cell>
          <cell r="J406">
            <v>4</v>
          </cell>
          <cell r="K406" t="str">
            <v>その他</v>
          </cell>
          <cell r="L406">
            <v>151</v>
          </cell>
          <cell r="M406" t="str">
            <v>ＳＡＳ</v>
          </cell>
          <cell r="N406">
            <v>2</v>
          </cell>
          <cell r="O406" t="str">
            <v>延岡</v>
          </cell>
          <cell r="P406" t="str">
            <v>外販</v>
          </cell>
          <cell r="Q406">
            <v>92</v>
          </cell>
        </row>
        <row r="407">
          <cell r="A407">
            <v>2</v>
          </cell>
          <cell r="B407">
            <v>1992</v>
          </cell>
          <cell r="C407">
            <v>9</v>
          </cell>
          <cell r="D407">
            <v>7100</v>
          </cell>
          <cell r="E407" t="str">
            <v>油脂製品　　　　　　</v>
          </cell>
          <cell r="F407">
            <v>15143</v>
          </cell>
          <cell r="G407" t="str">
            <v>ＳＡＳ－Ｄ　　　　　</v>
          </cell>
          <cell r="H407">
            <v>1000</v>
          </cell>
          <cell r="I407">
            <v>640000</v>
          </cell>
          <cell r="J407">
            <v>4</v>
          </cell>
          <cell r="K407" t="str">
            <v>その他</v>
          </cell>
          <cell r="L407">
            <v>151</v>
          </cell>
          <cell r="M407" t="str">
            <v>ＳＡＳ</v>
          </cell>
          <cell r="N407">
            <v>2</v>
          </cell>
          <cell r="O407" t="str">
            <v>延岡</v>
          </cell>
          <cell r="P407" t="str">
            <v>外販</v>
          </cell>
          <cell r="Q407">
            <v>92</v>
          </cell>
        </row>
        <row r="408">
          <cell r="A408">
            <v>2</v>
          </cell>
          <cell r="B408">
            <v>1992</v>
          </cell>
          <cell r="C408">
            <v>9</v>
          </cell>
          <cell r="D408">
            <v>203</v>
          </cell>
          <cell r="E408" t="str">
            <v>伊藤忠テクノケミカル</v>
          </cell>
          <cell r="F408">
            <v>15601</v>
          </cell>
          <cell r="G408" t="str">
            <v>ＵＮＡＳＳ　　　　　</v>
          </cell>
          <cell r="H408">
            <v>25</v>
          </cell>
          <cell r="I408">
            <v>62500</v>
          </cell>
          <cell r="J408">
            <v>1</v>
          </cell>
          <cell r="K408" t="str">
            <v>繊維</v>
          </cell>
          <cell r="L408">
            <v>156</v>
          </cell>
          <cell r="M408" t="str">
            <v>ＵＮＡＳＳ</v>
          </cell>
          <cell r="N408">
            <v>2</v>
          </cell>
          <cell r="O408" t="str">
            <v>延岡</v>
          </cell>
          <cell r="P408" t="str">
            <v>外販</v>
          </cell>
          <cell r="Q408">
            <v>92</v>
          </cell>
        </row>
        <row r="409">
          <cell r="A409">
            <v>2</v>
          </cell>
          <cell r="B409">
            <v>1992</v>
          </cell>
          <cell r="C409">
            <v>9</v>
          </cell>
          <cell r="D409">
            <v>1820</v>
          </cell>
          <cell r="E409" t="str">
            <v>小松屋商事（株）　　</v>
          </cell>
          <cell r="F409">
            <v>15602</v>
          </cell>
          <cell r="G409" t="str">
            <v>３Ｓ　　　　　　　　</v>
          </cell>
          <cell r="H409">
            <v>5000</v>
          </cell>
          <cell r="I409">
            <v>6450000</v>
          </cell>
          <cell r="J409">
            <v>1</v>
          </cell>
          <cell r="K409" t="str">
            <v>繊維</v>
          </cell>
          <cell r="L409">
            <v>156</v>
          </cell>
          <cell r="M409" t="str">
            <v>ＵＮＡＳＳ</v>
          </cell>
          <cell r="N409">
            <v>2</v>
          </cell>
          <cell r="O409" t="str">
            <v>延岡</v>
          </cell>
          <cell r="P409" t="str">
            <v>外販</v>
          </cell>
          <cell r="Q409">
            <v>92</v>
          </cell>
        </row>
        <row r="410">
          <cell r="A410">
            <v>2</v>
          </cell>
          <cell r="B410">
            <v>1992</v>
          </cell>
          <cell r="C410">
            <v>9</v>
          </cell>
          <cell r="D410">
            <v>7500</v>
          </cell>
          <cell r="E410" t="str">
            <v>リバソン（株）　　　</v>
          </cell>
          <cell r="F410">
            <v>15610</v>
          </cell>
          <cell r="G410" t="str">
            <v>ＵＮＡＳＳ（ＤＩＣ）</v>
          </cell>
          <cell r="H410">
            <v>2150</v>
          </cell>
          <cell r="I410">
            <v>2902500</v>
          </cell>
          <cell r="J410">
            <v>1</v>
          </cell>
          <cell r="K410" t="str">
            <v>繊維</v>
          </cell>
          <cell r="L410">
            <v>156</v>
          </cell>
          <cell r="M410" t="str">
            <v>ＵＮＡＳＳ</v>
          </cell>
          <cell r="N410">
            <v>2</v>
          </cell>
          <cell r="O410" t="str">
            <v>延岡</v>
          </cell>
          <cell r="P410" t="str">
            <v>外販</v>
          </cell>
          <cell r="Q410">
            <v>92</v>
          </cell>
        </row>
        <row r="411">
          <cell r="A411">
            <v>2</v>
          </cell>
          <cell r="B411">
            <v>1992</v>
          </cell>
          <cell r="C411">
            <v>9</v>
          </cell>
          <cell r="D411">
            <v>1017</v>
          </cell>
          <cell r="E411" t="str">
            <v>化成品商事　　　　　</v>
          </cell>
          <cell r="F411">
            <v>15690</v>
          </cell>
          <cell r="G411" t="str">
            <v>４Ｓ（３Ｓ溶液）　　</v>
          </cell>
          <cell r="H411">
            <v>1000</v>
          </cell>
          <cell r="I411">
            <v>285000</v>
          </cell>
          <cell r="J411">
            <v>1</v>
          </cell>
          <cell r="K411" t="str">
            <v>繊維</v>
          </cell>
          <cell r="L411">
            <v>156</v>
          </cell>
          <cell r="M411" t="str">
            <v>ＵＮＡＳＳ</v>
          </cell>
          <cell r="N411">
            <v>2</v>
          </cell>
          <cell r="O411" t="str">
            <v>延岡</v>
          </cell>
          <cell r="P411" t="str">
            <v>外販</v>
          </cell>
          <cell r="Q411">
            <v>92</v>
          </cell>
        </row>
        <row r="412">
          <cell r="A412">
            <v>2</v>
          </cell>
          <cell r="B412">
            <v>1992</v>
          </cell>
          <cell r="C412">
            <v>9</v>
          </cell>
          <cell r="D412">
            <v>6203</v>
          </cell>
          <cell r="E412" t="str">
            <v>三井物産（大阪）　　</v>
          </cell>
          <cell r="F412">
            <v>16600</v>
          </cell>
          <cell r="G412" t="str">
            <v>ＮＳＶＳ－２５（ＤＩ</v>
          </cell>
          <cell r="H412">
            <v>400</v>
          </cell>
          <cell r="I412">
            <v>126000</v>
          </cell>
          <cell r="J412">
            <v>3</v>
          </cell>
          <cell r="K412" t="str">
            <v>樹脂</v>
          </cell>
          <cell r="L412">
            <v>166</v>
          </cell>
          <cell r="M412" t="str">
            <v>ＳＶＳ</v>
          </cell>
          <cell r="N412">
            <v>2</v>
          </cell>
          <cell r="O412" t="str">
            <v>延岡</v>
          </cell>
          <cell r="P412" t="str">
            <v>外販</v>
          </cell>
          <cell r="Q412">
            <v>92</v>
          </cell>
        </row>
        <row r="413">
          <cell r="A413">
            <v>2</v>
          </cell>
          <cell r="B413">
            <v>1992</v>
          </cell>
          <cell r="C413">
            <v>9</v>
          </cell>
          <cell r="D413">
            <v>7500</v>
          </cell>
          <cell r="E413" t="str">
            <v>リバソン（株）　　　</v>
          </cell>
          <cell r="F413">
            <v>16600</v>
          </cell>
          <cell r="G413" t="str">
            <v>ＮＳＶＳ－２５（ＤＩ</v>
          </cell>
          <cell r="H413">
            <v>2600</v>
          </cell>
          <cell r="I413">
            <v>819000</v>
          </cell>
          <cell r="J413">
            <v>3</v>
          </cell>
          <cell r="K413" t="str">
            <v>樹脂</v>
          </cell>
          <cell r="L413">
            <v>166</v>
          </cell>
          <cell r="M413" t="str">
            <v>ＳＶＳ</v>
          </cell>
          <cell r="N413">
            <v>2</v>
          </cell>
          <cell r="O413" t="str">
            <v>延岡</v>
          </cell>
          <cell r="P413" t="str">
            <v>外販</v>
          </cell>
          <cell r="Q413">
            <v>92</v>
          </cell>
        </row>
        <row r="414">
          <cell r="A414">
            <v>2</v>
          </cell>
          <cell r="B414">
            <v>1992</v>
          </cell>
          <cell r="C414">
            <v>9</v>
          </cell>
          <cell r="D414">
            <v>7500</v>
          </cell>
          <cell r="E414" t="str">
            <v>リバソン（株）　　　</v>
          </cell>
          <cell r="F414">
            <v>16630</v>
          </cell>
          <cell r="G414" t="str">
            <v>ＮＳＶＳ－２５（九州</v>
          </cell>
          <cell r="H414">
            <v>100</v>
          </cell>
          <cell r="I414">
            <v>30000</v>
          </cell>
          <cell r="J414">
            <v>3</v>
          </cell>
          <cell r="K414" t="str">
            <v>樹脂</v>
          </cell>
          <cell r="L414">
            <v>166</v>
          </cell>
          <cell r="M414" t="str">
            <v>ＳＶＳ</v>
          </cell>
          <cell r="N414">
            <v>2</v>
          </cell>
          <cell r="O414" t="str">
            <v>延岡</v>
          </cell>
          <cell r="P414" t="str">
            <v>外販</v>
          </cell>
          <cell r="Q414">
            <v>92</v>
          </cell>
        </row>
        <row r="415">
          <cell r="A415">
            <v>2</v>
          </cell>
          <cell r="B415">
            <v>1992</v>
          </cell>
          <cell r="C415">
            <v>9</v>
          </cell>
          <cell r="D415">
            <v>5417</v>
          </cell>
          <cell r="E415" t="str">
            <v>九州長瀬　　　　　　</v>
          </cell>
          <cell r="F415">
            <v>16640</v>
          </cell>
          <cell r="G415" t="str">
            <v>ＮＳＶＳ－２５（同仁</v>
          </cell>
          <cell r="H415">
            <v>3800</v>
          </cell>
          <cell r="I415">
            <v>1159000</v>
          </cell>
          <cell r="J415">
            <v>3</v>
          </cell>
          <cell r="K415" t="str">
            <v>樹脂</v>
          </cell>
          <cell r="L415">
            <v>166</v>
          </cell>
          <cell r="M415" t="str">
            <v>ＳＶＳ</v>
          </cell>
          <cell r="N415">
            <v>2</v>
          </cell>
          <cell r="O415" t="str">
            <v>延岡</v>
          </cell>
          <cell r="P415" t="str">
            <v>外販</v>
          </cell>
          <cell r="Q415">
            <v>92</v>
          </cell>
        </row>
        <row r="416">
          <cell r="A416">
            <v>2</v>
          </cell>
          <cell r="B416">
            <v>1992</v>
          </cell>
          <cell r="C416">
            <v>9</v>
          </cell>
          <cell r="D416">
            <v>6606</v>
          </cell>
          <cell r="E416" t="str">
            <v>明成商会　　　　　　</v>
          </cell>
          <cell r="F416">
            <v>16670</v>
          </cell>
          <cell r="G416" t="str">
            <v>ＮＳＶＳ－２５（大栄</v>
          </cell>
          <cell r="H416">
            <v>20000</v>
          </cell>
          <cell r="I416">
            <v>7100000</v>
          </cell>
          <cell r="J416">
            <v>3</v>
          </cell>
          <cell r="K416" t="str">
            <v>樹脂</v>
          </cell>
          <cell r="L416">
            <v>166</v>
          </cell>
          <cell r="M416" t="str">
            <v>ＳＶＳ</v>
          </cell>
          <cell r="N416">
            <v>2</v>
          </cell>
          <cell r="O416" t="str">
            <v>延岡</v>
          </cell>
          <cell r="P416" t="str">
            <v>外販</v>
          </cell>
          <cell r="Q416">
            <v>92</v>
          </cell>
        </row>
        <row r="417">
          <cell r="A417">
            <v>2</v>
          </cell>
          <cell r="B417">
            <v>1992</v>
          </cell>
          <cell r="C417">
            <v>9</v>
          </cell>
          <cell r="D417">
            <v>100</v>
          </cell>
          <cell r="E417" t="str">
            <v>葵　大阪　　　　　　</v>
          </cell>
          <cell r="F417">
            <v>20300</v>
          </cell>
          <cell r="G417" t="str">
            <v>ＥＢＳ　　　　　　　</v>
          </cell>
          <cell r="H417">
            <v>11974</v>
          </cell>
          <cell r="I417">
            <v>9770784</v>
          </cell>
          <cell r="J417">
            <v>3</v>
          </cell>
          <cell r="K417" t="str">
            <v>樹脂</v>
          </cell>
          <cell r="L417">
            <v>203</v>
          </cell>
          <cell r="M417" t="str">
            <v>ＥＢＳ</v>
          </cell>
          <cell r="N417">
            <v>2</v>
          </cell>
          <cell r="O417" t="str">
            <v>延岡</v>
          </cell>
          <cell r="P417" t="str">
            <v>旭</v>
          </cell>
          <cell r="Q417">
            <v>92</v>
          </cell>
        </row>
        <row r="418">
          <cell r="A418">
            <v>2</v>
          </cell>
          <cell r="B418">
            <v>1992</v>
          </cell>
          <cell r="C418">
            <v>9</v>
          </cell>
          <cell r="D418">
            <v>1</v>
          </cell>
          <cell r="E418" t="str">
            <v>旭　東京購買　　　　</v>
          </cell>
          <cell r="F418">
            <v>20400</v>
          </cell>
          <cell r="G418" t="str">
            <v>ＡＴＧ　　　　　　　</v>
          </cell>
          <cell r="H418">
            <v>312</v>
          </cell>
          <cell r="I418">
            <v>631800</v>
          </cell>
          <cell r="J418">
            <v>1</v>
          </cell>
          <cell r="K418" t="str">
            <v>繊維</v>
          </cell>
          <cell r="L418">
            <v>204</v>
          </cell>
          <cell r="M418" t="str">
            <v>ＡＴＧ　　　　　　　</v>
          </cell>
          <cell r="N418">
            <v>2</v>
          </cell>
          <cell r="O418" t="str">
            <v>延岡</v>
          </cell>
          <cell r="P418" t="str">
            <v>旭</v>
          </cell>
          <cell r="Q418">
            <v>92</v>
          </cell>
        </row>
        <row r="419">
          <cell r="A419">
            <v>2</v>
          </cell>
          <cell r="B419">
            <v>1992</v>
          </cell>
          <cell r="C419">
            <v>9</v>
          </cell>
          <cell r="D419">
            <v>2</v>
          </cell>
          <cell r="E419" t="str">
            <v>旭　大阪購買　　　　</v>
          </cell>
          <cell r="F419">
            <v>20500</v>
          </cell>
          <cell r="G419" t="str">
            <v>仕上Ｇ　　　　　　　</v>
          </cell>
          <cell r="H419">
            <v>1600</v>
          </cell>
          <cell r="I419">
            <v>544000</v>
          </cell>
          <cell r="J419">
            <v>1</v>
          </cell>
          <cell r="K419" t="str">
            <v>繊維</v>
          </cell>
          <cell r="L419">
            <v>205</v>
          </cell>
          <cell r="M419" t="str">
            <v>仕上Ｇ</v>
          </cell>
          <cell r="N419">
            <v>2</v>
          </cell>
          <cell r="O419" t="str">
            <v>延岡</v>
          </cell>
          <cell r="P419" t="str">
            <v>旭</v>
          </cell>
          <cell r="Q419">
            <v>92</v>
          </cell>
        </row>
        <row r="420">
          <cell r="A420">
            <v>2</v>
          </cell>
          <cell r="B420">
            <v>1992</v>
          </cell>
          <cell r="C420">
            <v>9</v>
          </cell>
          <cell r="D420">
            <v>43</v>
          </cell>
          <cell r="E420" t="str">
            <v>旭　延岡医薬　　　　</v>
          </cell>
          <cell r="F420">
            <v>20600</v>
          </cell>
          <cell r="G420" t="str">
            <v>ＭＢ　　　　　　　　</v>
          </cell>
          <cell r="H420">
            <v>2248</v>
          </cell>
          <cell r="I420">
            <v>7683664</v>
          </cell>
          <cell r="J420">
            <v>2</v>
          </cell>
          <cell r="K420" t="str">
            <v>医薬原料</v>
          </cell>
          <cell r="L420">
            <v>206</v>
          </cell>
          <cell r="M420" t="str">
            <v>ＭＢ</v>
          </cell>
          <cell r="N420">
            <v>2</v>
          </cell>
          <cell r="O420" t="str">
            <v>延岡</v>
          </cell>
          <cell r="P420" t="str">
            <v>旭</v>
          </cell>
          <cell r="Q420">
            <v>92</v>
          </cell>
        </row>
        <row r="421">
          <cell r="A421">
            <v>2</v>
          </cell>
          <cell r="B421">
            <v>1992</v>
          </cell>
          <cell r="C421">
            <v>9</v>
          </cell>
          <cell r="D421">
            <v>11</v>
          </cell>
          <cell r="E421" t="str">
            <v>旭　特薬事業部　　　</v>
          </cell>
          <cell r="F421">
            <v>20900</v>
          </cell>
          <cell r="G421" t="str">
            <v>ＦＭＮＡ　　　　　　</v>
          </cell>
          <cell r="H421">
            <v>120</v>
          </cell>
          <cell r="I421">
            <v>3948000</v>
          </cell>
          <cell r="J421">
            <v>2</v>
          </cell>
          <cell r="K421" t="str">
            <v>医薬原料</v>
          </cell>
          <cell r="L421">
            <v>209</v>
          </cell>
          <cell r="M421" t="str">
            <v>ＦＭＮＡ</v>
          </cell>
          <cell r="N421">
            <v>2</v>
          </cell>
          <cell r="O421" t="str">
            <v>延岡</v>
          </cell>
          <cell r="P421" t="str">
            <v>旭</v>
          </cell>
          <cell r="Q421">
            <v>92</v>
          </cell>
        </row>
        <row r="422">
          <cell r="A422">
            <v>2</v>
          </cell>
          <cell r="B422">
            <v>1992</v>
          </cell>
          <cell r="C422">
            <v>9</v>
          </cell>
          <cell r="D422">
            <v>11</v>
          </cell>
          <cell r="E422" t="str">
            <v>旭　特薬事業部　　　</v>
          </cell>
          <cell r="F422">
            <v>21302</v>
          </cell>
          <cell r="G422" t="str">
            <v>ウラシル（ＳＧ）　　</v>
          </cell>
          <cell r="H422">
            <v>2400</v>
          </cell>
          <cell r="I422">
            <v>10080000</v>
          </cell>
          <cell r="J422">
            <v>2</v>
          </cell>
          <cell r="K422" t="str">
            <v>医薬原料</v>
          </cell>
          <cell r="L422">
            <v>213</v>
          </cell>
          <cell r="M422" t="str">
            <v>ウラシル</v>
          </cell>
          <cell r="N422">
            <v>2</v>
          </cell>
          <cell r="O422" t="str">
            <v>延岡</v>
          </cell>
          <cell r="P422" t="str">
            <v>旭</v>
          </cell>
          <cell r="Q422">
            <v>92</v>
          </cell>
        </row>
        <row r="423">
          <cell r="A423">
            <v>2</v>
          </cell>
          <cell r="B423">
            <v>1992</v>
          </cell>
          <cell r="C423">
            <v>9</v>
          </cell>
          <cell r="D423">
            <v>5403</v>
          </cell>
          <cell r="E423" t="str">
            <v>ファイザー　　　　　</v>
          </cell>
          <cell r="F423">
            <v>21401</v>
          </cell>
          <cell r="G423" t="str">
            <v>ＡＴＢＣ　　　　　　</v>
          </cell>
          <cell r="H423">
            <v>15920</v>
          </cell>
          <cell r="I423">
            <v>7100320</v>
          </cell>
          <cell r="J423">
            <v>3</v>
          </cell>
          <cell r="K423" t="str">
            <v>樹脂</v>
          </cell>
          <cell r="L423">
            <v>214</v>
          </cell>
          <cell r="M423" t="str">
            <v>ＡＴＢＣ</v>
          </cell>
          <cell r="N423">
            <v>2</v>
          </cell>
          <cell r="O423" t="str">
            <v>延岡</v>
          </cell>
          <cell r="P423" t="str">
            <v>旭</v>
          </cell>
          <cell r="Q423">
            <v>92</v>
          </cell>
        </row>
        <row r="424">
          <cell r="A424">
            <v>2</v>
          </cell>
          <cell r="B424">
            <v>1992</v>
          </cell>
          <cell r="C424">
            <v>9</v>
          </cell>
          <cell r="D424">
            <v>1</v>
          </cell>
          <cell r="E424" t="str">
            <v>旭　東京購買　　　　</v>
          </cell>
          <cell r="F424">
            <v>21402</v>
          </cell>
          <cell r="G424" t="str">
            <v>ＤＳ－１０７　　　　</v>
          </cell>
          <cell r="H424">
            <v>63790</v>
          </cell>
          <cell r="I424">
            <v>29088240</v>
          </cell>
          <cell r="J424">
            <v>3</v>
          </cell>
          <cell r="K424" t="str">
            <v>樹脂</v>
          </cell>
          <cell r="L424">
            <v>214</v>
          </cell>
          <cell r="M424" t="str">
            <v>ＡＴＢＣ</v>
          </cell>
          <cell r="N424">
            <v>2</v>
          </cell>
          <cell r="O424" t="str">
            <v>延岡</v>
          </cell>
          <cell r="P424" t="str">
            <v>旭</v>
          </cell>
          <cell r="Q424">
            <v>92</v>
          </cell>
        </row>
        <row r="425">
          <cell r="A425">
            <v>2</v>
          </cell>
          <cell r="B425">
            <v>1992</v>
          </cell>
          <cell r="C425">
            <v>9</v>
          </cell>
          <cell r="D425">
            <v>100</v>
          </cell>
          <cell r="E425" t="str">
            <v>葵　大阪　　　　　　</v>
          </cell>
          <cell r="F425">
            <v>21700</v>
          </cell>
          <cell r="G425" t="str">
            <v>Ｈ－３－１　　　　　</v>
          </cell>
          <cell r="H425">
            <v>5200</v>
          </cell>
          <cell r="I425">
            <v>34890000</v>
          </cell>
          <cell r="J425">
            <v>3</v>
          </cell>
          <cell r="K425" t="str">
            <v>樹脂</v>
          </cell>
          <cell r="L425">
            <v>217</v>
          </cell>
          <cell r="M425" t="str">
            <v>Ｈ－３</v>
          </cell>
          <cell r="N425">
            <v>2</v>
          </cell>
          <cell r="O425" t="str">
            <v>延岡</v>
          </cell>
          <cell r="P425" t="str">
            <v>旭</v>
          </cell>
          <cell r="Q425">
            <v>92</v>
          </cell>
        </row>
        <row r="426">
          <cell r="A426">
            <v>2</v>
          </cell>
          <cell r="B426">
            <v>1992</v>
          </cell>
          <cell r="C426">
            <v>9</v>
          </cell>
          <cell r="D426">
            <v>43</v>
          </cell>
          <cell r="E426" t="str">
            <v>旭　延岡医薬　　　　</v>
          </cell>
          <cell r="F426">
            <v>21800</v>
          </cell>
          <cell r="G426" t="str">
            <v>ＦＢ－５　　　　　　</v>
          </cell>
          <cell r="H426">
            <v>4620</v>
          </cell>
          <cell r="I426">
            <v>77274000</v>
          </cell>
          <cell r="J426">
            <v>2</v>
          </cell>
          <cell r="K426" t="str">
            <v>医薬原料</v>
          </cell>
          <cell r="L426">
            <v>218</v>
          </cell>
          <cell r="M426" t="str">
            <v>ＦＢ－５</v>
          </cell>
          <cell r="N426">
            <v>2</v>
          </cell>
          <cell r="O426" t="str">
            <v>延岡</v>
          </cell>
          <cell r="P426" t="str">
            <v>旭</v>
          </cell>
          <cell r="Q426">
            <v>92</v>
          </cell>
        </row>
        <row r="427">
          <cell r="A427">
            <v>2</v>
          </cell>
          <cell r="B427">
            <v>1992</v>
          </cell>
          <cell r="C427">
            <v>9</v>
          </cell>
          <cell r="D427">
            <v>43</v>
          </cell>
          <cell r="E427" t="str">
            <v>旭　延岡医薬　　　　</v>
          </cell>
          <cell r="F427">
            <v>21810</v>
          </cell>
          <cell r="G427" t="str">
            <v>ＦＢ－５（ＳＦ法）　</v>
          </cell>
          <cell r="H427">
            <v>620</v>
          </cell>
          <cell r="I427">
            <v>24592500</v>
          </cell>
          <cell r="J427">
            <v>2</v>
          </cell>
          <cell r="K427" t="str">
            <v>医薬原料</v>
          </cell>
          <cell r="L427">
            <v>218</v>
          </cell>
          <cell r="M427" t="str">
            <v>ＦＢ－５</v>
          </cell>
          <cell r="N427">
            <v>2</v>
          </cell>
          <cell r="O427" t="str">
            <v>延岡</v>
          </cell>
          <cell r="P427" t="str">
            <v>旭</v>
          </cell>
          <cell r="Q427">
            <v>92</v>
          </cell>
        </row>
        <row r="428">
          <cell r="A428">
            <v>2</v>
          </cell>
          <cell r="B428">
            <v>1992</v>
          </cell>
          <cell r="C428">
            <v>9</v>
          </cell>
          <cell r="D428">
            <v>6</v>
          </cell>
          <cell r="E428" t="str">
            <v>旭　富士　　　　　　</v>
          </cell>
          <cell r="F428">
            <v>21900</v>
          </cell>
          <cell r="G428" t="str">
            <v>ＢＳ－１　　　　　　</v>
          </cell>
          <cell r="H428">
            <v>44310</v>
          </cell>
          <cell r="I428">
            <v>18122790</v>
          </cell>
          <cell r="J428">
            <v>3</v>
          </cell>
          <cell r="K428" t="str">
            <v>樹脂</v>
          </cell>
          <cell r="L428">
            <v>219</v>
          </cell>
          <cell r="M428" t="str">
            <v>ＢＳ－１．２</v>
          </cell>
          <cell r="N428">
            <v>2</v>
          </cell>
          <cell r="O428" t="str">
            <v>延岡</v>
          </cell>
          <cell r="P428" t="str">
            <v>旭</v>
          </cell>
          <cell r="Q428">
            <v>92</v>
          </cell>
        </row>
        <row r="429">
          <cell r="A429">
            <v>2</v>
          </cell>
          <cell r="B429">
            <v>1992</v>
          </cell>
          <cell r="C429">
            <v>9</v>
          </cell>
          <cell r="D429">
            <v>6</v>
          </cell>
          <cell r="E429" t="str">
            <v>旭　富士　　　　　　</v>
          </cell>
          <cell r="F429">
            <v>21901</v>
          </cell>
          <cell r="G429" t="str">
            <v>ＢＳ－２　　　　　　</v>
          </cell>
          <cell r="H429">
            <v>29700</v>
          </cell>
          <cell r="I429">
            <v>12444300</v>
          </cell>
          <cell r="J429">
            <v>3</v>
          </cell>
          <cell r="K429" t="str">
            <v>樹脂</v>
          </cell>
          <cell r="L429">
            <v>219</v>
          </cell>
          <cell r="M429" t="str">
            <v>ＢＳ－１．２</v>
          </cell>
          <cell r="N429">
            <v>2</v>
          </cell>
          <cell r="O429" t="str">
            <v>延岡</v>
          </cell>
          <cell r="P429" t="str">
            <v>旭</v>
          </cell>
          <cell r="Q429">
            <v>92</v>
          </cell>
        </row>
        <row r="430">
          <cell r="A430">
            <v>2</v>
          </cell>
          <cell r="B430">
            <v>1992</v>
          </cell>
          <cell r="C430">
            <v>9</v>
          </cell>
          <cell r="D430">
            <v>15</v>
          </cell>
          <cell r="E430" t="str">
            <v>旭　開発技術本部　　</v>
          </cell>
          <cell r="F430">
            <v>22000</v>
          </cell>
          <cell r="G430" t="str">
            <v>パイライト（石炭触媒</v>
          </cell>
          <cell r="H430">
            <v>1500</v>
          </cell>
          <cell r="I430">
            <v>6000000</v>
          </cell>
          <cell r="J430">
            <v>4</v>
          </cell>
          <cell r="K430" t="str">
            <v>その他</v>
          </cell>
          <cell r="L430">
            <v>220</v>
          </cell>
          <cell r="M430" t="str">
            <v>ﾊﾟｲﾗｲﾄ</v>
          </cell>
          <cell r="N430">
            <v>2</v>
          </cell>
          <cell r="O430" t="str">
            <v>延岡</v>
          </cell>
          <cell r="P430" t="str">
            <v>旭</v>
          </cell>
          <cell r="Q430">
            <v>92</v>
          </cell>
        </row>
        <row r="431">
          <cell r="A431">
            <v>2</v>
          </cell>
          <cell r="B431">
            <v>1992</v>
          </cell>
          <cell r="C431">
            <v>9</v>
          </cell>
          <cell r="D431">
            <v>11</v>
          </cell>
          <cell r="E431" t="str">
            <v>旭　特薬事業部　　　</v>
          </cell>
          <cell r="F431">
            <v>22100</v>
          </cell>
          <cell r="G431" t="str">
            <v>６－ＭＰ　　　　　　</v>
          </cell>
          <cell r="H431">
            <v>0</v>
          </cell>
          <cell r="I431">
            <v>0</v>
          </cell>
          <cell r="J431">
            <v>2</v>
          </cell>
          <cell r="K431" t="str">
            <v>医薬原料</v>
          </cell>
          <cell r="L431">
            <v>221</v>
          </cell>
          <cell r="M431" t="str">
            <v>６－ＭＰ</v>
          </cell>
          <cell r="N431">
            <v>2</v>
          </cell>
          <cell r="O431" t="str">
            <v>延岡</v>
          </cell>
          <cell r="P431" t="str">
            <v>旭</v>
          </cell>
          <cell r="Q431">
            <v>92</v>
          </cell>
        </row>
        <row r="432">
          <cell r="A432">
            <v>2</v>
          </cell>
          <cell r="B432">
            <v>1992</v>
          </cell>
          <cell r="C432">
            <v>9</v>
          </cell>
          <cell r="D432">
            <v>3200</v>
          </cell>
          <cell r="E432" t="str">
            <v>中国精油　水島川鉄　</v>
          </cell>
          <cell r="F432">
            <v>29003</v>
          </cell>
          <cell r="G432" t="str">
            <v>廃硫酸　　　　　　　</v>
          </cell>
          <cell r="H432">
            <v>395.52</v>
          </cell>
          <cell r="I432">
            <v>197760</v>
          </cell>
          <cell r="J432">
            <v>4</v>
          </cell>
          <cell r="K432" t="str">
            <v>その他</v>
          </cell>
          <cell r="L432">
            <v>290</v>
          </cell>
          <cell r="M432" t="str">
            <v>旭向延岡合成品</v>
          </cell>
          <cell r="N432">
            <v>2</v>
          </cell>
          <cell r="O432" t="str">
            <v>延岡</v>
          </cell>
          <cell r="P432" t="str">
            <v>旭</v>
          </cell>
          <cell r="Q432">
            <v>92</v>
          </cell>
        </row>
        <row r="433">
          <cell r="A433">
            <v>2</v>
          </cell>
          <cell r="B433">
            <v>1992</v>
          </cell>
          <cell r="C433">
            <v>9</v>
          </cell>
          <cell r="D433">
            <v>5422</v>
          </cell>
          <cell r="E433" t="str">
            <v>扶桑化学（株）　　　</v>
          </cell>
          <cell r="F433">
            <v>30700</v>
          </cell>
          <cell r="G433" t="str">
            <v>ＭＮＢ　　　　　　　</v>
          </cell>
          <cell r="H433">
            <v>7260</v>
          </cell>
          <cell r="I433">
            <v>12269400</v>
          </cell>
          <cell r="J433">
            <v>3</v>
          </cell>
          <cell r="K433" t="str">
            <v>樹脂</v>
          </cell>
          <cell r="L433">
            <v>307</v>
          </cell>
          <cell r="M433" t="str">
            <v>ＭＮＢ</v>
          </cell>
          <cell r="N433">
            <v>2</v>
          </cell>
          <cell r="O433" t="str">
            <v>延岡</v>
          </cell>
          <cell r="P433" t="str">
            <v>外販</v>
          </cell>
          <cell r="Q433">
            <v>92</v>
          </cell>
        </row>
        <row r="434">
          <cell r="A434">
            <v>1</v>
          </cell>
          <cell r="B434">
            <v>1992</v>
          </cell>
          <cell r="C434">
            <v>9</v>
          </cell>
          <cell r="D434">
            <v>88</v>
          </cell>
          <cell r="E434" t="str">
            <v>旭フーズ（株）　　　</v>
          </cell>
          <cell r="F434">
            <v>37600</v>
          </cell>
          <cell r="G434" t="str">
            <v>ＣＭＴ－Ｌ　缶　　　</v>
          </cell>
          <cell r="H434">
            <v>5904</v>
          </cell>
          <cell r="I434">
            <v>2774880</v>
          </cell>
          <cell r="J434">
            <v>4</v>
          </cell>
          <cell r="K434" t="str">
            <v>その他</v>
          </cell>
          <cell r="L434">
            <v>376</v>
          </cell>
          <cell r="M434" t="str">
            <v>ＣＭＴ－Ｌ</v>
          </cell>
          <cell r="N434">
            <v>3</v>
          </cell>
          <cell r="O434" t="str">
            <v>外販</v>
          </cell>
          <cell r="P434" t="str">
            <v>旭</v>
          </cell>
          <cell r="Q434">
            <v>92</v>
          </cell>
        </row>
        <row r="435">
          <cell r="A435">
            <v>1</v>
          </cell>
          <cell r="B435">
            <v>1992</v>
          </cell>
          <cell r="C435">
            <v>9</v>
          </cell>
          <cell r="D435">
            <v>88</v>
          </cell>
          <cell r="E435" t="str">
            <v>旭フーズ（株）　　　</v>
          </cell>
          <cell r="F435">
            <v>37700</v>
          </cell>
          <cell r="G435" t="str">
            <v>ＬＭＳ－Ｋ　　　　　</v>
          </cell>
          <cell r="H435">
            <v>540</v>
          </cell>
          <cell r="I435">
            <v>1080000</v>
          </cell>
          <cell r="J435">
            <v>4</v>
          </cell>
          <cell r="K435" t="str">
            <v>その他</v>
          </cell>
          <cell r="L435">
            <v>377</v>
          </cell>
          <cell r="M435" t="str">
            <v>ＬＭＳ－Ｋ</v>
          </cell>
          <cell r="N435">
            <v>3</v>
          </cell>
          <cell r="O435" t="str">
            <v>外販</v>
          </cell>
          <cell r="P435" t="str">
            <v>旭</v>
          </cell>
          <cell r="Q435">
            <v>92</v>
          </cell>
        </row>
        <row r="436">
          <cell r="A436">
            <v>1</v>
          </cell>
          <cell r="B436">
            <v>1992</v>
          </cell>
          <cell r="C436">
            <v>9</v>
          </cell>
          <cell r="D436">
            <v>88</v>
          </cell>
          <cell r="E436" t="str">
            <v>旭フーズ（株）　　　</v>
          </cell>
          <cell r="F436">
            <v>37701</v>
          </cell>
          <cell r="G436" t="str">
            <v>ＬＭＳ試作品　　　　</v>
          </cell>
          <cell r="H436">
            <v>0</v>
          </cell>
          <cell r="I436">
            <v>1033648</v>
          </cell>
          <cell r="J436">
            <v>4</v>
          </cell>
          <cell r="K436" t="str">
            <v>その他</v>
          </cell>
          <cell r="L436">
            <v>377</v>
          </cell>
          <cell r="M436" t="str">
            <v>ＬＭＳ－Ｋ</v>
          </cell>
          <cell r="N436">
            <v>3</v>
          </cell>
          <cell r="O436" t="str">
            <v>外販</v>
          </cell>
          <cell r="P436" t="str">
            <v>旭</v>
          </cell>
          <cell r="Q436">
            <v>92</v>
          </cell>
        </row>
        <row r="437">
          <cell r="A437">
            <v>1</v>
          </cell>
          <cell r="B437">
            <v>1992</v>
          </cell>
          <cell r="C437">
            <v>9</v>
          </cell>
          <cell r="D437">
            <v>88</v>
          </cell>
          <cell r="E437" t="str">
            <v>旭フーズ（株）　　　</v>
          </cell>
          <cell r="F437">
            <v>37801</v>
          </cell>
          <cell r="G437" t="str">
            <v>ＭＭＳ－Ｋ試作品　　</v>
          </cell>
          <cell r="H437">
            <v>0</v>
          </cell>
          <cell r="I437">
            <v>0</v>
          </cell>
          <cell r="J437">
            <v>4</v>
          </cell>
          <cell r="K437" t="str">
            <v>その他</v>
          </cell>
          <cell r="L437">
            <v>378</v>
          </cell>
          <cell r="M437" t="str">
            <v>ＭＭＳ－Ｋ</v>
          </cell>
          <cell r="N437">
            <v>3</v>
          </cell>
          <cell r="O437" t="str">
            <v>外販</v>
          </cell>
          <cell r="P437" t="str">
            <v>旭</v>
          </cell>
          <cell r="Q437">
            <v>92</v>
          </cell>
        </row>
        <row r="438">
          <cell r="A438">
            <v>1</v>
          </cell>
          <cell r="B438">
            <v>1992</v>
          </cell>
          <cell r="C438">
            <v>9</v>
          </cell>
          <cell r="D438">
            <v>6</v>
          </cell>
          <cell r="E438" t="str">
            <v>旭　富士　　　　　　</v>
          </cell>
          <cell r="F438">
            <v>38300</v>
          </cell>
          <cell r="G438" t="str">
            <v>ベンゾフェノン　　　</v>
          </cell>
          <cell r="H438">
            <v>580</v>
          </cell>
          <cell r="I438">
            <v>539400</v>
          </cell>
          <cell r="J438">
            <v>3</v>
          </cell>
          <cell r="K438" t="str">
            <v>樹脂</v>
          </cell>
          <cell r="L438">
            <v>383</v>
          </cell>
          <cell r="M438" t="str">
            <v>ﾍﾞﾝｿﾞﾌｪﾉﾝ</v>
          </cell>
          <cell r="N438">
            <v>3</v>
          </cell>
          <cell r="O438" t="str">
            <v>外販</v>
          </cell>
          <cell r="P438" t="str">
            <v>外販</v>
          </cell>
          <cell r="Q438">
            <v>92</v>
          </cell>
        </row>
        <row r="439">
          <cell r="A439">
            <v>1</v>
          </cell>
          <cell r="B439">
            <v>1992</v>
          </cell>
          <cell r="C439">
            <v>9</v>
          </cell>
          <cell r="D439">
            <v>7500</v>
          </cell>
          <cell r="E439" t="str">
            <v>リバソン（株）　　　</v>
          </cell>
          <cell r="F439">
            <v>38401</v>
          </cell>
          <cell r="G439" t="str">
            <v>ＣＰＭ－ＲＣ　　　　</v>
          </cell>
          <cell r="H439">
            <v>56.9</v>
          </cell>
          <cell r="I439">
            <v>1991500</v>
          </cell>
          <cell r="J439">
            <v>4</v>
          </cell>
          <cell r="K439" t="str">
            <v>その他</v>
          </cell>
          <cell r="L439">
            <v>384</v>
          </cell>
          <cell r="M439" t="str">
            <v>ＣＰＭ</v>
          </cell>
          <cell r="N439">
            <v>3</v>
          </cell>
          <cell r="O439" t="str">
            <v>外販</v>
          </cell>
          <cell r="P439" t="str">
            <v>外販</v>
          </cell>
          <cell r="Q439">
            <v>92</v>
          </cell>
        </row>
        <row r="440">
          <cell r="A440">
            <v>1</v>
          </cell>
          <cell r="B440">
            <v>1992</v>
          </cell>
          <cell r="C440">
            <v>9</v>
          </cell>
          <cell r="D440">
            <v>5401</v>
          </cell>
          <cell r="E440" t="str">
            <v>藤本化学　　　　　　</v>
          </cell>
          <cell r="F440">
            <v>38704</v>
          </cell>
          <cell r="G440" t="str">
            <v>ＬＳ－７０　　　　　</v>
          </cell>
          <cell r="H440">
            <v>374</v>
          </cell>
          <cell r="I440">
            <v>516120</v>
          </cell>
          <cell r="J440">
            <v>4</v>
          </cell>
          <cell r="K440" t="str">
            <v>その他</v>
          </cell>
          <cell r="L440">
            <v>387</v>
          </cell>
          <cell r="M440" t="str">
            <v>委託　藤本</v>
          </cell>
          <cell r="N440">
            <v>3</v>
          </cell>
          <cell r="O440" t="str">
            <v>外販</v>
          </cell>
          <cell r="P440" t="str">
            <v>外販</v>
          </cell>
          <cell r="Q440">
            <v>92</v>
          </cell>
        </row>
        <row r="441">
          <cell r="A441">
            <v>1</v>
          </cell>
          <cell r="B441">
            <v>1992</v>
          </cell>
          <cell r="C441">
            <v>9</v>
          </cell>
          <cell r="D441">
            <v>5401</v>
          </cell>
          <cell r="E441" t="str">
            <v>藤本化学　　　　　　</v>
          </cell>
          <cell r="F441">
            <v>38709</v>
          </cell>
          <cell r="G441" t="str">
            <v>ＢＰＭ　　　　　　　</v>
          </cell>
          <cell r="H441">
            <v>863.2</v>
          </cell>
          <cell r="I441">
            <v>3409640</v>
          </cell>
          <cell r="J441">
            <v>4</v>
          </cell>
          <cell r="K441" t="str">
            <v>その他</v>
          </cell>
          <cell r="L441">
            <v>387</v>
          </cell>
          <cell r="M441" t="str">
            <v>委託　藤本</v>
          </cell>
          <cell r="N441">
            <v>3</v>
          </cell>
          <cell r="O441" t="str">
            <v>外販</v>
          </cell>
          <cell r="P441" t="str">
            <v>外販</v>
          </cell>
          <cell r="Q441">
            <v>92</v>
          </cell>
        </row>
        <row r="442">
          <cell r="A442">
            <v>1</v>
          </cell>
          <cell r="B442">
            <v>1992</v>
          </cell>
          <cell r="C442">
            <v>9</v>
          </cell>
          <cell r="D442">
            <v>4010</v>
          </cell>
          <cell r="E442" t="str">
            <v>中尾薬品　　　　　　</v>
          </cell>
          <cell r="F442">
            <v>39106</v>
          </cell>
          <cell r="G442" t="str">
            <v>ＥＢＮ　　　　　　　</v>
          </cell>
          <cell r="H442">
            <v>320.5</v>
          </cell>
          <cell r="I442">
            <v>1254437</v>
          </cell>
          <cell r="J442">
            <v>4</v>
          </cell>
          <cell r="K442" t="str">
            <v>その他</v>
          </cell>
          <cell r="L442">
            <v>391</v>
          </cell>
          <cell r="M442" t="str">
            <v>委託　甲南</v>
          </cell>
          <cell r="N442">
            <v>3</v>
          </cell>
          <cell r="O442" t="str">
            <v>外販</v>
          </cell>
          <cell r="P442" t="str">
            <v>外販</v>
          </cell>
          <cell r="Q442">
            <v>92</v>
          </cell>
        </row>
        <row r="443">
          <cell r="A443">
            <v>1</v>
          </cell>
          <cell r="B443">
            <v>1992</v>
          </cell>
          <cell r="C443">
            <v>9</v>
          </cell>
          <cell r="D443">
            <v>4010</v>
          </cell>
          <cell r="E443" t="str">
            <v>中尾薬品　　　　　　</v>
          </cell>
          <cell r="F443">
            <v>39118</v>
          </cell>
          <cell r="G443" t="str">
            <v>グリコール酸ソーダ　</v>
          </cell>
          <cell r="H443">
            <v>520</v>
          </cell>
          <cell r="I443">
            <v>582400</v>
          </cell>
          <cell r="J443">
            <v>4</v>
          </cell>
          <cell r="K443" t="str">
            <v>その他</v>
          </cell>
          <cell r="L443">
            <v>391</v>
          </cell>
          <cell r="M443" t="str">
            <v>委託　甲南</v>
          </cell>
          <cell r="N443">
            <v>3</v>
          </cell>
          <cell r="O443" t="str">
            <v>外販</v>
          </cell>
          <cell r="P443" t="str">
            <v>外販</v>
          </cell>
          <cell r="Q443">
            <v>92</v>
          </cell>
        </row>
        <row r="444">
          <cell r="A444">
            <v>1</v>
          </cell>
          <cell r="B444">
            <v>1992</v>
          </cell>
          <cell r="C444">
            <v>9</v>
          </cell>
          <cell r="D444">
            <v>1813</v>
          </cell>
          <cell r="E444" t="str">
            <v>甲南化工　　　　　　</v>
          </cell>
          <cell r="F444">
            <v>39120</v>
          </cell>
          <cell r="G444" t="str">
            <v>ＤＰＰＡ精製　　　　</v>
          </cell>
          <cell r="H444">
            <v>213.5</v>
          </cell>
          <cell r="I444">
            <v>747250</v>
          </cell>
          <cell r="J444">
            <v>4</v>
          </cell>
          <cell r="K444" t="str">
            <v>その他</v>
          </cell>
          <cell r="L444">
            <v>391</v>
          </cell>
          <cell r="M444" t="str">
            <v>委託　甲南</v>
          </cell>
          <cell r="N444">
            <v>3</v>
          </cell>
          <cell r="O444" t="str">
            <v>外販</v>
          </cell>
          <cell r="P444" t="str">
            <v>外販</v>
          </cell>
          <cell r="Q444">
            <v>92</v>
          </cell>
        </row>
        <row r="445">
          <cell r="A445">
            <v>1</v>
          </cell>
          <cell r="B445">
            <v>1992</v>
          </cell>
          <cell r="C445">
            <v>9</v>
          </cell>
          <cell r="D445">
            <v>4010</v>
          </cell>
          <cell r="E445" t="str">
            <v>中尾薬品　　　　　　</v>
          </cell>
          <cell r="F445">
            <v>39122</v>
          </cell>
          <cell r="G445" t="str">
            <v>ＩＫＰ－５　　　　　</v>
          </cell>
          <cell r="H445">
            <v>1</v>
          </cell>
          <cell r="I445">
            <v>400000</v>
          </cell>
          <cell r="J445">
            <v>4</v>
          </cell>
          <cell r="K445" t="str">
            <v>その他</v>
          </cell>
          <cell r="L445">
            <v>391</v>
          </cell>
          <cell r="M445" t="str">
            <v>委託　甲南</v>
          </cell>
          <cell r="N445">
            <v>3</v>
          </cell>
          <cell r="O445" t="str">
            <v>外販</v>
          </cell>
          <cell r="P445" t="str">
            <v>外販</v>
          </cell>
          <cell r="Q445">
            <v>92</v>
          </cell>
        </row>
        <row r="446">
          <cell r="A446">
            <v>1</v>
          </cell>
          <cell r="B446">
            <v>1992</v>
          </cell>
          <cell r="C446">
            <v>9</v>
          </cell>
          <cell r="D446">
            <v>4010</v>
          </cell>
          <cell r="E446" t="str">
            <v>中尾薬品　　　　　　</v>
          </cell>
          <cell r="F446">
            <v>39123</v>
          </cell>
          <cell r="G446" t="str">
            <v>ＩＫＵ－３　　　　　</v>
          </cell>
          <cell r="H446">
            <v>0</v>
          </cell>
          <cell r="I446">
            <v>400000</v>
          </cell>
          <cell r="J446">
            <v>4</v>
          </cell>
          <cell r="K446" t="str">
            <v>その他</v>
          </cell>
          <cell r="L446">
            <v>391</v>
          </cell>
          <cell r="M446" t="str">
            <v>委託　甲南</v>
          </cell>
          <cell r="N446">
            <v>3</v>
          </cell>
          <cell r="O446" t="str">
            <v>外販</v>
          </cell>
          <cell r="P446" t="str">
            <v>外販</v>
          </cell>
          <cell r="Q446">
            <v>92</v>
          </cell>
        </row>
        <row r="447">
          <cell r="A447">
            <v>1</v>
          </cell>
          <cell r="B447">
            <v>1992</v>
          </cell>
          <cell r="C447">
            <v>9</v>
          </cell>
          <cell r="D447">
            <v>4010</v>
          </cell>
          <cell r="E447" t="str">
            <v>中尾薬品　　　　　　</v>
          </cell>
          <cell r="F447">
            <v>39127</v>
          </cell>
          <cell r="G447" t="str">
            <v>ＮＤＣＡ　　　　　　</v>
          </cell>
          <cell r="H447">
            <v>171</v>
          </cell>
          <cell r="I447">
            <v>598500</v>
          </cell>
          <cell r="J447">
            <v>4</v>
          </cell>
          <cell r="K447" t="str">
            <v>その他</v>
          </cell>
          <cell r="L447">
            <v>391</v>
          </cell>
          <cell r="M447" t="str">
            <v>委託　甲南</v>
          </cell>
          <cell r="N447">
            <v>3</v>
          </cell>
          <cell r="O447" t="str">
            <v>外販</v>
          </cell>
          <cell r="P447" t="str">
            <v>外販</v>
          </cell>
          <cell r="Q447">
            <v>92</v>
          </cell>
        </row>
        <row r="448">
          <cell r="A448">
            <v>1</v>
          </cell>
          <cell r="B448">
            <v>1992</v>
          </cell>
          <cell r="C448">
            <v>9</v>
          </cell>
          <cell r="D448">
            <v>4010</v>
          </cell>
          <cell r="E448" t="str">
            <v>中尾薬品　　　　　　</v>
          </cell>
          <cell r="F448">
            <v>39129</v>
          </cell>
          <cell r="G448" t="str">
            <v>ＨＤＴ　　　　　　　</v>
          </cell>
          <cell r="H448">
            <v>0</v>
          </cell>
          <cell r="I448">
            <v>32576</v>
          </cell>
          <cell r="J448">
            <v>4</v>
          </cell>
          <cell r="K448" t="str">
            <v>その他</v>
          </cell>
          <cell r="L448">
            <v>391</v>
          </cell>
          <cell r="M448" t="str">
            <v>委託　甲南</v>
          </cell>
          <cell r="N448">
            <v>3</v>
          </cell>
          <cell r="O448" t="str">
            <v>外販</v>
          </cell>
          <cell r="P448" t="str">
            <v>外販</v>
          </cell>
          <cell r="Q448">
            <v>92</v>
          </cell>
        </row>
        <row r="449">
          <cell r="A449">
            <v>1</v>
          </cell>
          <cell r="B449">
            <v>1992</v>
          </cell>
          <cell r="C449">
            <v>9</v>
          </cell>
          <cell r="D449">
            <v>1</v>
          </cell>
          <cell r="E449" t="str">
            <v>旭　東京購買　　　　</v>
          </cell>
          <cell r="F449">
            <v>39402</v>
          </cell>
          <cell r="G449" t="str">
            <v>樹脂再生　　　　　　</v>
          </cell>
          <cell r="H449">
            <v>5200</v>
          </cell>
          <cell r="I449">
            <v>2340000</v>
          </cell>
          <cell r="J449">
            <v>4</v>
          </cell>
          <cell r="K449" t="str">
            <v>その他</v>
          </cell>
          <cell r="L449">
            <v>394</v>
          </cell>
          <cell r="M449" t="str">
            <v>委託　旭</v>
          </cell>
          <cell r="N449">
            <v>3</v>
          </cell>
          <cell r="O449" t="str">
            <v>外販</v>
          </cell>
          <cell r="P449" t="str">
            <v>旭</v>
          </cell>
          <cell r="Q449">
            <v>92</v>
          </cell>
        </row>
        <row r="450">
          <cell r="A450">
            <v>1</v>
          </cell>
          <cell r="B450">
            <v>1992</v>
          </cell>
          <cell r="C450">
            <v>9</v>
          </cell>
          <cell r="D450">
            <v>6000</v>
          </cell>
          <cell r="E450" t="str">
            <v>丸紅　大阪　　　　　</v>
          </cell>
          <cell r="F450">
            <v>39801</v>
          </cell>
          <cell r="G450" t="str">
            <v>ＳＭＳ（ＦＰＣ）　　</v>
          </cell>
          <cell r="H450">
            <v>34000</v>
          </cell>
          <cell r="I450">
            <v>12512000</v>
          </cell>
          <cell r="J450">
            <v>1</v>
          </cell>
          <cell r="K450" t="str">
            <v>繊維</v>
          </cell>
          <cell r="L450">
            <v>398</v>
          </cell>
          <cell r="M450" t="str">
            <v>委託ＳＭＡＳ</v>
          </cell>
          <cell r="N450">
            <v>3</v>
          </cell>
          <cell r="O450" t="str">
            <v>外販</v>
          </cell>
          <cell r="P450" t="str">
            <v>輸出</v>
          </cell>
          <cell r="Q450">
            <v>92</v>
          </cell>
        </row>
        <row r="451">
          <cell r="A451">
            <v>2</v>
          </cell>
          <cell r="B451">
            <v>1992</v>
          </cell>
          <cell r="C451">
            <v>9</v>
          </cell>
          <cell r="D451">
            <v>1210</v>
          </cell>
          <cell r="E451" t="str">
            <v>旭シームレス　　　　</v>
          </cell>
          <cell r="F451">
            <v>39010</v>
          </cell>
          <cell r="G451" t="str">
            <v>ＳＢ－２００　　　　</v>
          </cell>
          <cell r="H451">
            <v>360</v>
          </cell>
          <cell r="I451">
            <v>237600</v>
          </cell>
          <cell r="J451">
            <v>4</v>
          </cell>
          <cell r="K451" t="str">
            <v>その他</v>
          </cell>
          <cell r="L451">
            <v>390</v>
          </cell>
          <cell r="M451" t="str">
            <v>ＳＢ－２００</v>
          </cell>
          <cell r="N451">
            <v>3</v>
          </cell>
          <cell r="O451" t="str">
            <v>外販</v>
          </cell>
          <cell r="P451" t="str">
            <v>外販</v>
          </cell>
          <cell r="Q451">
            <v>92</v>
          </cell>
        </row>
        <row r="452">
          <cell r="A452">
            <v>1</v>
          </cell>
          <cell r="B452">
            <v>1992</v>
          </cell>
          <cell r="C452">
            <v>10</v>
          </cell>
          <cell r="D452">
            <v>6000</v>
          </cell>
          <cell r="E452" t="str">
            <v>丸紅　大阪　　　　　</v>
          </cell>
          <cell r="F452">
            <v>16001</v>
          </cell>
          <cell r="G452" t="str">
            <v>Ｎ６５１（ＨＵＮＴ）</v>
          </cell>
          <cell r="H452">
            <v>16500</v>
          </cell>
          <cell r="I452">
            <v>9058500</v>
          </cell>
          <cell r="J452">
            <v>3</v>
          </cell>
          <cell r="K452" t="str">
            <v>樹脂</v>
          </cell>
          <cell r="L452">
            <v>160</v>
          </cell>
          <cell r="M452" t="str">
            <v>Ｎ－６５１</v>
          </cell>
          <cell r="N452">
            <v>1</v>
          </cell>
          <cell r="O452" t="str">
            <v>大阪</v>
          </cell>
          <cell r="P452" t="str">
            <v>輸出</v>
          </cell>
          <cell r="Q452">
            <v>92</v>
          </cell>
        </row>
        <row r="453">
          <cell r="A453">
            <v>1</v>
          </cell>
          <cell r="B453">
            <v>1992</v>
          </cell>
          <cell r="C453">
            <v>10</v>
          </cell>
          <cell r="D453">
            <v>5016</v>
          </cell>
          <cell r="E453" t="str">
            <v>ハ－キュリ－ズ　　　</v>
          </cell>
          <cell r="F453">
            <v>16003</v>
          </cell>
          <cell r="G453" t="str">
            <v>Ｎ６５１（ＨＥＲＣ）</v>
          </cell>
          <cell r="H453">
            <v>2250</v>
          </cell>
          <cell r="I453">
            <v>2250000</v>
          </cell>
          <cell r="J453">
            <v>3</v>
          </cell>
          <cell r="K453" t="str">
            <v>樹脂</v>
          </cell>
          <cell r="L453">
            <v>160</v>
          </cell>
          <cell r="M453" t="str">
            <v>Ｎ－６５１</v>
          </cell>
          <cell r="N453">
            <v>1</v>
          </cell>
          <cell r="O453" t="str">
            <v>大阪</v>
          </cell>
          <cell r="P453" t="str">
            <v>輸出</v>
          </cell>
          <cell r="Q453">
            <v>92</v>
          </cell>
        </row>
        <row r="454">
          <cell r="A454">
            <v>1</v>
          </cell>
          <cell r="B454">
            <v>1992</v>
          </cell>
          <cell r="C454">
            <v>10</v>
          </cell>
          <cell r="D454">
            <v>7803</v>
          </cell>
          <cell r="E454" t="str">
            <v>渡辺ケミカル（東京）</v>
          </cell>
          <cell r="F454">
            <v>16100</v>
          </cell>
          <cell r="G454" t="str">
            <v>１，４ブタンサルトン</v>
          </cell>
          <cell r="H454">
            <v>600</v>
          </cell>
          <cell r="I454">
            <v>8400000</v>
          </cell>
          <cell r="J454">
            <v>3</v>
          </cell>
          <cell r="K454" t="str">
            <v>樹脂</v>
          </cell>
          <cell r="L454">
            <v>161</v>
          </cell>
          <cell r="M454" t="str">
            <v>1.4ＢＳ</v>
          </cell>
          <cell r="N454">
            <v>1</v>
          </cell>
          <cell r="O454" t="str">
            <v>大阪</v>
          </cell>
          <cell r="P454" t="str">
            <v>外販</v>
          </cell>
          <cell r="Q454">
            <v>92</v>
          </cell>
        </row>
        <row r="455">
          <cell r="A455">
            <v>1</v>
          </cell>
          <cell r="B455">
            <v>1992</v>
          </cell>
          <cell r="C455">
            <v>10</v>
          </cell>
          <cell r="D455">
            <v>1</v>
          </cell>
          <cell r="E455" t="str">
            <v>旭　東京購買　　　　</v>
          </cell>
          <cell r="F455">
            <v>25100</v>
          </cell>
          <cell r="G455" t="str">
            <v>α－ＭＳＤ　　　　　</v>
          </cell>
          <cell r="H455">
            <v>6800</v>
          </cell>
          <cell r="I455">
            <v>3372800</v>
          </cell>
          <cell r="J455">
            <v>3</v>
          </cell>
          <cell r="K455" t="str">
            <v>樹脂</v>
          </cell>
          <cell r="L455">
            <v>251</v>
          </cell>
          <cell r="M455" t="str">
            <v>α－ＭＳＤ</v>
          </cell>
          <cell r="N455">
            <v>1</v>
          </cell>
          <cell r="O455" t="str">
            <v>大阪</v>
          </cell>
          <cell r="P455" t="str">
            <v>旭</v>
          </cell>
          <cell r="Q455">
            <v>92</v>
          </cell>
        </row>
        <row r="456">
          <cell r="A456">
            <v>1</v>
          </cell>
          <cell r="B456">
            <v>1992</v>
          </cell>
          <cell r="C456">
            <v>10</v>
          </cell>
          <cell r="D456">
            <v>5</v>
          </cell>
          <cell r="E456" t="str">
            <v>旭　川崎　　　　　　</v>
          </cell>
          <cell r="F456">
            <v>25101</v>
          </cell>
          <cell r="G456" t="str">
            <v>α－ＭＳＤ　　　　　</v>
          </cell>
          <cell r="H456">
            <v>18</v>
          </cell>
          <cell r="I456">
            <v>9180</v>
          </cell>
          <cell r="J456">
            <v>3</v>
          </cell>
          <cell r="K456" t="str">
            <v>樹脂</v>
          </cell>
          <cell r="L456">
            <v>251</v>
          </cell>
          <cell r="M456" t="str">
            <v>α－ＭＳＤ</v>
          </cell>
          <cell r="N456">
            <v>1</v>
          </cell>
          <cell r="O456" t="str">
            <v>大阪</v>
          </cell>
          <cell r="P456" t="str">
            <v>旭</v>
          </cell>
          <cell r="Q456">
            <v>92</v>
          </cell>
        </row>
        <row r="457">
          <cell r="A457">
            <v>1</v>
          </cell>
          <cell r="B457">
            <v>1992</v>
          </cell>
          <cell r="C457">
            <v>10</v>
          </cell>
          <cell r="D457">
            <v>100</v>
          </cell>
          <cell r="E457" t="str">
            <v>葵　大阪　　　　　　</v>
          </cell>
          <cell r="F457">
            <v>25400</v>
          </cell>
          <cell r="G457" t="str">
            <v>Ｉ－７　　　　　　　</v>
          </cell>
          <cell r="H457">
            <v>20</v>
          </cell>
          <cell r="I457">
            <v>134000</v>
          </cell>
          <cell r="J457">
            <v>3</v>
          </cell>
          <cell r="K457" t="str">
            <v>樹脂</v>
          </cell>
          <cell r="L457">
            <v>254</v>
          </cell>
          <cell r="M457" t="str">
            <v>Ｉ－７</v>
          </cell>
          <cell r="N457">
            <v>1</v>
          </cell>
          <cell r="O457" t="str">
            <v>大阪</v>
          </cell>
          <cell r="P457" t="str">
            <v>旭</v>
          </cell>
          <cell r="Q457">
            <v>92</v>
          </cell>
        </row>
        <row r="458">
          <cell r="A458">
            <v>1</v>
          </cell>
          <cell r="B458">
            <v>1992</v>
          </cell>
          <cell r="C458">
            <v>10</v>
          </cell>
          <cell r="D458">
            <v>1</v>
          </cell>
          <cell r="E458" t="str">
            <v>旭　東京購買　　　　</v>
          </cell>
          <cell r="F458">
            <v>25600</v>
          </cell>
          <cell r="G458" t="str">
            <v>Ｒ－１２７　　　　　</v>
          </cell>
          <cell r="H458">
            <v>3100</v>
          </cell>
          <cell r="I458">
            <v>5400000</v>
          </cell>
          <cell r="J458">
            <v>3</v>
          </cell>
          <cell r="K458" t="str">
            <v>樹脂</v>
          </cell>
          <cell r="L458">
            <v>256</v>
          </cell>
          <cell r="M458" t="str">
            <v>Ｒ－１２７</v>
          </cell>
          <cell r="N458">
            <v>1</v>
          </cell>
          <cell r="O458" t="str">
            <v>大阪</v>
          </cell>
          <cell r="P458" t="str">
            <v>旭</v>
          </cell>
          <cell r="Q458">
            <v>92</v>
          </cell>
        </row>
        <row r="459">
          <cell r="A459">
            <v>1</v>
          </cell>
          <cell r="B459">
            <v>1992</v>
          </cell>
          <cell r="C459">
            <v>10</v>
          </cell>
          <cell r="D459">
            <v>4</v>
          </cell>
          <cell r="E459" t="str">
            <v>旭　水島　　　　　　</v>
          </cell>
          <cell r="F459">
            <v>28007</v>
          </cell>
          <cell r="G459" t="str">
            <v>Ｄ－３１　　　　　　</v>
          </cell>
          <cell r="H459">
            <v>200</v>
          </cell>
          <cell r="I459">
            <v>95000</v>
          </cell>
          <cell r="J459">
            <v>4</v>
          </cell>
          <cell r="K459" t="str">
            <v>その他</v>
          </cell>
          <cell r="L459">
            <v>280</v>
          </cell>
          <cell r="M459" t="str">
            <v>旭向合成品</v>
          </cell>
          <cell r="N459">
            <v>1</v>
          </cell>
          <cell r="O459" t="str">
            <v>大阪</v>
          </cell>
          <cell r="P459" t="str">
            <v>旭</v>
          </cell>
          <cell r="Q459">
            <v>92</v>
          </cell>
        </row>
        <row r="460">
          <cell r="A460">
            <v>1</v>
          </cell>
          <cell r="B460">
            <v>1992</v>
          </cell>
          <cell r="C460">
            <v>10</v>
          </cell>
          <cell r="D460">
            <v>5</v>
          </cell>
          <cell r="E460" t="str">
            <v>旭　川崎　　　　　　</v>
          </cell>
          <cell r="F460">
            <v>28016</v>
          </cell>
          <cell r="G460" t="str">
            <v>ランタン化合物　　　</v>
          </cell>
          <cell r="H460">
            <v>100</v>
          </cell>
          <cell r="I460">
            <v>7000000</v>
          </cell>
          <cell r="J460">
            <v>4</v>
          </cell>
          <cell r="K460" t="str">
            <v>その他</v>
          </cell>
          <cell r="L460">
            <v>280</v>
          </cell>
          <cell r="M460" t="str">
            <v>旭向合成品</v>
          </cell>
          <cell r="N460">
            <v>1</v>
          </cell>
          <cell r="O460" t="str">
            <v>大阪</v>
          </cell>
          <cell r="P460" t="str">
            <v>旭</v>
          </cell>
          <cell r="Q460">
            <v>92</v>
          </cell>
        </row>
        <row r="461">
          <cell r="A461">
            <v>1</v>
          </cell>
          <cell r="B461">
            <v>1992</v>
          </cell>
          <cell r="C461">
            <v>10</v>
          </cell>
          <cell r="D461">
            <v>846</v>
          </cell>
          <cell r="E461" t="str">
            <v>岡畑産業（株）大阪　</v>
          </cell>
          <cell r="F461">
            <v>28043</v>
          </cell>
          <cell r="G461" t="str">
            <v>（ｐ＋ｍ）ＰＶ　　　</v>
          </cell>
          <cell r="H461">
            <v>30</v>
          </cell>
          <cell r="I461">
            <v>750000</v>
          </cell>
          <cell r="J461">
            <v>4</v>
          </cell>
          <cell r="K461" t="str">
            <v>その他</v>
          </cell>
          <cell r="L461">
            <v>280</v>
          </cell>
          <cell r="M461" t="str">
            <v>旭向合成品</v>
          </cell>
          <cell r="N461">
            <v>1</v>
          </cell>
          <cell r="O461" t="str">
            <v>大阪</v>
          </cell>
          <cell r="P461" t="str">
            <v>旭</v>
          </cell>
          <cell r="Q461">
            <v>92</v>
          </cell>
        </row>
        <row r="462">
          <cell r="A462">
            <v>1</v>
          </cell>
          <cell r="B462">
            <v>1992</v>
          </cell>
          <cell r="C462">
            <v>10</v>
          </cell>
          <cell r="D462">
            <v>1</v>
          </cell>
          <cell r="E462" t="str">
            <v>旭　東京購買　　　　</v>
          </cell>
          <cell r="F462">
            <v>28500</v>
          </cell>
          <cell r="G462" t="str">
            <v>ジュラネート触媒　　</v>
          </cell>
          <cell r="H462">
            <v>105</v>
          </cell>
          <cell r="I462">
            <v>976500</v>
          </cell>
          <cell r="J462">
            <v>4</v>
          </cell>
          <cell r="K462" t="str">
            <v>その他</v>
          </cell>
          <cell r="L462">
            <v>285</v>
          </cell>
          <cell r="M462" t="str">
            <v>ジェラネート</v>
          </cell>
          <cell r="N462">
            <v>1</v>
          </cell>
          <cell r="O462" t="str">
            <v>大阪</v>
          </cell>
          <cell r="P462" t="str">
            <v>旭</v>
          </cell>
          <cell r="Q462">
            <v>92</v>
          </cell>
        </row>
        <row r="463">
          <cell r="A463">
            <v>1</v>
          </cell>
          <cell r="B463">
            <v>1992</v>
          </cell>
          <cell r="C463">
            <v>10</v>
          </cell>
          <cell r="D463">
            <v>1</v>
          </cell>
          <cell r="E463" t="str">
            <v>旭　東京購買　　　　</v>
          </cell>
          <cell r="F463">
            <v>28600</v>
          </cell>
          <cell r="G463" t="str">
            <v>Ｆ樹脂の溶解液　　　</v>
          </cell>
          <cell r="H463">
            <v>201</v>
          </cell>
          <cell r="I463">
            <v>1406397</v>
          </cell>
          <cell r="J463">
            <v>4</v>
          </cell>
          <cell r="K463" t="str">
            <v>その他</v>
          </cell>
          <cell r="L463">
            <v>286</v>
          </cell>
          <cell r="M463" t="str">
            <v>Ｆ樹脂</v>
          </cell>
          <cell r="N463">
            <v>1</v>
          </cell>
          <cell r="O463" t="str">
            <v>大阪</v>
          </cell>
          <cell r="P463" t="str">
            <v>旭</v>
          </cell>
          <cell r="Q463">
            <v>92</v>
          </cell>
        </row>
        <row r="464">
          <cell r="A464">
            <v>1</v>
          </cell>
          <cell r="B464">
            <v>1992</v>
          </cell>
          <cell r="C464">
            <v>10</v>
          </cell>
          <cell r="D464">
            <v>847</v>
          </cell>
          <cell r="E464" t="str">
            <v>オルガノ  大阪　　　</v>
          </cell>
          <cell r="F464">
            <v>33000</v>
          </cell>
          <cell r="G464" t="str">
            <v>ＯＸ－４３３　　　　</v>
          </cell>
          <cell r="H464">
            <v>9215</v>
          </cell>
          <cell r="I464">
            <v>8293500</v>
          </cell>
          <cell r="J464">
            <v>4</v>
          </cell>
          <cell r="K464" t="str">
            <v>その他</v>
          </cell>
          <cell r="L464">
            <v>330</v>
          </cell>
          <cell r="M464" t="str">
            <v>ＯＸ－４３３</v>
          </cell>
          <cell r="N464">
            <v>1</v>
          </cell>
          <cell r="O464" t="str">
            <v>大阪</v>
          </cell>
          <cell r="P464" t="str">
            <v>外販</v>
          </cell>
          <cell r="Q464">
            <v>92</v>
          </cell>
        </row>
        <row r="465">
          <cell r="A465">
            <v>1</v>
          </cell>
          <cell r="B465">
            <v>1992</v>
          </cell>
          <cell r="C465">
            <v>10</v>
          </cell>
          <cell r="D465">
            <v>847</v>
          </cell>
          <cell r="E465" t="str">
            <v>オルガノ  大阪　　　</v>
          </cell>
          <cell r="F465">
            <v>33050</v>
          </cell>
          <cell r="G465" t="str">
            <v>ＯＸ－４３３　運賃　</v>
          </cell>
          <cell r="H465">
            <v>9200</v>
          </cell>
          <cell r="I465">
            <v>184000</v>
          </cell>
          <cell r="J465">
            <v>4</v>
          </cell>
          <cell r="K465" t="str">
            <v>その他</v>
          </cell>
          <cell r="L465">
            <v>330</v>
          </cell>
          <cell r="M465" t="str">
            <v>ＯＸ－４３３</v>
          </cell>
          <cell r="N465">
            <v>1</v>
          </cell>
          <cell r="O465" t="str">
            <v>大阪</v>
          </cell>
          <cell r="P465" t="str">
            <v>外販</v>
          </cell>
          <cell r="Q465">
            <v>92</v>
          </cell>
        </row>
        <row r="466">
          <cell r="A466">
            <v>1</v>
          </cell>
          <cell r="B466">
            <v>1992</v>
          </cell>
          <cell r="C466">
            <v>10</v>
          </cell>
          <cell r="D466">
            <v>3008</v>
          </cell>
          <cell r="E466" t="str">
            <v>第一工業（資材部）　</v>
          </cell>
          <cell r="F466">
            <v>33100</v>
          </cell>
          <cell r="G466" t="str">
            <v>ＣＰ６２７　　　　　</v>
          </cell>
          <cell r="H466">
            <v>21420</v>
          </cell>
          <cell r="I466">
            <v>17553691</v>
          </cell>
          <cell r="J466">
            <v>4</v>
          </cell>
          <cell r="K466" t="str">
            <v>その他</v>
          </cell>
          <cell r="L466">
            <v>331</v>
          </cell>
          <cell r="M466" t="str">
            <v>ＣＰ－６２７</v>
          </cell>
          <cell r="N466">
            <v>1</v>
          </cell>
          <cell r="O466" t="str">
            <v>大阪</v>
          </cell>
          <cell r="P466" t="str">
            <v>外販</v>
          </cell>
          <cell r="Q466">
            <v>92</v>
          </cell>
        </row>
        <row r="467">
          <cell r="A467">
            <v>1</v>
          </cell>
          <cell r="B467">
            <v>1992</v>
          </cell>
          <cell r="C467">
            <v>10</v>
          </cell>
          <cell r="D467">
            <v>3008</v>
          </cell>
          <cell r="E467" t="str">
            <v>第一工業（資材部）　</v>
          </cell>
          <cell r="F467">
            <v>33101</v>
          </cell>
          <cell r="G467" t="str">
            <v>ＣＰ６２８　　　　　</v>
          </cell>
          <cell r="H467">
            <v>1680</v>
          </cell>
          <cell r="I467">
            <v>1401345</v>
          </cell>
          <cell r="J467">
            <v>4</v>
          </cell>
          <cell r="K467" t="str">
            <v>その他</v>
          </cell>
          <cell r="L467">
            <v>331</v>
          </cell>
          <cell r="M467" t="str">
            <v>ＣＰ－６２７</v>
          </cell>
          <cell r="N467">
            <v>1</v>
          </cell>
          <cell r="O467" t="str">
            <v>大阪</v>
          </cell>
          <cell r="P467" t="str">
            <v>外販</v>
          </cell>
          <cell r="Q467">
            <v>92</v>
          </cell>
        </row>
        <row r="468">
          <cell r="A468">
            <v>1</v>
          </cell>
          <cell r="B468">
            <v>1992</v>
          </cell>
          <cell r="C468">
            <v>10</v>
          </cell>
          <cell r="D468">
            <v>3008</v>
          </cell>
          <cell r="E468" t="str">
            <v>第一工業（資材部）　</v>
          </cell>
          <cell r="F468">
            <v>33104</v>
          </cell>
          <cell r="G468" t="str">
            <v>ＣＰ５４２Ｓコンテナ</v>
          </cell>
          <cell r="H468">
            <v>1200</v>
          </cell>
          <cell r="I468">
            <v>889650</v>
          </cell>
          <cell r="J468">
            <v>4</v>
          </cell>
          <cell r="K468" t="str">
            <v>その他</v>
          </cell>
          <cell r="L468">
            <v>331</v>
          </cell>
          <cell r="M468" t="str">
            <v>ＣＰ－６２７</v>
          </cell>
          <cell r="N468">
            <v>1</v>
          </cell>
          <cell r="O468" t="str">
            <v>大阪</v>
          </cell>
          <cell r="P468" t="str">
            <v>外販</v>
          </cell>
          <cell r="Q468">
            <v>92</v>
          </cell>
        </row>
        <row r="469">
          <cell r="A469">
            <v>1</v>
          </cell>
          <cell r="B469">
            <v>1992</v>
          </cell>
          <cell r="C469">
            <v>10</v>
          </cell>
          <cell r="D469">
            <v>3008</v>
          </cell>
          <cell r="E469" t="str">
            <v>第一工業（資材部）　</v>
          </cell>
          <cell r="F469">
            <v>33106</v>
          </cell>
          <cell r="G469" t="str">
            <v>ハイモＭＰ－３６６　</v>
          </cell>
          <cell r="H469">
            <v>19080</v>
          </cell>
          <cell r="I469">
            <v>15636062</v>
          </cell>
          <cell r="J469">
            <v>4</v>
          </cell>
          <cell r="K469" t="str">
            <v>その他</v>
          </cell>
          <cell r="L469">
            <v>331</v>
          </cell>
          <cell r="M469" t="str">
            <v>ＣＰ－６２７</v>
          </cell>
          <cell r="N469">
            <v>1</v>
          </cell>
          <cell r="O469" t="str">
            <v>大阪</v>
          </cell>
          <cell r="P469" t="str">
            <v>外販</v>
          </cell>
          <cell r="Q469">
            <v>92</v>
          </cell>
        </row>
        <row r="470">
          <cell r="A470">
            <v>1</v>
          </cell>
          <cell r="B470">
            <v>1992</v>
          </cell>
          <cell r="C470">
            <v>10</v>
          </cell>
          <cell r="D470">
            <v>3008</v>
          </cell>
          <cell r="E470" t="str">
            <v>第一工業（資材部）　</v>
          </cell>
          <cell r="F470">
            <v>33107</v>
          </cell>
          <cell r="G470" t="str">
            <v>ＣＰ６０４コンテナ　</v>
          </cell>
          <cell r="H470">
            <v>600</v>
          </cell>
          <cell r="I470">
            <v>531000</v>
          </cell>
          <cell r="J470">
            <v>4</v>
          </cell>
          <cell r="K470" t="str">
            <v>その他</v>
          </cell>
          <cell r="L470">
            <v>331</v>
          </cell>
          <cell r="M470" t="str">
            <v>ＣＰ－６２７</v>
          </cell>
          <cell r="N470">
            <v>1</v>
          </cell>
          <cell r="O470" t="str">
            <v>大阪</v>
          </cell>
          <cell r="P470" t="str">
            <v>外販</v>
          </cell>
          <cell r="Q470">
            <v>92</v>
          </cell>
        </row>
        <row r="471">
          <cell r="A471">
            <v>1</v>
          </cell>
          <cell r="B471">
            <v>1992</v>
          </cell>
          <cell r="C471">
            <v>10</v>
          </cell>
          <cell r="D471">
            <v>1827</v>
          </cell>
          <cell r="E471" t="str">
            <v>コニカ　日野工場　　</v>
          </cell>
          <cell r="F471">
            <v>36039</v>
          </cell>
          <cell r="G471" t="str">
            <v>ＤＳＥＨＡ　　　　　</v>
          </cell>
          <cell r="H471">
            <v>10</v>
          </cell>
          <cell r="I471">
            <v>171000</v>
          </cell>
          <cell r="J471">
            <v>4</v>
          </cell>
          <cell r="K471" t="str">
            <v>その他</v>
          </cell>
          <cell r="L471">
            <v>360</v>
          </cell>
          <cell r="M471" t="str">
            <v>外販合成品</v>
          </cell>
          <cell r="N471">
            <v>1</v>
          </cell>
          <cell r="O471" t="str">
            <v>大阪</v>
          </cell>
          <cell r="P471" t="str">
            <v>外販</v>
          </cell>
          <cell r="Q471">
            <v>92</v>
          </cell>
        </row>
        <row r="472">
          <cell r="A472">
            <v>2</v>
          </cell>
          <cell r="B472">
            <v>1992</v>
          </cell>
          <cell r="C472">
            <v>10</v>
          </cell>
          <cell r="D472">
            <v>100</v>
          </cell>
          <cell r="E472" t="str">
            <v>葵　大阪　　　　　　</v>
          </cell>
          <cell r="F472">
            <v>15001</v>
          </cell>
          <cell r="G472" t="str">
            <v>ＨＭＬ　　　　　　　</v>
          </cell>
          <cell r="H472">
            <v>30000</v>
          </cell>
          <cell r="I472">
            <v>15210000</v>
          </cell>
          <cell r="J472">
            <v>1</v>
          </cell>
          <cell r="K472" t="str">
            <v>繊維</v>
          </cell>
          <cell r="L472">
            <v>150</v>
          </cell>
          <cell r="M472" t="str">
            <v>ＨＭＬ</v>
          </cell>
          <cell r="N472">
            <v>2</v>
          </cell>
          <cell r="O472" t="str">
            <v>延岡</v>
          </cell>
          <cell r="P472" t="str">
            <v>旭</v>
          </cell>
          <cell r="Q472">
            <v>92</v>
          </cell>
        </row>
        <row r="473">
          <cell r="A473">
            <v>2</v>
          </cell>
          <cell r="B473">
            <v>1992</v>
          </cell>
          <cell r="C473">
            <v>10</v>
          </cell>
          <cell r="D473">
            <v>201</v>
          </cell>
          <cell r="E473" t="str">
            <v>伊藤忠ファイン　　　</v>
          </cell>
          <cell r="F473">
            <v>15002</v>
          </cell>
          <cell r="G473" t="str">
            <v>ＴＴ－３　　　　　　</v>
          </cell>
          <cell r="H473">
            <v>6000</v>
          </cell>
          <cell r="I473">
            <v>2796000</v>
          </cell>
          <cell r="J473">
            <v>1</v>
          </cell>
          <cell r="K473" t="str">
            <v>繊維</v>
          </cell>
          <cell r="L473">
            <v>150</v>
          </cell>
          <cell r="M473" t="str">
            <v>ＨＭＬ</v>
          </cell>
          <cell r="N473">
            <v>2</v>
          </cell>
          <cell r="O473" t="str">
            <v>延岡</v>
          </cell>
          <cell r="P473" t="str">
            <v>外販</v>
          </cell>
          <cell r="Q473">
            <v>92</v>
          </cell>
        </row>
        <row r="474">
          <cell r="A474">
            <v>2</v>
          </cell>
          <cell r="B474">
            <v>1992</v>
          </cell>
          <cell r="C474">
            <v>10</v>
          </cell>
          <cell r="D474">
            <v>6001</v>
          </cell>
          <cell r="E474" t="str">
            <v>丸紅　東京　　　　　</v>
          </cell>
          <cell r="F474">
            <v>15004</v>
          </cell>
          <cell r="G474" t="str">
            <v>ＭＡＳ（韓一）　　　</v>
          </cell>
          <cell r="H474">
            <v>60000</v>
          </cell>
          <cell r="I474">
            <v>20955000</v>
          </cell>
          <cell r="J474">
            <v>1</v>
          </cell>
          <cell r="K474" t="str">
            <v>繊維</v>
          </cell>
          <cell r="L474">
            <v>150</v>
          </cell>
          <cell r="M474" t="str">
            <v>ＨＭＬ</v>
          </cell>
          <cell r="N474">
            <v>2</v>
          </cell>
          <cell r="O474" t="str">
            <v>延岡</v>
          </cell>
          <cell r="P474" t="str">
            <v>輸出</v>
          </cell>
          <cell r="Q474">
            <v>92</v>
          </cell>
        </row>
        <row r="475">
          <cell r="A475">
            <v>2</v>
          </cell>
          <cell r="B475">
            <v>1992</v>
          </cell>
          <cell r="C475">
            <v>10</v>
          </cell>
          <cell r="D475">
            <v>6000</v>
          </cell>
          <cell r="E475" t="str">
            <v>丸紅　大阪　　　　　</v>
          </cell>
          <cell r="F475">
            <v>15005</v>
          </cell>
          <cell r="G475" t="str">
            <v>ＭＡＳ（ＦＰＣ）　　</v>
          </cell>
          <cell r="H475">
            <v>34000</v>
          </cell>
          <cell r="I475">
            <v>12478000</v>
          </cell>
          <cell r="J475">
            <v>1</v>
          </cell>
          <cell r="K475" t="str">
            <v>繊維</v>
          </cell>
          <cell r="L475">
            <v>150</v>
          </cell>
          <cell r="M475" t="str">
            <v>ＨＭＬ</v>
          </cell>
          <cell r="N475">
            <v>2</v>
          </cell>
          <cell r="O475" t="str">
            <v>延岡</v>
          </cell>
          <cell r="P475" t="str">
            <v>輸出</v>
          </cell>
          <cell r="Q475">
            <v>92</v>
          </cell>
        </row>
        <row r="476">
          <cell r="A476">
            <v>2</v>
          </cell>
          <cell r="B476">
            <v>1992</v>
          </cell>
          <cell r="C476">
            <v>10</v>
          </cell>
          <cell r="D476">
            <v>132</v>
          </cell>
          <cell r="E476" t="str">
            <v>ＡＳＡＨＩ　Ｓ．Ａ．</v>
          </cell>
          <cell r="F476">
            <v>15009</v>
          </cell>
          <cell r="G476" t="str">
            <v>ＭＡＳ（アイルランド</v>
          </cell>
          <cell r="H476">
            <v>15000</v>
          </cell>
          <cell r="I476">
            <v>6090000</v>
          </cell>
          <cell r="J476">
            <v>1</v>
          </cell>
          <cell r="K476" t="str">
            <v>繊維</v>
          </cell>
          <cell r="L476">
            <v>150</v>
          </cell>
          <cell r="M476" t="str">
            <v>ＨＭＬ</v>
          </cell>
          <cell r="N476">
            <v>2</v>
          </cell>
          <cell r="O476" t="str">
            <v>延岡</v>
          </cell>
          <cell r="P476" t="str">
            <v>輸出</v>
          </cell>
          <cell r="Q476">
            <v>92</v>
          </cell>
        </row>
        <row r="477">
          <cell r="A477">
            <v>2</v>
          </cell>
          <cell r="B477">
            <v>1992</v>
          </cell>
          <cell r="C477">
            <v>10</v>
          </cell>
          <cell r="D477">
            <v>6001</v>
          </cell>
          <cell r="E477" t="str">
            <v>丸紅　東京　　　　　</v>
          </cell>
          <cell r="F477">
            <v>15115</v>
          </cell>
          <cell r="G477" t="str">
            <v>ＳＡＳ（韓一）　　　</v>
          </cell>
          <cell r="H477">
            <v>15000</v>
          </cell>
          <cell r="I477">
            <v>6204000</v>
          </cell>
          <cell r="J477">
            <v>1</v>
          </cell>
          <cell r="K477" t="str">
            <v>繊維</v>
          </cell>
          <cell r="L477">
            <v>151</v>
          </cell>
          <cell r="M477" t="str">
            <v>ＳＡＳ</v>
          </cell>
          <cell r="N477">
            <v>2</v>
          </cell>
          <cell r="O477" t="str">
            <v>延岡</v>
          </cell>
          <cell r="P477" t="str">
            <v>輸出</v>
          </cell>
          <cell r="Q477">
            <v>92</v>
          </cell>
        </row>
        <row r="478">
          <cell r="A478">
            <v>2</v>
          </cell>
          <cell r="B478">
            <v>1992</v>
          </cell>
          <cell r="C478">
            <v>10</v>
          </cell>
          <cell r="D478">
            <v>7100</v>
          </cell>
          <cell r="E478" t="str">
            <v>油脂製品　　　　　　</v>
          </cell>
          <cell r="F478">
            <v>15132</v>
          </cell>
          <cell r="G478" t="str">
            <v>ＳＡＳ－Ｄ（Ｍ＆Ｔ）</v>
          </cell>
          <cell r="H478">
            <v>0</v>
          </cell>
          <cell r="I478">
            <v>-56000</v>
          </cell>
          <cell r="J478">
            <v>4</v>
          </cell>
          <cell r="K478" t="str">
            <v>その他</v>
          </cell>
          <cell r="L478">
            <v>151</v>
          </cell>
          <cell r="M478" t="str">
            <v>ＳＡＳ</v>
          </cell>
          <cell r="N478">
            <v>2</v>
          </cell>
          <cell r="O478" t="str">
            <v>延岡</v>
          </cell>
          <cell r="P478" t="str">
            <v>外販</v>
          </cell>
          <cell r="Q478">
            <v>92</v>
          </cell>
        </row>
        <row r="479">
          <cell r="A479">
            <v>2</v>
          </cell>
          <cell r="B479">
            <v>1992</v>
          </cell>
          <cell r="C479">
            <v>10</v>
          </cell>
          <cell r="D479">
            <v>7100</v>
          </cell>
          <cell r="E479" t="str">
            <v>油脂製品　　　　　　</v>
          </cell>
          <cell r="F479">
            <v>15138</v>
          </cell>
          <cell r="G479" t="str">
            <v>ＳＡＳ－Ｄ（金属）　</v>
          </cell>
          <cell r="H479">
            <v>1500</v>
          </cell>
          <cell r="I479">
            <v>1173000</v>
          </cell>
          <cell r="J479">
            <v>4</v>
          </cell>
          <cell r="K479" t="str">
            <v>その他</v>
          </cell>
          <cell r="L479">
            <v>151</v>
          </cell>
          <cell r="M479" t="str">
            <v>ＳＡＳ</v>
          </cell>
          <cell r="N479">
            <v>2</v>
          </cell>
          <cell r="O479" t="str">
            <v>延岡</v>
          </cell>
          <cell r="P479" t="str">
            <v>外販</v>
          </cell>
          <cell r="Q479">
            <v>92</v>
          </cell>
        </row>
        <row r="480">
          <cell r="A480">
            <v>2</v>
          </cell>
          <cell r="B480">
            <v>1992</v>
          </cell>
          <cell r="C480">
            <v>10</v>
          </cell>
          <cell r="D480">
            <v>1820</v>
          </cell>
          <cell r="E480" t="str">
            <v>小松屋商事（株）　　</v>
          </cell>
          <cell r="F480">
            <v>15139</v>
          </cell>
          <cell r="G480" t="str">
            <v>ＳＡＳ－Ｄ（上村）　</v>
          </cell>
          <cell r="H480">
            <v>4500</v>
          </cell>
          <cell r="I480">
            <v>2862000</v>
          </cell>
          <cell r="J480">
            <v>4</v>
          </cell>
          <cell r="K480" t="str">
            <v>その他</v>
          </cell>
          <cell r="L480">
            <v>151</v>
          </cell>
          <cell r="M480" t="str">
            <v>ＳＡＳ</v>
          </cell>
          <cell r="N480">
            <v>2</v>
          </cell>
          <cell r="O480" t="str">
            <v>延岡</v>
          </cell>
          <cell r="P480" t="str">
            <v>外販</v>
          </cell>
          <cell r="Q480">
            <v>92</v>
          </cell>
        </row>
        <row r="481">
          <cell r="A481">
            <v>2</v>
          </cell>
          <cell r="B481">
            <v>1992</v>
          </cell>
          <cell r="C481">
            <v>10</v>
          </cell>
          <cell r="D481">
            <v>7100</v>
          </cell>
          <cell r="E481" t="str">
            <v>油脂製品　　　　　　</v>
          </cell>
          <cell r="F481">
            <v>15142</v>
          </cell>
          <cell r="G481" t="str">
            <v>ＳＡＳ－Ｄ（中尾）　</v>
          </cell>
          <cell r="H481">
            <v>100</v>
          </cell>
          <cell r="I481">
            <v>75500</v>
          </cell>
          <cell r="J481">
            <v>4</v>
          </cell>
          <cell r="K481" t="str">
            <v>その他</v>
          </cell>
          <cell r="L481">
            <v>151</v>
          </cell>
          <cell r="M481" t="str">
            <v>ＳＡＳ</v>
          </cell>
          <cell r="N481">
            <v>2</v>
          </cell>
          <cell r="O481" t="str">
            <v>延岡</v>
          </cell>
          <cell r="P481" t="str">
            <v>外販</v>
          </cell>
          <cell r="Q481">
            <v>92</v>
          </cell>
        </row>
        <row r="482">
          <cell r="A482">
            <v>2</v>
          </cell>
          <cell r="B482">
            <v>1992</v>
          </cell>
          <cell r="C482">
            <v>10</v>
          </cell>
          <cell r="D482">
            <v>1410</v>
          </cell>
          <cell r="E482" t="str">
            <v>クリエ－ト化学　　　</v>
          </cell>
          <cell r="F482">
            <v>15146</v>
          </cell>
          <cell r="G482" t="str">
            <v>ＳＡＳ－Ｄ（キザイ）</v>
          </cell>
          <cell r="H482">
            <v>140</v>
          </cell>
          <cell r="I482">
            <v>129500</v>
          </cell>
          <cell r="J482">
            <v>4</v>
          </cell>
          <cell r="K482" t="str">
            <v>その他</v>
          </cell>
          <cell r="L482">
            <v>151</v>
          </cell>
          <cell r="M482" t="str">
            <v>ＳＡＳ</v>
          </cell>
          <cell r="N482">
            <v>2</v>
          </cell>
          <cell r="O482" t="str">
            <v>延岡</v>
          </cell>
          <cell r="P482" t="str">
            <v>外販</v>
          </cell>
          <cell r="Q482">
            <v>92</v>
          </cell>
        </row>
        <row r="483">
          <cell r="A483">
            <v>2</v>
          </cell>
          <cell r="B483">
            <v>1992</v>
          </cell>
          <cell r="C483">
            <v>10</v>
          </cell>
          <cell r="D483">
            <v>6000</v>
          </cell>
          <cell r="E483" t="str">
            <v>丸紅　大阪　　　　　</v>
          </cell>
          <cell r="F483">
            <v>15147</v>
          </cell>
          <cell r="G483" t="str">
            <v>ＳＡＳ（日合）　　　</v>
          </cell>
          <cell r="H483">
            <v>7500</v>
          </cell>
          <cell r="I483">
            <v>6150000</v>
          </cell>
          <cell r="J483">
            <v>4</v>
          </cell>
          <cell r="K483" t="str">
            <v>その他</v>
          </cell>
          <cell r="L483">
            <v>151</v>
          </cell>
          <cell r="M483" t="str">
            <v>ＳＡＳ</v>
          </cell>
          <cell r="N483">
            <v>2</v>
          </cell>
          <cell r="O483" t="str">
            <v>延岡</v>
          </cell>
          <cell r="P483" t="str">
            <v>外販</v>
          </cell>
          <cell r="Q483">
            <v>92</v>
          </cell>
        </row>
        <row r="484">
          <cell r="A484">
            <v>2</v>
          </cell>
          <cell r="B484">
            <v>1992</v>
          </cell>
          <cell r="C484">
            <v>10</v>
          </cell>
          <cell r="D484">
            <v>1820</v>
          </cell>
          <cell r="E484" t="str">
            <v>小松屋商事（株）　　</v>
          </cell>
          <cell r="F484">
            <v>15149</v>
          </cell>
          <cell r="G484" t="str">
            <v>ＳＡＳ（和光）　　　</v>
          </cell>
          <cell r="H484">
            <v>800</v>
          </cell>
          <cell r="I484">
            <v>440000</v>
          </cell>
          <cell r="J484">
            <v>4</v>
          </cell>
          <cell r="K484" t="str">
            <v>その他</v>
          </cell>
          <cell r="L484">
            <v>151</v>
          </cell>
          <cell r="M484" t="str">
            <v>ＳＡＳ</v>
          </cell>
          <cell r="N484">
            <v>2</v>
          </cell>
          <cell r="O484" t="str">
            <v>延岡</v>
          </cell>
          <cell r="P484" t="str">
            <v>外販</v>
          </cell>
          <cell r="Q484">
            <v>92</v>
          </cell>
        </row>
        <row r="485">
          <cell r="A485">
            <v>2</v>
          </cell>
          <cell r="B485">
            <v>1992</v>
          </cell>
          <cell r="C485">
            <v>10</v>
          </cell>
          <cell r="D485">
            <v>1820</v>
          </cell>
          <cell r="E485" t="str">
            <v>小松屋商事（株）　　</v>
          </cell>
          <cell r="F485">
            <v>15150</v>
          </cell>
          <cell r="G485" t="str">
            <v>ＳＡＳ－Ｄ（カネボ）</v>
          </cell>
          <cell r="H485">
            <v>9960</v>
          </cell>
          <cell r="I485">
            <v>5478000</v>
          </cell>
          <cell r="J485">
            <v>4</v>
          </cell>
          <cell r="K485" t="str">
            <v>その他</v>
          </cell>
          <cell r="L485">
            <v>151</v>
          </cell>
          <cell r="M485" t="str">
            <v>ＳＡＳ</v>
          </cell>
          <cell r="N485">
            <v>2</v>
          </cell>
          <cell r="O485" t="str">
            <v>延岡</v>
          </cell>
          <cell r="P485" t="str">
            <v>外販</v>
          </cell>
          <cell r="Q485">
            <v>92</v>
          </cell>
        </row>
        <row r="486">
          <cell r="A486">
            <v>2</v>
          </cell>
          <cell r="B486">
            <v>1992</v>
          </cell>
          <cell r="C486">
            <v>10</v>
          </cell>
          <cell r="D486">
            <v>203</v>
          </cell>
          <cell r="E486" t="str">
            <v>伊藤忠テクノケミカル</v>
          </cell>
          <cell r="F486">
            <v>15601</v>
          </cell>
          <cell r="G486" t="str">
            <v>ＵＮＡＳＳ　　　　　</v>
          </cell>
          <cell r="H486">
            <v>25</v>
          </cell>
          <cell r="I486">
            <v>62500</v>
          </cell>
          <cell r="J486">
            <v>1</v>
          </cell>
          <cell r="K486" t="str">
            <v>繊維</v>
          </cell>
          <cell r="L486">
            <v>156</v>
          </cell>
          <cell r="M486" t="str">
            <v>ＵＮＡＳＳ</v>
          </cell>
          <cell r="N486">
            <v>2</v>
          </cell>
          <cell r="O486" t="str">
            <v>延岡</v>
          </cell>
          <cell r="P486" t="str">
            <v>外販</v>
          </cell>
          <cell r="Q486">
            <v>92</v>
          </cell>
        </row>
        <row r="487">
          <cell r="A487">
            <v>2</v>
          </cell>
          <cell r="B487">
            <v>1992</v>
          </cell>
          <cell r="C487">
            <v>10</v>
          </cell>
          <cell r="D487">
            <v>1820</v>
          </cell>
          <cell r="E487" t="str">
            <v>小松屋商事（株）　　</v>
          </cell>
          <cell r="F487">
            <v>15602</v>
          </cell>
          <cell r="G487" t="str">
            <v>３Ｓ　　　　　　　　</v>
          </cell>
          <cell r="H487">
            <v>5000</v>
          </cell>
          <cell r="I487">
            <v>6450000</v>
          </cell>
          <cell r="J487">
            <v>1</v>
          </cell>
          <cell r="K487" t="str">
            <v>繊維</v>
          </cell>
          <cell r="L487">
            <v>156</v>
          </cell>
          <cell r="M487" t="str">
            <v>ＵＮＡＳＳ</v>
          </cell>
          <cell r="N487">
            <v>2</v>
          </cell>
          <cell r="O487" t="str">
            <v>延岡</v>
          </cell>
          <cell r="P487" t="str">
            <v>外販</v>
          </cell>
          <cell r="Q487">
            <v>92</v>
          </cell>
        </row>
        <row r="488">
          <cell r="A488">
            <v>2</v>
          </cell>
          <cell r="B488">
            <v>1992</v>
          </cell>
          <cell r="C488">
            <v>10</v>
          </cell>
          <cell r="D488">
            <v>7500</v>
          </cell>
          <cell r="E488" t="str">
            <v>リバソン（株）　　　</v>
          </cell>
          <cell r="F488">
            <v>15610</v>
          </cell>
          <cell r="G488" t="str">
            <v>ＵＮＡＳＳ（ＤＩＣ）</v>
          </cell>
          <cell r="H488">
            <v>2000</v>
          </cell>
          <cell r="I488">
            <v>2700000</v>
          </cell>
          <cell r="J488">
            <v>1</v>
          </cell>
          <cell r="K488" t="str">
            <v>繊維</v>
          </cell>
          <cell r="L488">
            <v>156</v>
          </cell>
          <cell r="M488" t="str">
            <v>ＵＮＡＳＳ</v>
          </cell>
          <cell r="N488">
            <v>2</v>
          </cell>
          <cell r="O488" t="str">
            <v>延岡</v>
          </cell>
          <cell r="P488" t="str">
            <v>外販</v>
          </cell>
          <cell r="Q488">
            <v>92</v>
          </cell>
        </row>
        <row r="489">
          <cell r="A489">
            <v>2</v>
          </cell>
          <cell r="B489">
            <v>1992</v>
          </cell>
          <cell r="C489">
            <v>10</v>
          </cell>
          <cell r="D489">
            <v>1820</v>
          </cell>
          <cell r="E489" t="str">
            <v>小松屋商事（株）　　</v>
          </cell>
          <cell r="F489">
            <v>15630</v>
          </cell>
          <cell r="G489" t="str">
            <v>ＵＮＡＳＳ（Ｘラン）</v>
          </cell>
          <cell r="H489">
            <v>250</v>
          </cell>
          <cell r="I489">
            <v>300000</v>
          </cell>
          <cell r="J489">
            <v>1</v>
          </cell>
          <cell r="K489" t="str">
            <v>繊維</v>
          </cell>
          <cell r="L489">
            <v>156</v>
          </cell>
          <cell r="M489" t="str">
            <v>ＵＮＡＳＳ</v>
          </cell>
          <cell r="N489">
            <v>2</v>
          </cell>
          <cell r="O489" t="str">
            <v>延岡</v>
          </cell>
          <cell r="P489" t="str">
            <v>外販</v>
          </cell>
          <cell r="Q489">
            <v>92</v>
          </cell>
        </row>
        <row r="490">
          <cell r="A490">
            <v>2</v>
          </cell>
          <cell r="B490">
            <v>1992</v>
          </cell>
          <cell r="C490">
            <v>10</v>
          </cell>
          <cell r="D490">
            <v>1</v>
          </cell>
          <cell r="E490" t="str">
            <v>旭　東京購買　　　　</v>
          </cell>
          <cell r="F490">
            <v>15700</v>
          </cell>
          <cell r="G490" t="str">
            <v>ＴＭＢ　　　　　　　</v>
          </cell>
          <cell r="H490">
            <v>5040</v>
          </cell>
          <cell r="I490">
            <v>7560000</v>
          </cell>
          <cell r="J490">
            <v>2</v>
          </cell>
          <cell r="K490" t="str">
            <v>医薬原料</v>
          </cell>
          <cell r="L490">
            <v>157</v>
          </cell>
          <cell r="M490" t="str">
            <v>ＴＭＢ</v>
          </cell>
          <cell r="N490">
            <v>2</v>
          </cell>
          <cell r="O490" t="str">
            <v>延岡</v>
          </cell>
          <cell r="P490" t="str">
            <v>旭</v>
          </cell>
          <cell r="Q490">
            <v>92</v>
          </cell>
        </row>
        <row r="491">
          <cell r="A491">
            <v>2</v>
          </cell>
          <cell r="B491">
            <v>1992</v>
          </cell>
          <cell r="C491">
            <v>10</v>
          </cell>
          <cell r="D491">
            <v>7500</v>
          </cell>
          <cell r="E491" t="str">
            <v>リバソン（株）　　　</v>
          </cell>
          <cell r="F491">
            <v>16600</v>
          </cell>
          <cell r="G491" t="str">
            <v>ＮＳＶＳ－２５（ＤＩ</v>
          </cell>
          <cell r="H491">
            <v>2000</v>
          </cell>
          <cell r="I491">
            <v>630000</v>
          </cell>
          <cell r="J491">
            <v>3</v>
          </cell>
          <cell r="K491" t="str">
            <v>樹脂</v>
          </cell>
          <cell r="L491">
            <v>166</v>
          </cell>
          <cell r="M491" t="str">
            <v>ＳＶＳ</v>
          </cell>
          <cell r="N491">
            <v>2</v>
          </cell>
          <cell r="O491" t="str">
            <v>延岡</v>
          </cell>
          <cell r="P491" t="str">
            <v>外販</v>
          </cell>
          <cell r="Q491">
            <v>92</v>
          </cell>
        </row>
        <row r="492">
          <cell r="A492">
            <v>2</v>
          </cell>
          <cell r="B492">
            <v>1992</v>
          </cell>
          <cell r="C492">
            <v>10</v>
          </cell>
          <cell r="D492">
            <v>7500</v>
          </cell>
          <cell r="E492" t="str">
            <v>リバソン（株）　　　</v>
          </cell>
          <cell r="F492">
            <v>16601</v>
          </cell>
          <cell r="G492" t="str">
            <v>ＮＳＶＳ－２５（堺　</v>
          </cell>
          <cell r="H492">
            <v>800</v>
          </cell>
          <cell r="I492">
            <v>240000</v>
          </cell>
          <cell r="J492">
            <v>3</v>
          </cell>
          <cell r="K492" t="str">
            <v>樹脂</v>
          </cell>
          <cell r="L492">
            <v>166</v>
          </cell>
          <cell r="M492" t="str">
            <v>ＳＶＳ</v>
          </cell>
          <cell r="N492">
            <v>2</v>
          </cell>
          <cell r="O492" t="str">
            <v>延岡</v>
          </cell>
          <cell r="P492" t="str">
            <v>外販</v>
          </cell>
          <cell r="Q492">
            <v>92</v>
          </cell>
        </row>
        <row r="493">
          <cell r="A493">
            <v>2</v>
          </cell>
          <cell r="B493">
            <v>1992</v>
          </cell>
          <cell r="C493">
            <v>10</v>
          </cell>
          <cell r="D493">
            <v>100</v>
          </cell>
          <cell r="E493" t="str">
            <v>葵　大阪　　　　　　</v>
          </cell>
          <cell r="F493">
            <v>16610</v>
          </cell>
          <cell r="G493" t="str">
            <v>ＮＳＶＳ－２５（大東</v>
          </cell>
          <cell r="H493">
            <v>19200</v>
          </cell>
          <cell r="I493">
            <v>6566400</v>
          </cell>
          <cell r="J493">
            <v>3</v>
          </cell>
          <cell r="K493" t="str">
            <v>樹脂</v>
          </cell>
          <cell r="L493">
            <v>166</v>
          </cell>
          <cell r="M493" t="str">
            <v>ＳＶＳ</v>
          </cell>
          <cell r="N493">
            <v>2</v>
          </cell>
          <cell r="O493" t="str">
            <v>延岡</v>
          </cell>
          <cell r="P493" t="str">
            <v>外販</v>
          </cell>
          <cell r="Q493">
            <v>92</v>
          </cell>
        </row>
        <row r="494">
          <cell r="A494">
            <v>2</v>
          </cell>
          <cell r="B494">
            <v>1992</v>
          </cell>
          <cell r="C494">
            <v>10</v>
          </cell>
          <cell r="D494">
            <v>7500</v>
          </cell>
          <cell r="E494" t="str">
            <v>リバソン（株）　　　</v>
          </cell>
          <cell r="F494">
            <v>16630</v>
          </cell>
          <cell r="G494" t="str">
            <v>ＮＳＶＳ－２５（九州</v>
          </cell>
          <cell r="H494">
            <v>600</v>
          </cell>
          <cell r="I494">
            <v>180000</v>
          </cell>
          <cell r="J494">
            <v>3</v>
          </cell>
          <cell r="K494" t="str">
            <v>樹脂</v>
          </cell>
          <cell r="L494">
            <v>166</v>
          </cell>
          <cell r="M494" t="str">
            <v>ＳＶＳ</v>
          </cell>
          <cell r="N494">
            <v>2</v>
          </cell>
          <cell r="O494" t="str">
            <v>延岡</v>
          </cell>
          <cell r="P494" t="str">
            <v>外販</v>
          </cell>
          <cell r="Q494">
            <v>92</v>
          </cell>
        </row>
        <row r="495">
          <cell r="A495">
            <v>2</v>
          </cell>
          <cell r="B495">
            <v>1992</v>
          </cell>
          <cell r="C495">
            <v>10</v>
          </cell>
          <cell r="D495">
            <v>5417</v>
          </cell>
          <cell r="E495" t="str">
            <v>九州長瀬　　　　　　</v>
          </cell>
          <cell r="F495">
            <v>16640</v>
          </cell>
          <cell r="G495" t="str">
            <v>ＮＳＶＳ－２５（同仁</v>
          </cell>
          <cell r="H495">
            <v>2600</v>
          </cell>
          <cell r="I495">
            <v>793000</v>
          </cell>
          <cell r="J495">
            <v>3</v>
          </cell>
          <cell r="K495" t="str">
            <v>樹脂</v>
          </cell>
          <cell r="L495">
            <v>166</v>
          </cell>
          <cell r="M495" t="str">
            <v>ＳＶＳ</v>
          </cell>
          <cell r="N495">
            <v>2</v>
          </cell>
          <cell r="O495" t="str">
            <v>延岡</v>
          </cell>
          <cell r="P495" t="str">
            <v>外販</v>
          </cell>
          <cell r="Q495">
            <v>92</v>
          </cell>
        </row>
        <row r="496">
          <cell r="A496">
            <v>2</v>
          </cell>
          <cell r="B496">
            <v>1992</v>
          </cell>
          <cell r="C496">
            <v>10</v>
          </cell>
          <cell r="D496">
            <v>7800</v>
          </cell>
          <cell r="E496" t="str">
            <v>渡辺ケミカル　　　　</v>
          </cell>
          <cell r="F496">
            <v>16660</v>
          </cell>
          <cell r="G496" t="str">
            <v>ＮＳＶＳ－２５ロック</v>
          </cell>
          <cell r="H496">
            <v>20</v>
          </cell>
          <cell r="I496">
            <v>8800</v>
          </cell>
          <cell r="J496">
            <v>3</v>
          </cell>
          <cell r="K496" t="str">
            <v>樹脂</v>
          </cell>
          <cell r="L496">
            <v>166</v>
          </cell>
          <cell r="M496" t="str">
            <v>ＳＶＳ</v>
          </cell>
          <cell r="N496">
            <v>2</v>
          </cell>
          <cell r="O496" t="str">
            <v>延岡</v>
          </cell>
          <cell r="P496" t="str">
            <v>外販</v>
          </cell>
          <cell r="Q496">
            <v>92</v>
          </cell>
        </row>
        <row r="497">
          <cell r="A497">
            <v>2</v>
          </cell>
          <cell r="B497">
            <v>1992</v>
          </cell>
          <cell r="C497">
            <v>10</v>
          </cell>
          <cell r="D497">
            <v>201</v>
          </cell>
          <cell r="E497" t="str">
            <v>伊藤忠ファイン　　　</v>
          </cell>
          <cell r="F497">
            <v>16661</v>
          </cell>
          <cell r="G497" t="str">
            <v>ＮＳＶＳ－２５　　　</v>
          </cell>
          <cell r="H497">
            <v>1000</v>
          </cell>
          <cell r="I497">
            <v>375000</v>
          </cell>
          <cell r="J497">
            <v>3</v>
          </cell>
          <cell r="K497" t="str">
            <v>樹脂</v>
          </cell>
          <cell r="L497">
            <v>166</v>
          </cell>
          <cell r="M497" t="str">
            <v>ＳＶＳ</v>
          </cell>
          <cell r="N497">
            <v>2</v>
          </cell>
          <cell r="O497" t="str">
            <v>延岡</v>
          </cell>
          <cell r="P497" t="str">
            <v>外販</v>
          </cell>
          <cell r="Q497">
            <v>92</v>
          </cell>
        </row>
        <row r="498">
          <cell r="A498">
            <v>2</v>
          </cell>
          <cell r="B498">
            <v>1992</v>
          </cell>
          <cell r="C498">
            <v>10</v>
          </cell>
          <cell r="D498">
            <v>6606</v>
          </cell>
          <cell r="E498" t="str">
            <v>明成商会　　　　　　</v>
          </cell>
          <cell r="F498">
            <v>16670</v>
          </cell>
          <cell r="G498" t="str">
            <v>ＮＳＶＳ－２５（大栄</v>
          </cell>
          <cell r="H498">
            <v>4000</v>
          </cell>
          <cell r="I498">
            <v>1420000</v>
          </cell>
          <cell r="J498">
            <v>3</v>
          </cell>
          <cell r="K498" t="str">
            <v>樹脂</v>
          </cell>
          <cell r="L498">
            <v>166</v>
          </cell>
          <cell r="M498" t="str">
            <v>ＳＶＳ</v>
          </cell>
          <cell r="N498">
            <v>2</v>
          </cell>
          <cell r="O498" t="str">
            <v>延岡</v>
          </cell>
          <cell r="P498" t="str">
            <v>外販</v>
          </cell>
          <cell r="Q498">
            <v>92</v>
          </cell>
        </row>
        <row r="499">
          <cell r="A499">
            <v>2</v>
          </cell>
          <cell r="B499">
            <v>1992</v>
          </cell>
          <cell r="C499">
            <v>10</v>
          </cell>
          <cell r="D499">
            <v>5217</v>
          </cell>
          <cell r="E499" t="str">
            <v>ＢＡＳＦ　四日市　　</v>
          </cell>
          <cell r="F499">
            <v>16690</v>
          </cell>
          <cell r="G499" t="str">
            <v>ＮＳＶＳ－２５（ＢＡ</v>
          </cell>
          <cell r="H499">
            <v>20</v>
          </cell>
          <cell r="I499">
            <v>7000</v>
          </cell>
          <cell r="J499">
            <v>3</v>
          </cell>
          <cell r="K499" t="str">
            <v>樹脂</v>
          </cell>
          <cell r="L499">
            <v>166</v>
          </cell>
          <cell r="M499" t="str">
            <v>ＳＶＳ</v>
          </cell>
          <cell r="N499">
            <v>2</v>
          </cell>
          <cell r="O499" t="str">
            <v>延岡</v>
          </cell>
          <cell r="P499" t="str">
            <v>外販</v>
          </cell>
          <cell r="Q499">
            <v>92</v>
          </cell>
        </row>
        <row r="500">
          <cell r="A500">
            <v>2</v>
          </cell>
          <cell r="B500">
            <v>1992</v>
          </cell>
          <cell r="C500">
            <v>10</v>
          </cell>
          <cell r="D500">
            <v>100</v>
          </cell>
          <cell r="E500" t="str">
            <v>葵　大阪　　　　　　</v>
          </cell>
          <cell r="F500">
            <v>20300</v>
          </cell>
          <cell r="G500" t="str">
            <v>ＥＢＳ　　　　　　　</v>
          </cell>
          <cell r="H500">
            <v>8258</v>
          </cell>
          <cell r="I500">
            <v>6738528</v>
          </cell>
          <cell r="J500">
            <v>3</v>
          </cell>
          <cell r="K500" t="str">
            <v>樹脂</v>
          </cell>
          <cell r="L500">
            <v>203</v>
          </cell>
          <cell r="M500" t="str">
            <v>ＥＢＳ</v>
          </cell>
          <cell r="N500">
            <v>2</v>
          </cell>
          <cell r="O500" t="str">
            <v>延岡</v>
          </cell>
          <cell r="P500" t="str">
            <v>旭</v>
          </cell>
          <cell r="Q500">
            <v>92</v>
          </cell>
        </row>
        <row r="501">
          <cell r="A501">
            <v>2</v>
          </cell>
          <cell r="B501">
            <v>1992</v>
          </cell>
          <cell r="C501">
            <v>10</v>
          </cell>
          <cell r="D501">
            <v>1</v>
          </cell>
          <cell r="E501" t="str">
            <v>旭　東京購買　　　　</v>
          </cell>
          <cell r="F501">
            <v>20400</v>
          </cell>
          <cell r="G501" t="str">
            <v>ＡＴＧ　　　　　　　</v>
          </cell>
          <cell r="H501">
            <v>208</v>
          </cell>
          <cell r="I501">
            <v>421200</v>
          </cell>
          <cell r="J501">
            <v>1</v>
          </cell>
          <cell r="K501" t="str">
            <v>繊維</v>
          </cell>
          <cell r="L501">
            <v>204</v>
          </cell>
          <cell r="M501" t="str">
            <v>ＡＴＧ　　　　　　　</v>
          </cell>
          <cell r="N501">
            <v>2</v>
          </cell>
          <cell r="O501" t="str">
            <v>延岡</v>
          </cell>
          <cell r="P501" t="str">
            <v>旭</v>
          </cell>
          <cell r="Q501">
            <v>92</v>
          </cell>
        </row>
        <row r="502">
          <cell r="A502">
            <v>2</v>
          </cell>
          <cell r="B502">
            <v>1992</v>
          </cell>
          <cell r="C502">
            <v>10</v>
          </cell>
          <cell r="D502">
            <v>2</v>
          </cell>
          <cell r="E502" t="str">
            <v>旭　大阪購買　　　　</v>
          </cell>
          <cell r="F502">
            <v>20500</v>
          </cell>
          <cell r="G502" t="str">
            <v>仕上Ｇ　　　　　　　</v>
          </cell>
          <cell r="H502">
            <v>800</v>
          </cell>
          <cell r="I502">
            <v>272000</v>
          </cell>
          <cell r="J502">
            <v>1</v>
          </cell>
          <cell r="K502" t="str">
            <v>繊維</v>
          </cell>
          <cell r="L502">
            <v>205</v>
          </cell>
          <cell r="M502" t="str">
            <v>仕上Ｇ</v>
          </cell>
          <cell r="N502">
            <v>2</v>
          </cell>
          <cell r="O502" t="str">
            <v>延岡</v>
          </cell>
          <cell r="P502" t="str">
            <v>旭</v>
          </cell>
          <cell r="Q502">
            <v>92</v>
          </cell>
        </row>
        <row r="503">
          <cell r="A503">
            <v>2</v>
          </cell>
          <cell r="B503">
            <v>1992</v>
          </cell>
          <cell r="C503">
            <v>10</v>
          </cell>
          <cell r="D503">
            <v>43</v>
          </cell>
          <cell r="E503" t="str">
            <v>旭　延岡医薬　　　　</v>
          </cell>
          <cell r="F503">
            <v>20600</v>
          </cell>
          <cell r="G503" t="str">
            <v>ＭＢ　　　　　　　　</v>
          </cell>
          <cell r="H503">
            <v>2463</v>
          </cell>
          <cell r="I503">
            <v>8418534</v>
          </cell>
          <cell r="J503">
            <v>2</v>
          </cell>
          <cell r="K503" t="str">
            <v>医薬原料</v>
          </cell>
          <cell r="L503">
            <v>206</v>
          </cell>
          <cell r="M503" t="str">
            <v>ＭＢ</v>
          </cell>
          <cell r="N503">
            <v>2</v>
          </cell>
          <cell r="O503" t="str">
            <v>延岡</v>
          </cell>
          <cell r="P503" t="str">
            <v>旭</v>
          </cell>
          <cell r="Q503">
            <v>92</v>
          </cell>
        </row>
        <row r="504">
          <cell r="A504">
            <v>2</v>
          </cell>
          <cell r="B504">
            <v>1992</v>
          </cell>
          <cell r="C504">
            <v>10</v>
          </cell>
          <cell r="D504">
            <v>11</v>
          </cell>
          <cell r="E504" t="str">
            <v>旭　特薬事業部　　　</v>
          </cell>
          <cell r="F504">
            <v>20900</v>
          </cell>
          <cell r="G504" t="str">
            <v>ＦＭＮＡ　　　　　　</v>
          </cell>
          <cell r="H504">
            <v>180</v>
          </cell>
          <cell r="I504">
            <v>5922000</v>
          </cell>
          <cell r="J504">
            <v>2</v>
          </cell>
          <cell r="K504" t="str">
            <v>医薬原料</v>
          </cell>
          <cell r="L504">
            <v>209</v>
          </cell>
          <cell r="M504" t="str">
            <v>ＦＭＮＡ</v>
          </cell>
          <cell r="N504">
            <v>2</v>
          </cell>
          <cell r="O504" t="str">
            <v>延岡</v>
          </cell>
          <cell r="P504" t="str">
            <v>旭</v>
          </cell>
          <cell r="Q504">
            <v>92</v>
          </cell>
        </row>
        <row r="505">
          <cell r="A505">
            <v>2</v>
          </cell>
          <cell r="B505">
            <v>1992</v>
          </cell>
          <cell r="C505">
            <v>10</v>
          </cell>
          <cell r="D505">
            <v>11</v>
          </cell>
          <cell r="E505" t="str">
            <v>旭　特薬事業部　　　</v>
          </cell>
          <cell r="F505">
            <v>21301</v>
          </cell>
          <cell r="G505" t="str">
            <v>ウラシル　　　　　　</v>
          </cell>
          <cell r="H505">
            <v>122.1</v>
          </cell>
          <cell r="I505">
            <v>512820</v>
          </cell>
          <cell r="J505">
            <v>2</v>
          </cell>
          <cell r="K505" t="str">
            <v>医薬原料</v>
          </cell>
          <cell r="L505">
            <v>213</v>
          </cell>
          <cell r="M505" t="str">
            <v>ウラシル</v>
          </cell>
          <cell r="N505">
            <v>2</v>
          </cell>
          <cell r="O505" t="str">
            <v>延岡</v>
          </cell>
          <cell r="P505" t="str">
            <v>旭</v>
          </cell>
          <cell r="Q505">
            <v>92</v>
          </cell>
        </row>
        <row r="506">
          <cell r="A506">
            <v>2</v>
          </cell>
          <cell r="B506">
            <v>1992</v>
          </cell>
          <cell r="C506">
            <v>10</v>
          </cell>
          <cell r="D506">
            <v>5403</v>
          </cell>
          <cell r="E506" t="str">
            <v>ファイザー　　　　　</v>
          </cell>
          <cell r="F506">
            <v>21401</v>
          </cell>
          <cell r="G506" t="str">
            <v>ＡＴＢＣ　　　　　　</v>
          </cell>
          <cell r="H506">
            <v>34450</v>
          </cell>
          <cell r="I506">
            <v>15364700</v>
          </cell>
          <cell r="J506">
            <v>3</v>
          </cell>
          <cell r="K506" t="str">
            <v>樹脂</v>
          </cell>
          <cell r="L506">
            <v>214</v>
          </cell>
          <cell r="M506" t="str">
            <v>ＡＴＢＣ</v>
          </cell>
          <cell r="N506">
            <v>2</v>
          </cell>
          <cell r="O506" t="str">
            <v>延岡</v>
          </cell>
          <cell r="P506" t="str">
            <v>旭</v>
          </cell>
          <cell r="Q506">
            <v>92</v>
          </cell>
        </row>
        <row r="507">
          <cell r="A507">
            <v>2</v>
          </cell>
          <cell r="B507">
            <v>1992</v>
          </cell>
          <cell r="C507">
            <v>10</v>
          </cell>
          <cell r="D507">
            <v>1</v>
          </cell>
          <cell r="E507" t="str">
            <v>旭　東京購買　　　　</v>
          </cell>
          <cell r="F507">
            <v>21402</v>
          </cell>
          <cell r="G507" t="str">
            <v>ＤＳ－１０７　　　　</v>
          </cell>
          <cell r="H507">
            <v>80110</v>
          </cell>
          <cell r="I507">
            <v>36530160</v>
          </cell>
          <cell r="J507">
            <v>3</v>
          </cell>
          <cell r="K507" t="str">
            <v>樹脂</v>
          </cell>
          <cell r="L507">
            <v>214</v>
          </cell>
          <cell r="M507" t="str">
            <v>ＡＴＢＣ</v>
          </cell>
          <cell r="N507">
            <v>2</v>
          </cell>
          <cell r="O507" t="str">
            <v>延岡</v>
          </cell>
          <cell r="P507" t="str">
            <v>旭</v>
          </cell>
          <cell r="Q507">
            <v>92</v>
          </cell>
        </row>
        <row r="508">
          <cell r="A508">
            <v>2</v>
          </cell>
          <cell r="B508">
            <v>1992</v>
          </cell>
          <cell r="C508">
            <v>10</v>
          </cell>
          <cell r="D508">
            <v>43</v>
          </cell>
          <cell r="E508" t="str">
            <v>旭　延岡医薬　　　　</v>
          </cell>
          <cell r="F508">
            <v>21800</v>
          </cell>
          <cell r="G508" t="str">
            <v>ＦＢ－５　　　　　　</v>
          </cell>
          <cell r="H508">
            <v>4660</v>
          </cell>
          <cell r="I508">
            <v>81550000</v>
          </cell>
          <cell r="J508">
            <v>2</v>
          </cell>
          <cell r="K508" t="str">
            <v>医薬原料</v>
          </cell>
          <cell r="L508">
            <v>218</v>
          </cell>
          <cell r="M508" t="str">
            <v>ＦＢ－５</v>
          </cell>
          <cell r="N508">
            <v>2</v>
          </cell>
          <cell r="O508" t="str">
            <v>延岡</v>
          </cell>
          <cell r="P508" t="str">
            <v>旭</v>
          </cell>
          <cell r="Q508">
            <v>92</v>
          </cell>
        </row>
        <row r="509">
          <cell r="A509">
            <v>2</v>
          </cell>
          <cell r="B509">
            <v>1992</v>
          </cell>
          <cell r="C509">
            <v>10</v>
          </cell>
          <cell r="D509">
            <v>6</v>
          </cell>
          <cell r="E509" t="str">
            <v>旭　富士　　　　　　</v>
          </cell>
          <cell r="F509">
            <v>21900</v>
          </cell>
          <cell r="G509" t="str">
            <v>ＢＳ－１　　　　　　</v>
          </cell>
          <cell r="H509">
            <v>55970</v>
          </cell>
          <cell r="I509">
            <v>22891730</v>
          </cell>
          <cell r="J509">
            <v>3</v>
          </cell>
          <cell r="K509" t="str">
            <v>樹脂</v>
          </cell>
          <cell r="L509">
            <v>219</v>
          </cell>
          <cell r="M509" t="str">
            <v>ＢＳ－１．２</v>
          </cell>
          <cell r="N509">
            <v>2</v>
          </cell>
          <cell r="O509" t="str">
            <v>延岡</v>
          </cell>
          <cell r="P509" t="str">
            <v>旭</v>
          </cell>
          <cell r="Q509">
            <v>92</v>
          </cell>
        </row>
        <row r="510">
          <cell r="A510">
            <v>2</v>
          </cell>
          <cell r="B510">
            <v>1992</v>
          </cell>
          <cell r="C510">
            <v>10</v>
          </cell>
          <cell r="D510">
            <v>6</v>
          </cell>
          <cell r="E510" t="str">
            <v>旭　富士　　　　　　</v>
          </cell>
          <cell r="F510">
            <v>21901</v>
          </cell>
          <cell r="G510" t="str">
            <v>ＢＳ－２　　　　　　</v>
          </cell>
          <cell r="H510">
            <v>17100</v>
          </cell>
          <cell r="I510">
            <v>7164900</v>
          </cell>
          <cell r="J510">
            <v>3</v>
          </cell>
          <cell r="K510" t="str">
            <v>樹脂</v>
          </cell>
          <cell r="L510">
            <v>219</v>
          </cell>
          <cell r="M510" t="str">
            <v>ＢＳ－１．２</v>
          </cell>
          <cell r="N510">
            <v>2</v>
          </cell>
          <cell r="O510" t="str">
            <v>延岡</v>
          </cell>
          <cell r="P510" t="str">
            <v>旭</v>
          </cell>
          <cell r="Q510">
            <v>92</v>
          </cell>
        </row>
        <row r="511">
          <cell r="A511">
            <v>2</v>
          </cell>
          <cell r="B511">
            <v>1992</v>
          </cell>
          <cell r="C511">
            <v>10</v>
          </cell>
          <cell r="D511">
            <v>15</v>
          </cell>
          <cell r="E511" t="str">
            <v>旭　開発技術本部　　</v>
          </cell>
          <cell r="F511">
            <v>22000</v>
          </cell>
          <cell r="G511" t="str">
            <v>パイライト（石炭触媒</v>
          </cell>
          <cell r="H511">
            <v>40</v>
          </cell>
          <cell r="I511">
            <v>112000</v>
          </cell>
          <cell r="J511">
            <v>4</v>
          </cell>
          <cell r="K511" t="str">
            <v>その他</v>
          </cell>
          <cell r="L511">
            <v>220</v>
          </cell>
          <cell r="M511" t="str">
            <v>ﾊﾟｲﾗｲﾄ</v>
          </cell>
          <cell r="N511">
            <v>2</v>
          </cell>
          <cell r="O511" t="str">
            <v>延岡</v>
          </cell>
          <cell r="P511" t="str">
            <v>旭</v>
          </cell>
          <cell r="Q511">
            <v>92</v>
          </cell>
        </row>
        <row r="512">
          <cell r="A512">
            <v>2</v>
          </cell>
          <cell r="B512">
            <v>1992</v>
          </cell>
          <cell r="C512">
            <v>10</v>
          </cell>
          <cell r="D512">
            <v>37</v>
          </cell>
          <cell r="E512" t="str">
            <v>旭　薬品工場　　　　</v>
          </cell>
          <cell r="F512">
            <v>29007</v>
          </cell>
          <cell r="G512" t="str">
            <v>回収硝酸　　　　　　</v>
          </cell>
          <cell r="H512">
            <v>108546</v>
          </cell>
          <cell r="I512">
            <v>379911</v>
          </cell>
          <cell r="J512">
            <v>4</v>
          </cell>
          <cell r="K512" t="str">
            <v>その他</v>
          </cell>
          <cell r="L512">
            <v>290</v>
          </cell>
          <cell r="M512" t="str">
            <v>旭向延岡合成品</v>
          </cell>
          <cell r="N512">
            <v>2</v>
          </cell>
          <cell r="O512" t="str">
            <v>延岡</v>
          </cell>
          <cell r="P512" t="str">
            <v>旭</v>
          </cell>
          <cell r="Q512">
            <v>92</v>
          </cell>
        </row>
        <row r="513">
          <cell r="A513">
            <v>2</v>
          </cell>
          <cell r="B513">
            <v>1992</v>
          </cell>
          <cell r="C513">
            <v>10</v>
          </cell>
          <cell r="D513">
            <v>3030</v>
          </cell>
          <cell r="E513" t="str">
            <v>ダイセル＾東京本社　</v>
          </cell>
          <cell r="F513">
            <v>31000</v>
          </cell>
          <cell r="G513" t="str">
            <v>ＢＴＣ　　　　　　　</v>
          </cell>
          <cell r="H513">
            <v>15000</v>
          </cell>
          <cell r="I513">
            <v>23100000</v>
          </cell>
          <cell r="J513">
            <v>3</v>
          </cell>
          <cell r="K513" t="str">
            <v>樹脂</v>
          </cell>
          <cell r="L513">
            <v>310</v>
          </cell>
          <cell r="M513" t="str">
            <v>ＢＴＣ</v>
          </cell>
          <cell r="N513">
            <v>2</v>
          </cell>
          <cell r="O513" t="str">
            <v>延岡</v>
          </cell>
          <cell r="P513" t="str">
            <v>外販</v>
          </cell>
          <cell r="Q513">
            <v>92</v>
          </cell>
        </row>
        <row r="514">
          <cell r="A514">
            <v>1</v>
          </cell>
          <cell r="B514">
            <v>1992</v>
          </cell>
          <cell r="C514">
            <v>10</v>
          </cell>
          <cell r="D514">
            <v>88</v>
          </cell>
          <cell r="E514" t="str">
            <v>旭フーズ（株）　　　</v>
          </cell>
          <cell r="F514">
            <v>37600</v>
          </cell>
          <cell r="G514" t="str">
            <v>ＣＭＴ－Ｌ　缶　　　</v>
          </cell>
          <cell r="H514">
            <v>9072</v>
          </cell>
          <cell r="I514">
            <v>4354560</v>
          </cell>
          <cell r="J514">
            <v>4</v>
          </cell>
          <cell r="K514" t="str">
            <v>その他</v>
          </cell>
          <cell r="L514">
            <v>376</v>
          </cell>
          <cell r="M514" t="str">
            <v>ＣＭＴ－Ｌ</v>
          </cell>
          <cell r="N514">
            <v>3</v>
          </cell>
          <cell r="O514" t="str">
            <v>外販</v>
          </cell>
          <cell r="P514" t="str">
            <v>旭</v>
          </cell>
          <cell r="Q514">
            <v>92</v>
          </cell>
        </row>
        <row r="515">
          <cell r="A515">
            <v>1</v>
          </cell>
          <cell r="B515">
            <v>1992</v>
          </cell>
          <cell r="C515">
            <v>10</v>
          </cell>
          <cell r="D515">
            <v>88</v>
          </cell>
          <cell r="E515" t="str">
            <v>旭フーズ（株）　　　</v>
          </cell>
          <cell r="F515">
            <v>37700</v>
          </cell>
          <cell r="G515" t="str">
            <v>ＬＭＳ－Ｋ　　　　　</v>
          </cell>
          <cell r="H515">
            <v>555</v>
          </cell>
          <cell r="I515">
            <v>1110000</v>
          </cell>
          <cell r="J515">
            <v>4</v>
          </cell>
          <cell r="K515" t="str">
            <v>その他</v>
          </cell>
          <cell r="L515">
            <v>377</v>
          </cell>
          <cell r="M515" t="str">
            <v>ＬＭＳ－Ｋ</v>
          </cell>
          <cell r="N515">
            <v>3</v>
          </cell>
          <cell r="O515" t="str">
            <v>外販</v>
          </cell>
          <cell r="P515" t="str">
            <v>旭</v>
          </cell>
          <cell r="Q515">
            <v>92</v>
          </cell>
        </row>
        <row r="516">
          <cell r="A516">
            <v>1</v>
          </cell>
          <cell r="B516">
            <v>1992</v>
          </cell>
          <cell r="C516">
            <v>10</v>
          </cell>
          <cell r="D516">
            <v>5417</v>
          </cell>
          <cell r="E516" t="str">
            <v>九州長瀬　　　　　　</v>
          </cell>
          <cell r="F516">
            <v>38100</v>
          </cell>
          <cell r="G516" t="str">
            <v>ＰＳ　　　　　　　　</v>
          </cell>
          <cell r="H516">
            <v>100</v>
          </cell>
          <cell r="I516">
            <v>1500000</v>
          </cell>
          <cell r="J516">
            <v>4</v>
          </cell>
          <cell r="K516" t="str">
            <v>その他</v>
          </cell>
          <cell r="L516">
            <v>381</v>
          </cell>
          <cell r="M516" t="str">
            <v>ＰＳ</v>
          </cell>
          <cell r="N516">
            <v>3</v>
          </cell>
          <cell r="O516" t="str">
            <v>外販</v>
          </cell>
          <cell r="P516" t="str">
            <v>外販</v>
          </cell>
          <cell r="Q516">
            <v>92</v>
          </cell>
        </row>
        <row r="517">
          <cell r="A517">
            <v>1</v>
          </cell>
          <cell r="B517">
            <v>1992</v>
          </cell>
          <cell r="C517">
            <v>10</v>
          </cell>
          <cell r="D517">
            <v>6</v>
          </cell>
          <cell r="E517" t="str">
            <v>旭　富士　　　　　　</v>
          </cell>
          <cell r="F517">
            <v>38300</v>
          </cell>
          <cell r="G517" t="str">
            <v>ベンゾフェノン　　　</v>
          </cell>
          <cell r="H517">
            <v>460</v>
          </cell>
          <cell r="I517">
            <v>427800</v>
          </cell>
          <cell r="J517">
            <v>3</v>
          </cell>
          <cell r="K517" t="str">
            <v>樹脂</v>
          </cell>
          <cell r="L517">
            <v>383</v>
          </cell>
          <cell r="M517" t="str">
            <v>ﾍﾞﾝｿﾞﾌｪﾉﾝ</v>
          </cell>
          <cell r="N517">
            <v>3</v>
          </cell>
          <cell r="O517" t="str">
            <v>外販</v>
          </cell>
          <cell r="P517" t="str">
            <v>外販</v>
          </cell>
          <cell r="Q517">
            <v>92</v>
          </cell>
        </row>
        <row r="518">
          <cell r="A518">
            <v>1</v>
          </cell>
          <cell r="B518">
            <v>1992</v>
          </cell>
          <cell r="C518">
            <v>10</v>
          </cell>
          <cell r="D518">
            <v>1</v>
          </cell>
          <cell r="E518" t="str">
            <v>旭　東京購買　　　　</v>
          </cell>
          <cell r="F518">
            <v>38500</v>
          </cell>
          <cell r="G518" t="str">
            <v>ポリオールＮ　　　　</v>
          </cell>
          <cell r="H518">
            <v>4400</v>
          </cell>
          <cell r="I518">
            <v>2147200</v>
          </cell>
          <cell r="J518">
            <v>3</v>
          </cell>
          <cell r="K518" t="str">
            <v>樹脂</v>
          </cell>
          <cell r="L518">
            <v>385</v>
          </cell>
          <cell r="M518" t="str">
            <v>ポリオール</v>
          </cell>
          <cell r="N518">
            <v>3</v>
          </cell>
          <cell r="O518" t="str">
            <v>外販</v>
          </cell>
          <cell r="P518" t="str">
            <v>旭</v>
          </cell>
          <cell r="Q518">
            <v>92</v>
          </cell>
        </row>
        <row r="519">
          <cell r="A519">
            <v>1</v>
          </cell>
          <cell r="B519">
            <v>1992</v>
          </cell>
          <cell r="C519">
            <v>10</v>
          </cell>
          <cell r="D519">
            <v>1</v>
          </cell>
          <cell r="E519" t="str">
            <v>旭　東京購買　　　　</v>
          </cell>
          <cell r="F519">
            <v>38501</v>
          </cell>
          <cell r="G519" t="str">
            <v>ポリオールＢ　　　　</v>
          </cell>
          <cell r="H519">
            <v>3200</v>
          </cell>
          <cell r="I519">
            <v>1664000</v>
          </cell>
          <cell r="J519">
            <v>3</v>
          </cell>
          <cell r="K519" t="str">
            <v>樹脂</v>
          </cell>
          <cell r="L519">
            <v>385</v>
          </cell>
          <cell r="M519" t="str">
            <v>ポリオール</v>
          </cell>
          <cell r="N519">
            <v>3</v>
          </cell>
          <cell r="O519" t="str">
            <v>外販</v>
          </cell>
          <cell r="P519" t="str">
            <v>旭</v>
          </cell>
          <cell r="Q519">
            <v>92</v>
          </cell>
        </row>
        <row r="520">
          <cell r="A520">
            <v>1</v>
          </cell>
          <cell r="B520">
            <v>1992</v>
          </cell>
          <cell r="C520">
            <v>10</v>
          </cell>
          <cell r="D520">
            <v>5401</v>
          </cell>
          <cell r="E520" t="str">
            <v>藤本化学　　　　　　</v>
          </cell>
          <cell r="F520">
            <v>38704</v>
          </cell>
          <cell r="G520" t="str">
            <v>ＬＳ－７０　　　　　</v>
          </cell>
          <cell r="H520">
            <v>2445</v>
          </cell>
          <cell r="I520">
            <v>3374100</v>
          </cell>
          <cell r="J520">
            <v>4</v>
          </cell>
          <cell r="K520" t="str">
            <v>その他</v>
          </cell>
          <cell r="L520">
            <v>387</v>
          </cell>
          <cell r="M520" t="str">
            <v>委託　藤本</v>
          </cell>
          <cell r="N520">
            <v>3</v>
          </cell>
          <cell r="O520" t="str">
            <v>外販</v>
          </cell>
          <cell r="P520" t="str">
            <v>外販</v>
          </cell>
          <cell r="Q520">
            <v>92</v>
          </cell>
        </row>
        <row r="521">
          <cell r="A521">
            <v>1</v>
          </cell>
          <cell r="B521">
            <v>1992</v>
          </cell>
          <cell r="C521">
            <v>10</v>
          </cell>
          <cell r="D521">
            <v>5401</v>
          </cell>
          <cell r="E521" t="str">
            <v>藤本化学　　　　　　</v>
          </cell>
          <cell r="F521">
            <v>38709</v>
          </cell>
          <cell r="G521" t="str">
            <v>ＢＰＭ　　　　　　　</v>
          </cell>
          <cell r="H521">
            <v>0</v>
          </cell>
          <cell r="I521">
            <v>-42380</v>
          </cell>
          <cell r="J521">
            <v>4</v>
          </cell>
          <cell r="K521" t="str">
            <v>その他</v>
          </cell>
          <cell r="L521">
            <v>387</v>
          </cell>
          <cell r="M521" t="str">
            <v>委託　藤本</v>
          </cell>
          <cell r="N521">
            <v>3</v>
          </cell>
          <cell r="O521" t="str">
            <v>外販</v>
          </cell>
          <cell r="P521" t="str">
            <v>外販</v>
          </cell>
          <cell r="Q521">
            <v>92</v>
          </cell>
        </row>
        <row r="522">
          <cell r="A522">
            <v>1</v>
          </cell>
          <cell r="B522">
            <v>1992</v>
          </cell>
          <cell r="C522">
            <v>10</v>
          </cell>
          <cell r="D522">
            <v>4010</v>
          </cell>
          <cell r="E522" t="str">
            <v>中尾薬品　　　　　　</v>
          </cell>
          <cell r="F522">
            <v>39122</v>
          </cell>
          <cell r="G522" t="str">
            <v>ＩＫＰ－５　　　　　</v>
          </cell>
          <cell r="H522">
            <v>0</v>
          </cell>
          <cell r="I522">
            <v>400000</v>
          </cell>
          <cell r="J522">
            <v>4</v>
          </cell>
          <cell r="K522" t="str">
            <v>その他</v>
          </cell>
          <cell r="L522">
            <v>391</v>
          </cell>
          <cell r="M522" t="str">
            <v>委託　甲南</v>
          </cell>
          <cell r="N522">
            <v>3</v>
          </cell>
          <cell r="O522" t="str">
            <v>外販</v>
          </cell>
          <cell r="P522" t="str">
            <v>外販</v>
          </cell>
          <cell r="Q522">
            <v>92</v>
          </cell>
        </row>
        <row r="523">
          <cell r="A523">
            <v>1</v>
          </cell>
          <cell r="B523">
            <v>1992</v>
          </cell>
          <cell r="C523">
            <v>10</v>
          </cell>
          <cell r="D523">
            <v>6000</v>
          </cell>
          <cell r="E523" t="str">
            <v>丸紅　大阪　　　　　</v>
          </cell>
          <cell r="F523">
            <v>39801</v>
          </cell>
          <cell r="G523" t="str">
            <v>ＳＭＳ（ＦＰＣ）　　</v>
          </cell>
          <cell r="H523">
            <v>34000</v>
          </cell>
          <cell r="I523">
            <v>12410000</v>
          </cell>
          <cell r="J523">
            <v>1</v>
          </cell>
          <cell r="K523" t="str">
            <v>繊維</v>
          </cell>
          <cell r="L523">
            <v>398</v>
          </cell>
          <cell r="M523" t="str">
            <v>委託ＳＭＡＳ</v>
          </cell>
          <cell r="N523">
            <v>3</v>
          </cell>
          <cell r="O523" t="str">
            <v>外販</v>
          </cell>
          <cell r="P523" t="str">
            <v>輸出</v>
          </cell>
          <cell r="Q523">
            <v>92</v>
          </cell>
        </row>
        <row r="524">
          <cell r="A524">
            <v>1</v>
          </cell>
          <cell r="B524">
            <v>1992</v>
          </cell>
          <cell r="C524">
            <v>11</v>
          </cell>
          <cell r="D524">
            <v>7800</v>
          </cell>
          <cell r="E524" t="str">
            <v>渡辺ケミカル　　　　</v>
          </cell>
          <cell r="F524">
            <v>16100</v>
          </cell>
          <cell r="G524" t="str">
            <v>１，４ブタンサルトン</v>
          </cell>
          <cell r="H524">
            <v>-80</v>
          </cell>
          <cell r="I524">
            <v>-1120000</v>
          </cell>
          <cell r="J524">
            <v>3</v>
          </cell>
          <cell r="K524" t="str">
            <v>樹脂</v>
          </cell>
          <cell r="L524">
            <v>161</v>
          </cell>
          <cell r="M524" t="str">
            <v>1.4ＢＳ</v>
          </cell>
          <cell r="N524">
            <v>1</v>
          </cell>
          <cell r="O524" t="str">
            <v>大阪</v>
          </cell>
          <cell r="P524" t="str">
            <v>外販</v>
          </cell>
          <cell r="Q524">
            <v>92</v>
          </cell>
        </row>
        <row r="525">
          <cell r="A525">
            <v>1</v>
          </cell>
          <cell r="B525">
            <v>1992</v>
          </cell>
          <cell r="C525">
            <v>11</v>
          </cell>
          <cell r="D525">
            <v>7803</v>
          </cell>
          <cell r="E525" t="str">
            <v>渡辺ケミカル（東京）</v>
          </cell>
          <cell r="F525">
            <v>16100</v>
          </cell>
          <cell r="G525" t="str">
            <v>１，４ブタンサルトン</v>
          </cell>
          <cell r="H525">
            <v>80</v>
          </cell>
          <cell r="I525">
            <v>1120000</v>
          </cell>
          <cell r="J525">
            <v>3</v>
          </cell>
          <cell r="K525" t="str">
            <v>樹脂</v>
          </cell>
          <cell r="L525">
            <v>161</v>
          </cell>
          <cell r="M525" t="str">
            <v>1.4ＢＳ</v>
          </cell>
          <cell r="N525">
            <v>1</v>
          </cell>
          <cell r="O525" t="str">
            <v>大阪</v>
          </cell>
          <cell r="P525" t="str">
            <v>外販</v>
          </cell>
          <cell r="Q525">
            <v>92</v>
          </cell>
        </row>
        <row r="526">
          <cell r="A526">
            <v>1</v>
          </cell>
          <cell r="B526">
            <v>1992</v>
          </cell>
          <cell r="C526">
            <v>11</v>
          </cell>
          <cell r="D526">
            <v>1</v>
          </cell>
          <cell r="E526" t="str">
            <v>旭　東京購買　　　　</v>
          </cell>
          <cell r="F526">
            <v>25100</v>
          </cell>
          <cell r="G526" t="str">
            <v>α－ＭＳＤ　　　　　</v>
          </cell>
          <cell r="H526">
            <v>6000</v>
          </cell>
          <cell r="I526">
            <v>2976000</v>
          </cell>
          <cell r="J526">
            <v>3</v>
          </cell>
          <cell r="K526" t="str">
            <v>樹脂</v>
          </cell>
          <cell r="L526">
            <v>251</v>
          </cell>
          <cell r="M526" t="str">
            <v>α－ＭＳＤ</v>
          </cell>
          <cell r="N526">
            <v>1</v>
          </cell>
          <cell r="O526" t="str">
            <v>大阪</v>
          </cell>
          <cell r="P526" t="str">
            <v>旭</v>
          </cell>
          <cell r="Q526">
            <v>92</v>
          </cell>
        </row>
        <row r="527">
          <cell r="A527">
            <v>1</v>
          </cell>
          <cell r="B527">
            <v>1992</v>
          </cell>
          <cell r="C527">
            <v>11</v>
          </cell>
          <cell r="D527">
            <v>1</v>
          </cell>
          <cell r="E527" t="str">
            <v>旭　東京購買　　　　</v>
          </cell>
          <cell r="F527">
            <v>25600</v>
          </cell>
          <cell r="G527" t="str">
            <v>Ｒ－１２７　　　　　</v>
          </cell>
          <cell r="H527">
            <v>2000</v>
          </cell>
          <cell r="I527">
            <v>3600000</v>
          </cell>
          <cell r="J527">
            <v>3</v>
          </cell>
          <cell r="K527" t="str">
            <v>樹脂</v>
          </cell>
          <cell r="L527">
            <v>256</v>
          </cell>
          <cell r="M527" t="str">
            <v>Ｒ－１２７</v>
          </cell>
          <cell r="N527">
            <v>1</v>
          </cell>
          <cell r="O527" t="str">
            <v>大阪</v>
          </cell>
          <cell r="P527" t="str">
            <v>旭</v>
          </cell>
          <cell r="Q527">
            <v>92</v>
          </cell>
        </row>
        <row r="528">
          <cell r="A528">
            <v>1</v>
          </cell>
          <cell r="B528">
            <v>1992</v>
          </cell>
          <cell r="C528">
            <v>11</v>
          </cell>
          <cell r="D528">
            <v>846</v>
          </cell>
          <cell r="E528" t="str">
            <v>岡畑産業（株）大阪　</v>
          </cell>
          <cell r="F528">
            <v>28043</v>
          </cell>
          <cell r="G528" t="str">
            <v>（ｐ＋ｍ）ＰＶ　　　</v>
          </cell>
          <cell r="H528">
            <v>10</v>
          </cell>
          <cell r="I528">
            <v>250000</v>
          </cell>
          <cell r="J528">
            <v>4</v>
          </cell>
          <cell r="K528" t="str">
            <v>その他</v>
          </cell>
          <cell r="L528">
            <v>280</v>
          </cell>
          <cell r="M528" t="str">
            <v>旭向合成品</v>
          </cell>
          <cell r="N528">
            <v>1</v>
          </cell>
          <cell r="O528" t="str">
            <v>大阪</v>
          </cell>
          <cell r="P528" t="str">
            <v>旭</v>
          </cell>
          <cell r="Q528">
            <v>92</v>
          </cell>
        </row>
        <row r="529">
          <cell r="A529">
            <v>1</v>
          </cell>
          <cell r="B529">
            <v>1992</v>
          </cell>
          <cell r="C529">
            <v>11</v>
          </cell>
          <cell r="D529">
            <v>5</v>
          </cell>
          <cell r="E529" t="str">
            <v>旭　川崎　　　　　　</v>
          </cell>
          <cell r="F529">
            <v>28100</v>
          </cell>
          <cell r="G529" t="str">
            <v>アリル化ＰＰＥ　　　</v>
          </cell>
          <cell r="H529">
            <v>63</v>
          </cell>
          <cell r="I529">
            <v>1491000</v>
          </cell>
          <cell r="J529">
            <v>4</v>
          </cell>
          <cell r="K529" t="str">
            <v>その他</v>
          </cell>
          <cell r="L529">
            <v>281</v>
          </cell>
          <cell r="M529" t="str">
            <v>ｱﾘﾙ化ＰＰＥ</v>
          </cell>
          <cell r="N529">
            <v>1</v>
          </cell>
          <cell r="O529" t="str">
            <v>大阪</v>
          </cell>
          <cell r="P529" t="str">
            <v>旭</v>
          </cell>
          <cell r="Q529">
            <v>92</v>
          </cell>
        </row>
        <row r="530">
          <cell r="A530">
            <v>1</v>
          </cell>
          <cell r="B530">
            <v>1992</v>
          </cell>
          <cell r="C530">
            <v>11</v>
          </cell>
          <cell r="D530">
            <v>847</v>
          </cell>
          <cell r="E530" t="str">
            <v>オルガノ  大阪　　　</v>
          </cell>
          <cell r="F530">
            <v>33000</v>
          </cell>
          <cell r="G530" t="str">
            <v>ＯＸ－４３３　　　　</v>
          </cell>
          <cell r="H530">
            <v>6130</v>
          </cell>
          <cell r="I530">
            <v>5517000</v>
          </cell>
          <cell r="J530">
            <v>4</v>
          </cell>
          <cell r="K530" t="str">
            <v>その他</v>
          </cell>
          <cell r="L530">
            <v>330</v>
          </cell>
          <cell r="M530" t="str">
            <v>ＯＸ－４３３</v>
          </cell>
          <cell r="N530">
            <v>1</v>
          </cell>
          <cell r="O530" t="str">
            <v>大阪</v>
          </cell>
          <cell r="P530" t="str">
            <v>外販</v>
          </cell>
          <cell r="Q530">
            <v>92</v>
          </cell>
        </row>
        <row r="531">
          <cell r="A531">
            <v>1</v>
          </cell>
          <cell r="B531">
            <v>1992</v>
          </cell>
          <cell r="C531">
            <v>11</v>
          </cell>
          <cell r="D531">
            <v>847</v>
          </cell>
          <cell r="E531" t="str">
            <v>オルガノ  大阪　　　</v>
          </cell>
          <cell r="F531">
            <v>33050</v>
          </cell>
          <cell r="G531" t="str">
            <v>ＯＸ－４３３　運賃　</v>
          </cell>
          <cell r="H531">
            <v>6145</v>
          </cell>
          <cell r="I531">
            <v>122900</v>
          </cell>
          <cell r="J531">
            <v>4</v>
          </cell>
          <cell r="K531" t="str">
            <v>その他</v>
          </cell>
          <cell r="L531">
            <v>330</v>
          </cell>
          <cell r="M531" t="str">
            <v>ＯＸ－４３３</v>
          </cell>
          <cell r="N531">
            <v>1</v>
          </cell>
          <cell r="O531" t="str">
            <v>大阪</v>
          </cell>
          <cell r="P531" t="str">
            <v>外販</v>
          </cell>
          <cell r="Q531">
            <v>92</v>
          </cell>
        </row>
        <row r="532">
          <cell r="A532">
            <v>1</v>
          </cell>
          <cell r="B532">
            <v>1992</v>
          </cell>
          <cell r="C532">
            <v>11</v>
          </cell>
          <cell r="D532">
            <v>3008</v>
          </cell>
          <cell r="E532" t="str">
            <v>第一工業（資材部）　</v>
          </cell>
          <cell r="F532">
            <v>33100</v>
          </cell>
          <cell r="G532" t="str">
            <v>ＣＰ６２７　　　　　</v>
          </cell>
          <cell r="H532">
            <v>16545</v>
          </cell>
          <cell r="I532">
            <v>12476625</v>
          </cell>
          <cell r="J532">
            <v>4</v>
          </cell>
          <cell r="K532" t="str">
            <v>その他</v>
          </cell>
          <cell r="L532">
            <v>331</v>
          </cell>
          <cell r="M532" t="str">
            <v>ＣＰ－６２７</v>
          </cell>
          <cell r="N532">
            <v>1</v>
          </cell>
          <cell r="O532" t="str">
            <v>大阪</v>
          </cell>
          <cell r="P532" t="str">
            <v>外販</v>
          </cell>
          <cell r="Q532">
            <v>92</v>
          </cell>
        </row>
        <row r="533">
          <cell r="A533">
            <v>1</v>
          </cell>
          <cell r="B533">
            <v>1992</v>
          </cell>
          <cell r="C533">
            <v>11</v>
          </cell>
          <cell r="D533">
            <v>3008</v>
          </cell>
          <cell r="E533" t="str">
            <v>第一工業（資材部）　</v>
          </cell>
          <cell r="F533">
            <v>33101</v>
          </cell>
          <cell r="G533" t="str">
            <v>ＣＰ６２８　　　　　</v>
          </cell>
          <cell r="H533">
            <v>3435</v>
          </cell>
          <cell r="I533">
            <v>2669205</v>
          </cell>
          <cell r="J533">
            <v>4</v>
          </cell>
          <cell r="K533" t="str">
            <v>その他</v>
          </cell>
          <cell r="L533">
            <v>331</v>
          </cell>
          <cell r="M533" t="str">
            <v>ＣＰ－６２７</v>
          </cell>
          <cell r="N533">
            <v>1</v>
          </cell>
          <cell r="O533" t="str">
            <v>大阪</v>
          </cell>
          <cell r="P533" t="str">
            <v>外販</v>
          </cell>
          <cell r="Q533">
            <v>92</v>
          </cell>
        </row>
        <row r="534">
          <cell r="A534">
            <v>1</v>
          </cell>
          <cell r="B534">
            <v>1992</v>
          </cell>
          <cell r="C534">
            <v>11</v>
          </cell>
          <cell r="D534">
            <v>3008</v>
          </cell>
          <cell r="E534" t="str">
            <v>第一工業（資材部）　</v>
          </cell>
          <cell r="F534">
            <v>33104</v>
          </cell>
          <cell r="G534" t="str">
            <v>ＣＰ５４２Ｓコンテナ</v>
          </cell>
          <cell r="H534">
            <v>1200</v>
          </cell>
          <cell r="I534">
            <v>864000</v>
          </cell>
          <cell r="J534">
            <v>4</v>
          </cell>
          <cell r="K534" t="str">
            <v>その他</v>
          </cell>
          <cell r="L534">
            <v>331</v>
          </cell>
          <cell r="M534" t="str">
            <v>ＣＰ－６２７</v>
          </cell>
          <cell r="N534">
            <v>1</v>
          </cell>
          <cell r="O534" t="str">
            <v>大阪</v>
          </cell>
          <cell r="P534" t="str">
            <v>外販</v>
          </cell>
          <cell r="Q534">
            <v>92</v>
          </cell>
        </row>
        <row r="535">
          <cell r="A535">
            <v>1</v>
          </cell>
          <cell r="B535">
            <v>1992</v>
          </cell>
          <cell r="C535">
            <v>11</v>
          </cell>
          <cell r="D535">
            <v>3008</v>
          </cell>
          <cell r="E535" t="str">
            <v>第一工業（資材部）　</v>
          </cell>
          <cell r="F535">
            <v>33106</v>
          </cell>
          <cell r="G535" t="str">
            <v>ハイモＭＰ－３６６　</v>
          </cell>
          <cell r="H535">
            <v>-585</v>
          </cell>
          <cell r="I535">
            <v>-1160842</v>
          </cell>
          <cell r="J535">
            <v>4</v>
          </cell>
          <cell r="K535" t="str">
            <v>その他</v>
          </cell>
          <cell r="L535">
            <v>331</v>
          </cell>
          <cell r="M535" t="str">
            <v>ＣＰ－６２７</v>
          </cell>
          <cell r="N535">
            <v>1</v>
          </cell>
          <cell r="O535" t="str">
            <v>大阪</v>
          </cell>
          <cell r="P535" t="str">
            <v>外販</v>
          </cell>
          <cell r="Q535">
            <v>92</v>
          </cell>
        </row>
        <row r="536">
          <cell r="A536">
            <v>1</v>
          </cell>
          <cell r="B536">
            <v>1992</v>
          </cell>
          <cell r="C536">
            <v>11</v>
          </cell>
          <cell r="D536">
            <v>5005</v>
          </cell>
          <cell r="E536" t="str">
            <v>箱伊運輸　淀　　　　</v>
          </cell>
          <cell r="F536">
            <v>33106</v>
          </cell>
          <cell r="G536" t="str">
            <v>ハイモＭＰ－３６６　</v>
          </cell>
          <cell r="H536">
            <v>0</v>
          </cell>
          <cell r="I536">
            <v>0</v>
          </cell>
          <cell r="J536">
            <v>4</v>
          </cell>
          <cell r="K536" t="str">
            <v>その他</v>
          </cell>
          <cell r="L536">
            <v>331</v>
          </cell>
          <cell r="M536" t="str">
            <v>ＣＰ－６２７</v>
          </cell>
          <cell r="N536">
            <v>1</v>
          </cell>
          <cell r="O536" t="str">
            <v>大阪</v>
          </cell>
          <cell r="P536" t="str">
            <v>外販</v>
          </cell>
          <cell r="Q536">
            <v>92</v>
          </cell>
        </row>
        <row r="537">
          <cell r="A537">
            <v>1</v>
          </cell>
          <cell r="B537">
            <v>1992</v>
          </cell>
          <cell r="C537">
            <v>11</v>
          </cell>
          <cell r="D537">
            <v>1241</v>
          </cell>
          <cell r="E537" t="str">
            <v>（株）クラレ　東京　</v>
          </cell>
          <cell r="F537">
            <v>36029</v>
          </cell>
          <cell r="G537" t="str">
            <v>Ｂｕｔｙｌ－ＰＢＯ　</v>
          </cell>
          <cell r="H537">
            <v>22.9</v>
          </cell>
          <cell r="I537">
            <v>780000</v>
          </cell>
          <cell r="J537">
            <v>4</v>
          </cell>
          <cell r="K537" t="str">
            <v>その他</v>
          </cell>
          <cell r="L537">
            <v>360</v>
          </cell>
          <cell r="M537" t="str">
            <v>外販合成品</v>
          </cell>
          <cell r="N537">
            <v>1</v>
          </cell>
          <cell r="O537" t="str">
            <v>大阪</v>
          </cell>
          <cell r="P537" t="str">
            <v>外販</v>
          </cell>
          <cell r="Q537">
            <v>92</v>
          </cell>
        </row>
        <row r="538">
          <cell r="A538">
            <v>1</v>
          </cell>
          <cell r="B538">
            <v>1992</v>
          </cell>
          <cell r="C538">
            <v>11</v>
          </cell>
          <cell r="D538">
            <v>2243</v>
          </cell>
          <cell r="E538" t="str">
            <v>（株）島田商会　大阪</v>
          </cell>
          <cell r="F538">
            <v>36080</v>
          </cell>
          <cell r="G538" t="str">
            <v>試作品　　　　　　　</v>
          </cell>
          <cell r="H538">
            <v>0</v>
          </cell>
          <cell r="I538">
            <v>120000</v>
          </cell>
          <cell r="J538">
            <v>4</v>
          </cell>
          <cell r="K538" t="str">
            <v>その他</v>
          </cell>
          <cell r="L538">
            <v>360</v>
          </cell>
          <cell r="M538" t="str">
            <v>外販合成品</v>
          </cell>
          <cell r="N538">
            <v>1</v>
          </cell>
          <cell r="O538" t="str">
            <v>大阪</v>
          </cell>
          <cell r="P538" t="str">
            <v>外販</v>
          </cell>
          <cell r="Q538">
            <v>92</v>
          </cell>
        </row>
        <row r="539">
          <cell r="A539">
            <v>2</v>
          </cell>
          <cell r="B539">
            <v>1992</v>
          </cell>
          <cell r="C539">
            <v>11</v>
          </cell>
          <cell r="D539">
            <v>6000</v>
          </cell>
          <cell r="E539" t="str">
            <v>丸紅　大阪　　　　　</v>
          </cell>
          <cell r="F539">
            <v>15000</v>
          </cell>
          <cell r="G539" t="str">
            <v>ＳＭＡＳ　　　　　　</v>
          </cell>
          <cell r="H539">
            <v>4000</v>
          </cell>
          <cell r="I539">
            <v>1488000</v>
          </cell>
          <cell r="J539">
            <v>1</v>
          </cell>
          <cell r="K539" t="str">
            <v>繊維</v>
          </cell>
          <cell r="L539">
            <v>150</v>
          </cell>
          <cell r="M539" t="str">
            <v>ＨＭＬ</v>
          </cell>
          <cell r="N539">
            <v>2</v>
          </cell>
          <cell r="O539" t="str">
            <v>延岡</v>
          </cell>
          <cell r="P539" t="str">
            <v>外販</v>
          </cell>
          <cell r="Q539">
            <v>92</v>
          </cell>
        </row>
        <row r="540">
          <cell r="A540">
            <v>2</v>
          </cell>
          <cell r="B540">
            <v>1992</v>
          </cell>
          <cell r="C540">
            <v>11</v>
          </cell>
          <cell r="D540">
            <v>100</v>
          </cell>
          <cell r="E540" t="str">
            <v>葵　大阪　　　　　　</v>
          </cell>
          <cell r="F540">
            <v>15001</v>
          </cell>
          <cell r="G540" t="str">
            <v>ＨＭＬ　　　　　　　</v>
          </cell>
          <cell r="H540">
            <v>30000</v>
          </cell>
          <cell r="I540">
            <v>15210000</v>
          </cell>
          <cell r="J540">
            <v>1</v>
          </cell>
          <cell r="K540" t="str">
            <v>繊維</v>
          </cell>
          <cell r="L540">
            <v>150</v>
          </cell>
          <cell r="M540" t="str">
            <v>ＨＭＬ</v>
          </cell>
          <cell r="N540">
            <v>2</v>
          </cell>
          <cell r="O540" t="str">
            <v>延岡</v>
          </cell>
          <cell r="P540" t="str">
            <v>旭</v>
          </cell>
          <cell r="Q540">
            <v>92</v>
          </cell>
        </row>
        <row r="541">
          <cell r="A541">
            <v>2</v>
          </cell>
          <cell r="B541">
            <v>1992</v>
          </cell>
          <cell r="C541">
            <v>11</v>
          </cell>
          <cell r="D541">
            <v>201</v>
          </cell>
          <cell r="E541" t="str">
            <v>伊藤忠ファイン　　　</v>
          </cell>
          <cell r="F541">
            <v>15002</v>
          </cell>
          <cell r="G541" t="str">
            <v>ＴＴ－３　　　　　　</v>
          </cell>
          <cell r="H541">
            <v>5000</v>
          </cell>
          <cell r="I541">
            <v>2330000</v>
          </cell>
          <cell r="J541">
            <v>1</v>
          </cell>
          <cell r="K541" t="str">
            <v>繊維</v>
          </cell>
          <cell r="L541">
            <v>150</v>
          </cell>
          <cell r="M541" t="str">
            <v>ＨＭＬ</v>
          </cell>
          <cell r="N541">
            <v>2</v>
          </cell>
          <cell r="O541" t="str">
            <v>延岡</v>
          </cell>
          <cell r="P541" t="str">
            <v>外販</v>
          </cell>
          <cell r="Q541">
            <v>92</v>
          </cell>
        </row>
        <row r="542">
          <cell r="A542">
            <v>2</v>
          </cell>
          <cell r="B542">
            <v>1992</v>
          </cell>
          <cell r="C542">
            <v>11</v>
          </cell>
          <cell r="D542">
            <v>6001</v>
          </cell>
          <cell r="E542" t="str">
            <v>丸紅　東京　　　　　</v>
          </cell>
          <cell r="F542">
            <v>15004</v>
          </cell>
          <cell r="G542" t="str">
            <v>ＭＡＳ（韓一）　　　</v>
          </cell>
          <cell r="H542">
            <v>60000</v>
          </cell>
          <cell r="I542">
            <v>21240000</v>
          </cell>
          <cell r="J542">
            <v>1</v>
          </cell>
          <cell r="K542" t="str">
            <v>繊維</v>
          </cell>
          <cell r="L542">
            <v>150</v>
          </cell>
          <cell r="M542" t="str">
            <v>ＨＭＬ</v>
          </cell>
          <cell r="N542">
            <v>2</v>
          </cell>
          <cell r="O542" t="str">
            <v>延岡</v>
          </cell>
          <cell r="P542" t="str">
            <v>輸出</v>
          </cell>
          <cell r="Q542">
            <v>92</v>
          </cell>
        </row>
        <row r="543">
          <cell r="A543">
            <v>2</v>
          </cell>
          <cell r="B543">
            <v>1992</v>
          </cell>
          <cell r="C543">
            <v>11</v>
          </cell>
          <cell r="D543">
            <v>200</v>
          </cell>
          <cell r="E543" t="str">
            <v>伊藤忠合繊化学部　　</v>
          </cell>
          <cell r="F543">
            <v>15008</v>
          </cell>
          <cell r="G543" t="str">
            <v>ＭＡＳ（ＩＰＣＬ）　</v>
          </cell>
          <cell r="H543">
            <v>17500</v>
          </cell>
          <cell r="I543">
            <v>7962500</v>
          </cell>
          <cell r="J543">
            <v>1</v>
          </cell>
          <cell r="K543" t="str">
            <v>繊維</v>
          </cell>
          <cell r="L543">
            <v>150</v>
          </cell>
          <cell r="M543" t="str">
            <v>ＨＭＬ</v>
          </cell>
          <cell r="N543">
            <v>2</v>
          </cell>
          <cell r="O543" t="str">
            <v>延岡</v>
          </cell>
          <cell r="P543" t="str">
            <v>輸出</v>
          </cell>
          <cell r="Q543">
            <v>92</v>
          </cell>
        </row>
        <row r="544">
          <cell r="A544">
            <v>2</v>
          </cell>
          <cell r="B544">
            <v>1992</v>
          </cell>
          <cell r="C544">
            <v>11</v>
          </cell>
          <cell r="D544">
            <v>132</v>
          </cell>
          <cell r="E544" t="str">
            <v>ＡＳＡＨＩ　Ｓ．Ａ．</v>
          </cell>
          <cell r="F544">
            <v>15009</v>
          </cell>
          <cell r="G544" t="str">
            <v>ＭＡＳ（アイルランド</v>
          </cell>
          <cell r="H544">
            <v>15000</v>
          </cell>
          <cell r="I544">
            <v>6090000</v>
          </cell>
          <cell r="J544">
            <v>1</v>
          </cell>
          <cell r="K544" t="str">
            <v>繊維</v>
          </cell>
          <cell r="L544">
            <v>150</v>
          </cell>
          <cell r="M544" t="str">
            <v>ＨＭＬ</v>
          </cell>
          <cell r="N544">
            <v>2</v>
          </cell>
          <cell r="O544" t="str">
            <v>延岡</v>
          </cell>
          <cell r="P544" t="str">
            <v>輸出</v>
          </cell>
          <cell r="Q544">
            <v>92</v>
          </cell>
        </row>
        <row r="545">
          <cell r="A545">
            <v>2</v>
          </cell>
          <cell r="B545">
            <v>1992</v>
          </cell>
          <cell r="C545">
            <v>11</v>
          </cell>
          <cell r="D545">
            <v>201</v>
          </cell>
          <cell r="E545" t="str">
            <v>伊藤忠ファイン　　　</v>
          </cell>
          <cell r="F545">
            <v>15107</v>
          </cell>
          <cell r="G545" t="str">
            <v>ＴＴ－２　　　　　　</v>
          </cell>
          <cell r="H545">
            <v>500</v>
          </cell>
          <cell r="I545">
            <v>392500</v>
          </cell>
          <cell r="J545">
            <v>1</v>
          </cell>
          <cell r="K545" t="str">
            <v>繊維</v>
          </cell>
          <cell r="L545">
            <v>151</v>
          </cell>
          <cell r="M545" t="str">
            <v>ＳＡＳ</v>
          </cell>
          <cell r="N545">
            <v>2</v>
          </cell>
          <cell r="O545" t="str">
            <v>延岡</v>
          </cell>
          <cell r="P545" t="str">
            <v>外販</v>
          </cell>
          <cell r="Q545">
            <v>92</v>
          </cell>
        </row>
        <row r="546">
          <cell r="A546">
            <v>2</v>
          </cell>
          <cell r="B546">
            <v>1992</v>
          </cell>
          <cell r="C546">
            <v>11</v>
          </cell>
          <cell r="D546">
            <v>4009</v>
          </cell>
          <cell r="E546" t="str">
            <v>長瀬産業　　　　　　</v>
          </cell>
          <cell r="F546">
            <v>15114</v>
          </cell>
          <cell r="G546" t="str">
            <v>ＳＡＳ　　　　　　　</v>
          </cell>
          <cell r="H546">
            <v>4000</v>
          </cell>
          <cell r="I546">
            <v>2200000</v>
          </cell>
          <cell r="J546">
            <v>1</v>
          </cell>
          <cell r="K546" t="str">
            <v>繊維</v>
          </cell>
          <cell r="L546">
            <v>151</v>
          </cell>
          <cell r="M546" t="str">
            <v>ＳＡＳ</v>
          </cell>
          <cell r="N546">
            <v>2</v>
          </cell>
          <cell r="O546" t="str">
            <v>延岡</v>
          </cell>
          <cell r="P546" t="str">
            <v>外販</v>
          </cell>
          <cell r="Q546">
            <v>92</v>
          </cell>
        </row>
        <row r="547">
          <cell r="A547">
            <v>2</v>
          </cell>
          <cell r="B547">
            <v>1992</v>
          </cell>
          <cell r="C547">
            <v>11</v>
          </cell>
          <cell r="D547">
            <v>6000</v>
          </cell>
          <cell r="E547" t="str">
            <v>丸紅　大阪　　　　　</v>
          </cell>
          <cell r="F547">
            <v>15114</v>
          </cell>
          <cell r="G547" t="str">
            <v>ＳＡＳ　　　　　　　</v>
          </cell>
          <cell r="H547">
            <v>10500</v>
          </cell>
          <cell r="I547">
            <v>5255000</v>
          </cell>
          <cell r="J547">
            <v>1</v>
          </cell>
          <cell r="K547" t="str">
            <v>繊維</v>
          </cell>
          <cell r="L547">
            <v>151</v>
          </cell>
          <cell r="M547" t="str">
            <v>ＳＡＳ</v>
          </cell>
          <cell r="N547">
            <v>2</v>
          </cell>
          <cell r="O547" t="str">
            <v>延岡</v>
          </cell>
          <cell r="P547" t="str">
            <v>外販</v>
          </cell>
          <cell r="Q547">
            <v>92</v>
          </cell>
        </row>
        <row r="548">
          <cell r="A548">
            <v>2</v>
          </cell>
          <cell r="B548">
            <v>1992</v>
          </cell>
          <cell r="C548">
            <v>11</v>
          </cell>
          <cell r="D548">
            <v>6001</v>
          </cell>
          <cell r="E548" t="str">
            <v>丸紅　東京　　　　　</v>
          </cell>
          <cell r="F548">
            <v>15115</v>
          </cell>
          <cell r="G548" t="str">
            <v>ＳＡＳ（韓一）　　　</v>
          </cell>
          <cell r="H548">
            <v>15000</v>
          </cell>
          <cell r="I548">
            <v>6204000</v>
          </cell>
          <cell r="J548">
            <v>1</v>
          </cell>
          <cell r="K548" t="str">
            <v>繊維</v>
          </cell>
          <cell r="L548">
            <v>151</v>
          </cell>
          <cell r="M548" t="str">
            <v>ＳＡＳ</v>
          </cell>
          <cell r="N548">
            <v>2</v>
          </cell>
          <cell r="O548" t="str">
            <v>延岡</v>
          </cell>
          <cell r="P548" t="str">
            <v>輸出</v>
          </cell>
          <cell r="Q548">
            <v>92</v>
          </cell>
        </row>
        <row r="549">
          <cell r="A549">
            <v>2</v>
          </cell>
          <cell r="B549">
            <v>1992</v>
          </cell>
          <cell r="C549">
            <v>11</v>
          </cell>
          <cell r="D549">
            <v>200</v>
          </cell>
          <cell r="E549" t="str">
            <v>伊藤忠合繊化学部　　</v>
          </cell>
          <cell r="F549">
            <v>15116</v>
          </cell>
          <cell r="G549" t="str">
            <v>ＳＡＳ（メキシコ）　</v>
          </cell>
          <cell r="H549">
            <v>52500</v>
          </cell>
          <cell r="I549">
            <v>15505000</v>
          </cell>
          <cell r="J549">
            <v>1</v>
          </cell>
          <cell r="K549" t="str">
            <v>繊維</v>
          </cell>
          <cell r="L549">
            <v>151</v>
          </cell>
          <cell r="M549" t="str">
            <v>ＳＡＳ</v>
          </cell>
          <cell r="N549">
            <v>2</v>
          </cell>
          <cell r="O549" t="str">
            <v>延岡</v>
          </cell>
          <cell r="P549" t="str">
            <v>輸出</v>
          </cell>
          <cell r="Q549">
            <v>92</v>
          </cell>
        </row>
        <row r="550">
          <cell r="A550">
            <v>2</v>
          </cell>
          <cell r="B550">
            <v>1992</v>
          </cell>
          <cell r="C550">
            <v>11</v>
          </cell>
          <cell r="D550">
            <v>7100</v>
          </cell>
          <cell r="E550" t="str">
            <v>油脂製品　　　　　　</v>
          </cell>
          <cell r="F550">
            <v>15138</v>
          </cell>
          <cell r="G550" t="str">
            <v>ＳＡＳ－Ｄ（金属）　</v>
          </cell>
          <cell r="H550">
            <v>800</v>
          </cell>
          <cell r="I550">
            <v>625600</v>
          </cell>
          <cell r="J550">
            <v>4</v>
          </cell>
          <cell r="K550" t="str">
            <v>その他</v>
          </cell>
          <cell r="L550">
            <v>151</v>
          </cell>
          <cell r="M550" t="str">
            <v>ＳＡＳ</v>
          </cell>
          <cell r="N550">
            <v>2</v>
          </cell>
          <cell r="O550" t="str">
            <v>延岡</v>
          </cell>
          <cell r="P550" t="str">
            <v>外販</v>
          </cell>
          <cell r="Q550">
            <v>92</v>
          </cell>
        </row>
        <row r="551">
          <cell r="A551">
            <v>2</v>
          </cell>
          <cell r="B551">
            <v>1992</v>
          </cell>
          <cell r="C551">
            <v>11</v>
          </cell>
          <cell r="D551">
            <v>7100</v>
          </cell>
          <cell r="E551" t="str">
            <v>油脂製品　　　　　　</v>
          </cell>
          <cell r="F551">
            <v>15142</v>
          </cell>
          <cell r="G551" t="str">
            <v>ＳＡＳ－Ｄ（中尾）　</v>
          </cell>
          <cell r="H551">
            <v>200</v>
          </cell>
          <cell r="I551">
            <v>151000</v>
          </cell>
          <cell r="J551">
            <v>4</v>
          </cell>
          <cell r="K551" t="str">
            <v>その他</v>
          </cell>
          <cell r="L551">
            <v>151</v>
          </cell>
          <cell r="M551" t="str">
            <v>ＳＡＳ</v>
          </cell>
          <cell r="N551">
            <v>2</v>
          </cell>
          <cell r="O551" t="str">
            <v>延岡</v>
          </cell>
          <cell r="P551" t="str">
            <v>外販</v>
          </cell>
          <cell r="Q551">
            <v>92</v>
          </cell>
        </row>
        <row r="552">
          <cell r="A552">
            <v>2</v>
          </cell>
          <cell r="B552">
            <v>1992</v>
          </cell>
          <cell r="C552">
            <v>11</v>
          </cell>
          <cell r="D552">
            <v>7100</v>
          </cell>
          <cell r="E552" t="str">
            <v>油脂製品　　　　　　</v>
          </cell>
          <cell r="F552">
            <v>15143</v>
          </cell>
          <cell r="G552" t="str">
            <v>ＳＡＳ－Ｄ　　　　　</v>
          </cell>
          <cell r="H552">
            <v>2000</v>
          </cell>
          <cell r="I552">
            <v>1280000</v>
          </cell>
          <cell r="J552">
            <v>4</v>
          </cell>
          <cell r="K552" t="str">
            <v>その他</v>
          </cell>
          <cell r="L552">
            <v>151</v>
          </cell>
          <cell r="M552" t="str">
            <v>ＳＡＳ</v>
          </cell>
          <cell r="N552">
            <v>2</v>
          </cell>
          <cell r="O552" t="str">
            <v>延岡</v>
          </cell>
          <cell r="P552" t="str">
            <v>外販</v>
          </cell>
          <cell r="Q552">
            <v>92</v>
          </cell>
        </row>
        <row r="553">
          <cell r="A553">
            <v>2</v>
          </cell>
          <cell r="B553">
            <v>1992</v>
          </cell>
          <cell r="C553">
            <v>11</v>
          </cell>
          <cell r="D553">
            <v>1410</v>
          </cell>
          <cell r="E553" t="str">
            <v>クリエ－ト化学　　　</v>
          </cell>
          <cell r="F553">
            <v>15146</v>
          </cell>
          <cell r="G553" t="str">
            <v>ＳＡＳ－Ｄ（キザイ）</v>
          </cell>
          <cell r="H553">
            <v>260</v>
          </cell>
          <cell r="I553">
            <v>240500</v>
          </cell>
          <cell r="J553">
            <v>4</v>
          </cell>
          <cell r="K553" t="str">
            <v>その他</v>
          </cell>
          <cell r="L553">
            <v>151</v>
          </cell>
          <cell r="M553" t="str">
            <v>ＳＡＳ</v>
          </cell>
          <cell r="N553">
            <v>2</v>
          </cell>
          <cell r="O553" t="str">
            <v>延岡</v>
          </cell>
          <cell r="P553" t="str">
            <v>外販</v>
          </cell>
          <cell r="Q553">
            <v>92</v>
          </cell>
        </row>
        <row r="554">
          <cell r="A554">
            <v>2</v>
          </cell>
          <cell r="B554">
            <v>1992</v>
          </cell>
          <cell r="C554">
            <v>11</v>
          </cell>
          <cell r="D554">
            <v>1820</v>
          </cell>
          <cell r="E554" t="str">
            <v>小松屋商事（株）　　</v>
          </cell>
          <cell r="F554">
            <v>15149</v>
          </cell>
          <cell r="G554" t="str">
            <v>ＳＡＳ（和光）　　　</v>
          </cell>
          <cell r="H554">
            <v>800</v>
          </cell>
          <cell r="I554">
            <v>440000</v>
          </cell>
          <cell r="J554">
            <v>4</v>
          </cell>
          <cell r="K554" t="str">
            <v>その他</v>
          </cell>
          <cell r="L554">
            <v>151</v>
          </cell>
          <cell r="M554" t="str">
            <v>ＳＡＳ</v>
          </cell>
          <cell r="N554">
            <v>2</v>
          </cell>
          <cell r="O554" t="str">
            <v>延岡</v>
          </cell>
          <cell r="P554" t="str">
            <v>外販</v>
          </cell>
          <cell r="Q554">
            <v>92</v>
          </cell>
        </row>
        <row r="555">
          <cell r="A555">
            <v>2</v>
          </cell>
          <cell r="B555">
            <v>1992</v>
          </cell>
          <cell r="C555">
            <v>11</v>
          </cell>
          <cell r="D555">
            <v>1820</v>
          </cell>
          <cell r="E555" t="str">
            <v>小松屋商事（株）　　</v>
          </cell>
          <cell r="F555">
            <v>15602</v>
          </cell>
          <cell r="G555" t="str">
            <v>３Ｓ　　　　　　　　</v>
          </cell>
          <cell r="H555">
            <v>5000</v>
          </cell>
          <cell r="I555">
            <v>6450000</v>
          </cell>
          <cell r="J555">
            <v>1</v>
          </cell>
          <cell r="K555" t="str">
            <v>繊維</v>
          </cell>
          <cell r="L555">
            <v>156</v>
          </cell>
          <cell r="M555" t="str">
            <v>ＵＮＡＳＳ</v>
          </cell>
          <cell r="N555">
            <v>2</v>
          </cell>
          <cell r="O555" t="str">
            <v>延岡</v>
          </cell>
          <cell r="P555" t="str">
            <v>外販</v>
          </cell>
          <cell r="Q555">
            <v>92</v>
          </cell>
        </row>
        <row r="556">
          <cell r="A556">
            <v>2</v>
          </cell>
          <cell r="B556">
            <v>1992</v>
          </cell>
          <cell r="C556">
            <v>11</v>
          </cell>
          <cell r="D556">
            <v>7500</v>
          </cell>
          <cell r="E556" t="str">
            <v>リバソン（株）　　　</v>
          </cell>
          <cell r="F556">
            <v>15610</v>
          </cell>
          <cell r="G556" t="str">
            <v>ＵＮＡＳＳ（ＤＩＣ）</v>
          </cell>
          <cell r="H556">
            <v>2075</v>
          </cell>
          <cell r="I556">
            <v>2801250</v>
          </cell>
          <cell r="J556">
            <v>1</v>
          </cell>
          <cell r="K556" t="str">
            <v>繊維</v>
          </cell>
          <cell r="L556">
            <v>156</v>
          </cell>
          <cell r="M556" t="str">
            <v>ＵＮＡＳＳ</v>
          </cell>
          <cell r="N556">
            <v>2</v>
          </cell>
          <cell r="O556" t="str">
            <v>延岡</v>
          </cell>
          <cell r="P556" t="str">
            <v>外販</v>
          </cell>
          <cell r="Q556">
            <v>92</v>
          </cell>
        </row>
        <row r="557">
          <cell r="A557">
            <v>2</v>
          </cell>
          <cell r="B557">
            <v>1992</v>
          </cell>
          <cell r="C557">
            <v>11</v>
          </cell>
          <cell r="D557">
            <v>6000</v>
          </cell>
          <cell r="E557" t="str">
            <v>丸紅　大阪　　　　　</v>
          </cell>
          <cell r="F557">
            <v>15620</v>
          </cell>
          <cell r="G557" t="str">
            <v>ＵＮＡＳＳ（ＳＳＳ）</v>
          </cell>
          <cell r="H557">
            <v>5000</v>
          </cell>
          <cell r="I557">
            <v>5385000</v>
          </cell>
          <cell r="J557">
            <v>1</v>
          </cell>
          <cell r="K557" t="str">
            <v>繊維</v>
          </cell>
          <cell r="L557">
            <v>156</v>
          </cell>
          <cell r="M557" t="str">
            <v>ＵＮＡＳＳ</v>
          </cell>
          <cell r="N557">
            <v>2</v>
          </cell>
          <cell r="O557" t="str">
            <v>延岡</v>
          </cell>
          <cell r="P557" t="str">
            <v>外販</v>
          </cell>
          <cell r="Q557">
            <v>92</v>
          </cell>
        </row>
        <row r="558">
          <cell r="A558">
            <v>2</v>
          </cell>
          <cell r="B558">
            <v>1992</v>
          </cell>
          <cell r="C558">
            <v>11</v>
          </cell>
          <cell r="D558">
            <v>1820</v>
          </cell>
          <cell r="E558" t="str">
            <v>小松屋商事（株）　　</v>
          </cell>
          <cell r="F558">
            <v>15630</v>
          </cell>
          <cell r="G558" t="str">
            <v>ＵＮＡＳＳ（Ｘラン）</v>
          </cell>
          <cell r="H558">
            <v>125</v>
          </cell>
          <cell r="I558">
            <v>150000</v>
          </cell>
          <cell r="J558">
            <v>1</v>
          </cell>
          <cell r="K558" t="str">
            <v>繊維</v>
          </cell>
          <cell r="L558">
            <v>156</v>
          </cell>
          <cell r="M558" t="str">
            <v>ＵＮＡＳＳ</v>
          </cell>
          <cell r="N558">
            <v>2</v>
          </cell>
          <cell r="O558" t="str">
            <v>延岡</v>
          </cell>
          <cell r="P558" t="str">
            <v>外販</v>
          </cell>
          <cell r="Q558">
            <v>92</v>
          </cell>
        </row>
        <row r="559">
          <cell r="A559">
            <v>2</v>
          </cell>
          <cell r="B559">
            <v>1992</v>
          </cell>
          <cell r="C559">
            <v>11</v>
          </cell>
          <cell r="D559">
            <v>1017</v>
          </cell>
          <cell r="E559" t="str">
            <v>化成品商事　　　　　</v>
          </cell>
          <cell r="F559">
            <v>15690</v>
          </cell>
          <cell r="G559" t="str">
            <v>４Ｓ（３Ｓ溶液）　　</v>
          </cell>
          <cell r="H559">
            <v>2000</v>
          </cell>
          <cell r="I559">
            <v>570000</v>
          </cell>
          <cell r="J559">
            <v>1</v>
          </cell>
          <cell r="K559" t="str">
            <v>繊維</v>
          </cell>
          <cell r="L559">
            <v>156</v>
          </cell>
          <cell r="M559" t="str">
            <v>ＵＮＡＳＳ</v>
          </cell>
          <cell r="N559">
            <v>2</v>
          </cell>
          <cell r="O559" t="str">
            <v>延岡</v>
          </cell>
          <cell r="P559" t="str">
            <v>外販</v>
          </cell>
          <cell r="Q559">
            <v>92</v>
          </cell>
        </row>
        <row r="560">
          <cell r="A560">
            <v>2</v>
          </cell>
          <cell r="B560">
            <v>1992</v>
          </cell>
          <cell r="C560">
            <v>11</v>
          </cell>
          <cell r="D560">
            <v>7500</v>
          </cell>
          <cell r="E560" t="str">
            <v>リバソン（株）　　　</v>
          </cell>
          <cell r="F560">
            <v>16600</v>
          </cell>
          <cell r="G560" t="str">
            <v>ＮＳＶＳ－２５（ＤＩ</v>
          </cell>
          <cell r="H560">
            <v>2000</v>
          </cell>
          <cell r="I560">
            <v>630000</v>
          </cell>
          <cell r="J560">
            <v>3</v>
          </cell>
          <cell r="K560" t="str">
            <v>樹脂</v>
          </cell>
          <cell r="L560">
            <v>166</v>
          </cell>
          <cell r="M560" t="str">
            <v>ＳＶＳ</v>
          </cell>
          <cell r="N560">
            <v>2</v>
          </cell>
          <cell r="O560" t="str">
            <v>延岡</v>
          </cell>
          <cell r="P560" t="str">
            <v>外販</v>
          </cell>
          <cell r="Q560">
            <v>92</v>
          </cell>
        </row>
        <row r="561">
          <cell r="A561">
            <v>2</v>
          </cell>
          <cell r="B561">
            <v>1992</v>
          </cell>
          <cell r="C561">
            <v>11</v>
          </cell>
          <cell r="D561">
            <v>7500</v>
          </cell>
          <cell r="E561" t="str">
            <v>リバソン（株）　　　</v>
          </cell>
          <cell r="F561">
            <v>16601</v>
          </cell>
          <cell r="G561" t="str">
            <v>ＮＳＶＳ－２５（堺　</v>
          </cell>
          <cell r="H561">
            <v>1600</v>
          </cell>
          <cell r="I561">
            <v>480000</v>
          </cell>
          <cell r="J561">
            <v>3</v>
          </cell>
          <cell r="K561" t="str">
            <v>樹脂</v>
          </cell>
          <cell r="L561">
            <v>166</v>
          </cell>
          <cell r="M561" t="str">
            <v>ＳＶＳ</v>
          </cell>
          <cell r="N561">
            <v>2</v>
          </cell>
          <cell r="O561" t="str">
            <v>延岡</v>
          </cell>
          <cell r="P561" t="str">
            <v>外販</v>
          </cell>
          <cell r="Q561">
            <v>92</v>
          </cell>
        </row>
        <row r="562">
          <cell r="A562">
            <v>2</v>
          </cell>
          <cell r="B562">
            <v>1992</v>
          </cell>
          <cell r="C562">
            <v>11</v>
          </cell>
          <cell r="D562">
            <v>100</v>
          </cell>
          <cell r="E562" t="str">
            <v>葵　大阪　　　　　　</v>
          </cell>
          <cell r="F562">
            <v>16610</v>
          </cell>
          <cell r="G562" t="str">
            <v>ＮＳＶＳ－２５（大東</v>
          </cell>
          <cell r="H562">
            <v>9600</v>
          </cell>
          <cell r="I562">
            <v>3283200</v>
          </cell>
          <cell r="J562">
            <v>3</v>
          </cell>
          <cell r="K562" t="str">
            <v>樹脂</v>
          </cell>
          <cell r="L562">
            <v>166</v>
          </cell>
          <cell r="M562" t="str">
            <v>ＳＶＳ</v>
          </cell>
          <cell r="N562">
            <v>2</v>
          </cell>
          <cell r="O562" t="str">
            <v>延岡</v>
          </cell>
          <cell r="P562" t="str">
            <v>外販</v>
          </cell>
          <cell r="Q562">
            <v>92</v>
          </cell>
        </row>
        <row r="563">
          <cell r="A563">
            <v>2</v>
          </cell>
          <cell r="B563">
            <v>1992</v>
          </cell>
          <cell r="C563">
            <v>11</v>
          </cell>
          <cell r="D563">
            <v>7500</v>
          </cell>
          <cell r="E563" t="str">
            <v>リバソン（株）　　　</v>
          </cell>
          <cell r="F563">
            <v>16630</v>
          </cell>
          <cell r="G563" t="str">
            <v>ＮＳＶＳ－２５（九州</v>
          </cell>
          <cell r="H563">
            <v>280</v>
          </cell>
          <cell r="I563">
            <v>84000</v>
          </cell>
          <cell r="J563">
            <v>3</v>
          </cell>
          <cell r="K563" t="str">
            <v>樹脂</v>
          </cell>
          <cell r="L563">
            <v>166</v>
          </cell>
          <cell r="M563" t="str">
            <v>ＳＶＳ</v>
          </cell>
          <cell r="N563">
            <v>2</v>
          </cell>
          <cell r="O563" t="str">
            <v>延岡</v>
          </cell>
          <cell r="P563" t="str">
            <v>外販</v>
          </cell>
          <cell r="Q563">
            <v>92</v>
          </cell>
        </row>
        <row r="564">
          <cell r="A564">
            <v>2</v>
          </cell>
          <cell r="B564">
            <v>1992</v>
          </cell>
          <cell r="C564">
            <v>11</v>
          </cell>
          <cell r="D564">
            <v>5417</v>
          </cell>
          <cell r="E564" t="str">
            <v>九州長瀬　　　　　　</v>
          </cell>
          <cell r="F564">
            <v>16640</v>
          </cell>
          <cell r="G564" t="str">
            <v>ＮＳＶＳ－２５（同仁</v>
          </cell>
          <cell r="H564">
            <v>2000</v>
          </cell>
          <cell r="I564">
            <v>610000</v>
          </cell>
          <cell r="J564">
            <v>3</v>
          </cell>
          <cell r="K564" t="str">
            <v>樹脂</v>
          </cell>
          <cell r="L564">
            <v>166</v>
          </cell>
          <cell r="M564" t="str">
            <v>ＳＶＳ</v>
          </cell>
          <cell r="N564">
            <v>2</v>
          </cell>
          <cell r="O564" t="str">
            <v>延岡</v>
          </cell>
          <cell r="P564" t="str">
            <v>外販</v>
          </cell>
          <cell r="Q564">
            <v>92</v>
          </cell>
        </row>
        <row r="565">
          <cell r="A565">
            <v>2</v>
          </cell>
          <cell r="B565">
            <v>1992</v>
          </cell>
          <cell r="C565">
            <v>11</v>
          </cell>
          <cell r="D565">
            <v>100</v>
          </cell>
          <cell r="E565" t="str">
            <v>葵　大阪　　　　　　</v>
          </cell>
          <cell r="F565">
            <v>20300</v>
          </cell>
          <cell r="G565" t="str">
            <v>ＥＢＳ　　　　　　　</v>
          </cell>
          <cell r="H565">
            <v>12790</v>
          </cell>
          <cell r="I565">
            <v>10436640</v>
          </cell>
          <cell r="J565">
            <v>3</v>
          </cell>
          <cell r="K565" t="str">
            <v>樹脂</v>
          </cell>
          <cell r="L565">
            <v>203</v>
          </cell>
          <cell r="M565" t="str">
            <v>ＥＢＳ</v>
          </cell>
          <cell r="N565">
            <v>2</v>
          </cell>
          <cell r="O565" t="str">
            <v>延岡</v>
          </cell>
          <cell r="P565" t="str">
            <v>旭</v>
          </cell>
          <cell r="Q565">
            <v>92</v>
          </cell>
        </row>
        <row r="566">
          <cell r="A566">
            <v>2</v>
          </cell>
          <cell r="B566">
            <v>1992</v>
          </cell>
          <cell r="C566">
            <v>11</v>
          </cell>
          <cell r="D566">
            <v>1</v>
          </cell>
          <cell r="E566" t="str">
            <v>旭　東京購買　　　　</v>
          </cell>
          <cell r="F566">
            <v>20400</v>
          </cell>
          <cell r="G566" t="str">
            <v>ＡＴＧ　　　　　　　</v>
          </cell>
          <cell r="H566">
            <v>78</v>
          </cell>
          <cell r="I566">
            <v>157950</v>
          </cell>
          <cell r="J566">
            <v>1</v>
          </cell>
          <cell r="K566" t="str">
            <v>繊維</v>
          </cell>
          <cell r="L566">
            <v>204</v>
          </cell>
          <cell r="M566" t="str">
            <v>ＡＴＧ　　　　　　　</v>
          </cell>
          <cell r="N566">
            <v>2</v>
          </cell>
          <cell r="O566" t="str">
            <v>延岡</v>
          </cell>
          <cell r="P566" t="str">
            <v>旭</v>
          </cell>
          <cell r="Q566">
            <v>92</v>
          </cell>
        </row>
        <row r="567">
          <cell r="A567">
            <v>2</v>
          </cell>
          <cell r="B567">
            <v>1992</v>
          </cell>
          <cell r="C567">
            <v>11</v>
          </cell>
          <cell r="D567">
            <v>2</v>
          </cell>
          <cell r="E567" t="str">
            <v>旭　大阪購買　　　　</v>
          </cell>
          <cell r="F567">
            <v>20500</v>
          </cell>
          <cell r="G567" t="str">
            <v>仕上Ｇ　　　　　　　</v>
          </cell>
          <cell r="H567">
            <v>2400</v>
          </cell>
          <cell r="I567">
            <v>816000</v>
          </cell>
          <cell r="J567">
            <v>1</v>
          </cell>
          <cell r="K567" t="str">
            <v>繊維</v>
          </cell>
          <cell r="L567">
            <v>205</v>
          </cell>
          <cell r="M567" t="str">
            <v>仕上Ｇ</v>
          </cell>
          <cell r="N567">
            <v>2</v>
          </cell>
          <cell r="O567" t="str">
            <v>延岡</v>
          </cell>
          <cell r="P567" t="str">
            <v>旭</v>
          </cell>
          <cell r="Q567">
            <v>92</v>
          </cell>
        </row>
        <row r="568">
          <cell r="A568">
            <v>2</v>
          </cell>
          <cell r="B568">
            <v>1992</v>
          </cell>
          <cell r="C568">
            <v>11</v>
          </cell>
          <cell r="D568">
            <v>43</v>
          </cell>
          <cell r="E568" t="str">
            <v>旭　延岡医薬　　　　</v>
          </cell>
          <cell r="F568">
            <v>20600</v>
          </cell>
          <cell r="G568" t="str">
            <v>ＭＢ　　　　　　　　</v>
          </cell>
          <cell r="H568">
            <v>1997</v>
          </cell>
          <cell r="I568">
            <v>6825746</v>
          </cell>
          <cell r="J568">
            <v>2</v>
          </cell>
          <cell r="K568" t="str">
            <v>医薬原料</v>
          </cell>
          <cell r="L568">
            <v>206</v>
          </cell>
          <cell r="M568" t="str">
            <v>ＭＢ</v>
          </cell>
          <cell r="N568">
            <v>2</v>
          </cell>
          <cell r="O568" t="str">
            <v>延岡</v>
          </cell>
          <cell r="P568" t="str">
            <v>旭</v>
          </cell>
          <cell r="Q568">
            <v>92</v>
          </cell>
        </row>
        <row r="569">
          <cell r="A569">
            <v>2</v>
          </cell>
          <cell r="B569">
            <v>1992</v>
          </cell>
          <cell r="C569">
            <v>11</v>
          </cell>
          <cell r="D569">
            <v>11</v>
          </cell>
          <cell r="E569" t="str">
            <v>旭　特薬事業部　　　</v>
          </cell>
          <cell r="F569">
            <v>20900</v>
          </cell>
          <cell r="G569" t="str">
            <v>ＦＭＮＡ　　　　　　</v>
          </cell>
          <cell r="H569">
            <v>180</v>
          </cell>
          <cell r="I569">
            <v>5922000</v>
          </cell>
          <cell r="J569">
            <v>2</v>
          </cell>
          <cell r="K569" t="str">
            <v>医薬原料</v>
          </cell>
          <cell r="L569">
            <v>209</v>
          </cell>
          <cell r="M569" t="str">
            <v>ＦＭＮＡ</v>
          </cell>
          <cell r="N569">
            <v>2</v>
          </cell>
          <cell r="O569" t="str">
            <v>延岡</v>
          </cell>
          <cell r="P569" t="str">
            <v>旭</v>
          </cell>
          <cell r="Q569">
            <v>92</v>
          </cell>
        </row>
        <row r="570">
          <cell r="A570">
            <v>2</v>
          </cell>
          <cell r="B570">
            <v>1992</v>
          </cell>
          <cell r="C570">
            <v>11</v>
          </cell>
          <cell r="D570">
            <v>11</v>
          </cell>
          <cell r="E570" t="str">
            <v>旭　特薬事業部　　　</v>
          </cell>
          <cell r="F570">
            <v>21301</v>
          </cell>
          <cell r="G570" t="str">
            <v>ウラシル　　　　　　</v>
          </cell>
          <cell r="H570">
            <v>10</v>
          </cell>
          <cell r="I570">
            <v>42000</v>
          </cell>
          <cell r="J570">
            <v>2</v>
          </cell>
          <cell r="K570" t="str">
            <v>医薬原料</v>
          </cell>
          <cell r="L570">
            <v>213</v>
          </cell>
          <cell r="M570" t="str">
            <v>ウラシル</v>
          </cell>
          <cell r="N570">
            <v>2</v>
          </cell>
          <cell r="O570" t="str">
            <v>延岡</v>
          </cell>
          <cell r="P570" t="str">
            <v>旭</v>
          </cell>
          <cell r="Q570">
            <v>92</v>
          </cell>
        </row>
        <row r="571">
          <cell r="A571">
            <v>2</v>
          </cell>
          <cell r="B571">
            <v>1992</v>
          </cell>
          <cell r="C571">
            <v>11</v>
          </cell>
          <cell r="D571">
            <v>5403</v>
          </cell>
          <cell r="E571" t="str">
            <v>ファイザー　　　　　</v>
          </cell>
          <cell r="F571">
            <v>21401</v>
          </cell>
          <cell r="G571" t="str">
            <v>ＡＴＢＣ　　　　　　</v>
          </cell>
          <cell r="H571">
            <v>25375</v>
          </cell>
          <cell r="I571">
            <v>11317250</v>
          </cell>
          <cell r="J571">
            <v>3</v>
          </cell>
          <cell r="K571" t="str">
            <v>樹脂</v>
          </cell>
          <cell r="L571">
            <v>214</v>
          </cell>
          <cell r="M571" t="str">
            <v>ＡＴＢＣ</v>
          </cell>
          <cell r="N571">
            <v>2</v>
          </cell>
          <cell r="O571" t="str">
            <v>延岡</v>
          </cell>
          <cell r="P571" t="str">
            <v>旭</v>
          </cell>
          <cell r="Q571">
            <v>92</v>
          </cell>
        </row>
        <row r="572">
          <cell r="A572">
            <v>2</v>
          </cell>
          <cell r="B572">
            <v>1992</v>
          </cell>
          <cell r="C572">
            <v>11</v>
          </cell>
          <cell r="D572">
            <v>1</v>
          </cell>
          <cell r="E572" t="str">
            <v>旭　東京購買　　　　</v>
          </cell>
          <cell r="F572">
            <v>21402</v>
          </cell>
          <cell r="G572" t="str">
            <v>ＤＳ－１０７　　　　</v>
          </cell>
          <cell r="H572">
            <v>64310</v>
          </cell>
          <cell r="I572">
            <v>29325360</v>
          </cell>
          <cell r="J572">
            <v>3</v>
          </cell>
          <cell r="K572" t="str">
            <v>樹脂</v>
          </cell>
          <cell r="L572">
            <v>214</v>
          </cell>
          <cell r="M572" t="str">
            <v>ＡＴＢＣ</v>
          </cell>
          <cell r="N572">
            <v>2</v>
          </cell>
          <cell r="O572" t="str">
            <v>延岡</v>
          </cell>
          <cell r="P572" t="str">
            <v>旭</v>
          </cell>
          <cell r="Q572">
            <v>92</v>
          </cell>
        </row>
        <row r="573">
          <cell r="A573">
            <v>2</v>
          </cell>
          <cell r="B573">
            <v>1992</v>
          </cell>
          <cell r="C573">
            <v>11</v>
          </cell>
          <cell r="D573">
            <v>43</v>
          </cell>
          <cell r="E573" t="str">
            <v>旭　延岡医薬　　　　</v>
          </cell>
          <cell r="F573">
            <v>21800</v>
          </cell>
          <cell r="G573" t="str">
            <v>ＦＢ－５　　　　　　</v>
          </cell>
          <cell r="H573">
            <v>4740</v>
          </cell>
          <cell r="I573">
            <v>82950000</v>
          </cell>
          <cell r="J573">
            <v>2</v>
          </cell>
          <cell r="K573" t="str">
            <v>医薬原料</v>
          </cell>
          <cell r="L573">
            <v>218</v>
          </cell>
          <cell r="M573" t="str">
            <v>ＦＢ－５</v>
          </cell>
          <cell r="N573">
            <v>2</v>
          </cell>
          <cell r="O573" t="str">
            <v>延岡</v>
          </cell>
          <cell r="P573" t="str">
            <v>旭</v>
          </cell>
          <cell r="Q573">
            <v>92</v>
          </cell>
        </row>
        <row r="574">
          <cell r="A574">
            <v>2</v>
          </cell>
          <cell r="B574">
            <v>1992</v>
          </cell>
          <cell r="C574">
            <v>11</v>
          </cell>
          <cell r="D574">
            <v>6</v>
          </cell>
          <cell r="E574" t="str">
            <v>旭　富士　　　　　　</v>
          </cell>
          <cell r="F574">
            <v>21900</v>
          </cell>
          <cell r="G574" t="str">
            <v>ＢＳ－１　　　　　　</v>
          </cell>
          <cell r="H574">
            <v>35320</v>
          </cell>
          <cell r="I574">
            <v>14445880</v>
          </cell>
          <cell r="J574">
            <v>3</v>
          </cell>
          <cell r="K574" t="str">
            <v>樹脂</v>
          </cell>
          <cell r="L574">
            <v>219</v>
          </cell>
          <cell r="M574" t="str">
            <v>ＢＳ－１．２</v>
          </cell>
          <cell r="N574">
            <v>2</v>
          </cell>
          <cell r="O574" t="str">
            <v>延岡</v>
          </cell>
          <cell r="P574" t="str">
            <v>旭</v>
          </cell>
          <cell r="Q574">
            <v>92</v>
          </cell>
        </row>
        <row r="575">
          <cell r="A575">
            <v>2</v>
          </cell>
          <cell r="B575">
            <v>1992</v>
          </cell>
          <cell r="C575">
            <v>11</v>
          </cell>
          <cell r="D575">
            <v>6</v>
          </cell>
          <cell r="E575" t="str">
            <v>旭　富士　　　　　　</v>
          </cell>
          <cell r="F575">
            <v>21901</v>
          </cell>
          <cell r="G575" t="str">
            <v>ＢＳ－２　　　　　　</v>
          </cell>
          <cell r="H575">
            <v>13640</v>
          </cell>
          <cell r="I575">
            <v>5715160</v>
          </cell>
          <cell r="J575">
            <v>3</v>
          </cell>
          <cell r="K575" t="str">
            <v>樹脂</v>
          </cell>
          <cell r="L575">
            <v>219</v>
          </cell>
          <cell r="M575" t="str">
            <v>ＢＳ－１．２</v>
          </cell>
          <cell r="N575">
            <v>2</v>
          </cell>
          <cell r="O575" t="str">
            <v>延岡</v>
          </cell>
          <cell r="P575" t="str">
            <v>旭</v>
          </cell>
          <cell r="Q575">
            <v>92</v>
          </cell>
        </row>
        <row r="576">
          <cell r="A576">
            <v>2</v>
          </cell>
          <cell r="B576">
            <v>1992</v>
          </cell>
          <cell r="C576">
            <v>11</v>
          </cell>
          <cell r="D576">
            <v>37</v>
          </cell>
          <cell r="E576" t="str">
            <v>旭　薬品工場　　　　</v>
          </cell>
          <cell r="F576">
            <v>29007</v>
          </cell>
          <cell r="G576" t="str">
            <v>回収硝酸　　　　　　</v>
          </cell>
          <cell r="H576">
            <v>79494</v>
          </cell>
          <cell r="I576">
            <v>278229</v>
          </cell>
          <cell r="J576">
            <v>4</v>
          </cell>
          <cell r="K576" t="str">
            <v>その他</v>
          </cell>
          <cell r="L576">
            <v>290</v>
          </cell>
          <cell r="M576" t="str">
            <v>旭向延岡合成品</v>
          </cell>
          <cell r="N576">
            <v>2</v>
          </cell>
          <cell r="O576" t="str">
            <v>延岡</v>
          </cell>
          <cell r="P576" t="str">
            <v>旭</v>
          </cell>
          <cell r="Q576">
            <v>92</v>
          </cell>
        </row>
        <row r="577">
          <cell r="A577">
            <v>2</v>
          </cell>
          <cell r="B577">
            <v>1992</v>
          </cell>
          <cell r="C577">
            <v>11</v>
          </cell>
          <cell r="D577">
            <v>5</v>
          </cell>
          <cell r="E577" t="str">
            <v>旭　川崎　　　　　　</v>
          </cell>
          <cell r="F577">
            <v>29011</v>
          </cell>
          <cell r="G577" t="str">
            <v>ＰＳＳ　　　　　　　</v>
          </cell>
          <cell r="H577">
            <v>1196</v>
          </cell>
          <cell r="I577">
            <v>717600</v>
          </cell>
          <cell r="J577">
            <v>4</v>
          </cell>
          <cell r="K577" t="str">
            <v>その他</v>
          </cell>
          <cell r="L577">
            <v>290</v>
          </cell>
          <cell r="M577" t="str">
            <v>旭向延岡合成品</v>
          </cell>
          <cell r="N577">
            <v>2</v>
          </cell>
          <cell r="O577" t="str">
            <v>延岡</v>
          </cell>
          <cell r="P577" t="str">
            <v>旭</v>
          </cell>
          <cell r="Q577">
            <v>92</v>
          </cell>
        </row>
        <row r="578">
          <cell r="A578">
            <v>2</v>
          </cell>
          <cell r="B578">
            <v>1992</v>
          </cell>
          <cell r="C578">
            <v>11</v>
          </cell>
          <cell r="D578">
            <v>231</v>
          </cell>
          <cell r="E578" t="str">
            <v>岩瀬コスファ　　　　</v>
          </cell>
          <cell r="F578">
            <v>30400</v>
          </cell>
          <cell r="G578" t="str">
            <v>ＣＰＭ－Ｈ　　　　　</v>
          </cell>
          <cell r="H578">
            <v>270</v>
          </cell>
          <cell r="I578">
            <v>16200000</v>
          </cell>
          <cell r="J578">
            <v>4</v>
          </cell>
          <cell r="K578" t="str">
            <v>その他</v>
          </cell>
          <cell r="L578">
            <v>304</v>
          </cell>
          <cell r="M578" t="str">
            <v>ＣＰＭ</v>
          </cell>
          <cell r="N578">
            <v>2</v>
          </cell>
          <cell r="O578" t="str">
            <v>延岡</v>
          </cell>
          <cell r="P578" t="str">
            <v>外販</v>
          </cell>
          <cell r="Q578">
            <v>92</v>
          </cell>
        </row>
        <row r="579">
          <cell r="A579">
            <v>2</v>
          </cell>
          <cell r="B579">
            <v>1992</v>
          </cell>
          <cell r="C579">
            <v>11</v>
          </cell>
          <cell r="D579">
            <v>3030</v>
          </cell>
          <cell r="E579" t="str">
            <v>ダイセル＾東京本社　</v>
          </cell>
          <cell r="F579">
            <v>31000</v>
          </cell>
          <cell r="G579" t="str">
            <v>ＢＴＣ　　　　　　　</v>
          </cell>
          <cell r="H579">
            <v>-20</v>
          </cell>
          <cell r="I579">
            <v>-30800</v>
          </cell>
          <cell r="J579">
            <v>3</v>
          </cell>
          <cell r="K579" t="str">
            <v>樹脂</v>
          </cell>
          <cell r="L579">
            <v>310</v>
          </cell>
          <cell r="M579" t="str">
            <v>ＢＴＣ</v>
          </cell>
          <cell r="N579">
            <v>2</v>
          </cell>
          <cell r="O579" t="str">
            <v>延岡</v>
          </cell>
          <cell r="P579" t="str">
            <v>外販</v>
          </cell>
          <cell r="Q579">
            <v>92</v>
          </cell>
        </row>
        <row r="580">
          <cell r="A580">
            <v>1</v>
          </cell>
          <cell r="B580">
            <v>1992</v>
          </cell>
          <cell r="C580">
            <v>11</v>
          </cell>
          <cell r="D580">
            <v>88</v>
          </cell>
          <cell r="E580" t="str">
            <v>旭フーズ（株）　　　</v>
          </cell>
          <cell r="F580">
            <v>37600</v>
          </cell>
          <cell r="G580" t="str">
            <v>ＣＭＴ－Ｌ　缶　　　</v>
          </cell>
          <cell r="H580">
            <v>13788</v>
          </cell>
          <cell r="I580">
            <v>6273540</v>
          </cell>
          <cell r="J580">
            <v>4</v>
          </cell>
          <cell r="K580" t="str">
            <v>その他</v>
          </cell>
          <cell r="L580">
            <v>376</v>
          </cell>
          <cell r="M580" t="str">
            <v>ＣＭＴ－Ｌ</v>
          </cell>
          <cell r="N580">
            <v>3</v>
          </cell>
          <cell r="O580" t="str">
            <v>外販</v>
          </cell>
          <cell r="P580" t="str">
            <v>旭</v>
          </cell>
          <cell r="Q580">
            <v>92</v>
          </cell>
        </row>
        <row r="581">
          <cell r="A581">
            <v>1</v>
          </cell>
          <cell r="B581">
            <v>1992</v>
          </cell>
          <cell r="C581">
            <v>11</v>
          </cell>
          <cell r="D581">
            <v>88</v>
          </cell>
          <cell r="E581" t="str">
            <v>旭フーズ（株）　　　</v>
          </cell>
          <cell r="F581">
            <v>37700</v>
          </cell>
          <cell r="G581" t="str">
            <v>ＬＭＳ－Ｋ　　　　　</v>
          </cell>
          <cell r="H581">
            <v>120</v>
          </cell>
          <cell r="I581">
            <v>240000</v>
          </cell>
          <cell r="J581">
            <v>4</v>
          </cell>
          <cell r="K581" t="str">
            <v>その他</v>
          </cell>
          <cell r="L581">
            <v>377</v>
          </cell>
          <cell r="M581" t="str">
            <v>ＬＭＳ－Ｋ</v>
          </cell>
          <cell r="N581">
            <v>3</v>
          </cell>
          <cell r="O581" t="str">
            <v>外販</v>
          </cell>
          <cell r="P581" t="str">
            <v>旭</v>
          </cell>
          <cell r="Q581">
            <v>92</v>
          </cell>
        </row>
        <row r="582">
          <cell r="A582">
            <v>1</v>
          </cell>
          <cell r="B582">
            <v>1992</v>
          </cell>
          <cell r="C582">
            <v>11</v>
          </cell>
          <cell r="D582">
            <v>6</v>
          </cell>
          <cell r="E582" t="str">
            <v>旭　富士　　　　　　</v>
          </cell>
          <cell r="F582">
            <v>38300</v>
          </cell>
          <cell r="G582" t="str">
            <v>ベンゾフェノン　　　</v>
          </cell>
          <cell r="H582">
            <v>240</v>
          </cell>
          <cell r="I582">
            <v>223200</v>
          </cell>
          <cell r="J582">
            <v>3</v>
          </cell>
          <cell r="K582" t="str">
            <v>樹脂</v>
          </cell>
          <cell r="L582">
            <v>383</v>
          </cell>
          <cell r="M582" t="str">
            <v>ﾍﾞﾝｿﾞﾌｪﾉﾝ</v>
          </cell>
          <cell r="N582">
            <v>3</v>
          </cell>
          <cell r="O582" t="str">
            <v>外販</v>
          </cell>
          <cell r="P582" t="str">
            <v>外販</v>
          </cell>
          <cell r="Q582">
            <v>92</v>
          </cell>
        </row>
        <row r="583">
          <cell r="A583">
            <v>1</v>
          </cell>
          <cell r="B583">
            <v>1992</v>
          </cell>
          <cell r="C583">
            <v>11</v>
          </cell>
          <cell r="D583">
            <v>7100</v>
          </cell>
          <cell r="E583" t="str">
            <v>油脂製品　　　　　　</v>
          </cell>
          <cell r="F583">
            <v>38804</v>
          </cell>
          <cell r="G583" t="str">
            <v>ノンサール乾燥　　　</v>
          </cell>
          <cell r="H583">
            <v>1050</v>
          </cell>
          <cell r="I583">
            <v>737100</v>
          </cell>
          <cell r="J583">
            <v>4</v>
          </cell>
          <cell r="K583" t="str">
            <v>その他</v>
          </cell>
          <cell r="L583">
            <v>388</v>
          </cell>
          <cell r="M583" t="str">
            <v>委託　日油</v>
          </cell>
          <cell r="N583">
            <v>3</v>
          </cell>
          <cell r="O583" t="str">
            <v>外販</v>
          </cell>
          <cell r="P583" t="str">
            <v>外販</v>
          </cell>
          <cell r="Q583">
            <v>92</v>
          </cell>
        </row>
        <row r="584">
          <cell r="A584">
            <v>1</v>
          </cell>
          <cell r="B584">
            <v>1992</v>
          </cell>
          <cell r="C584">
            <v>11</v>
          </cell>
          <cell r="D584">
            <v>1813</v>
          </cell>
          <cell r="E584" t="str">
            <v>甲南化工　　　　　　</v>
          </cell>
          <cell r="F584">
            <v>39119</v>
          </cell>
          <cell r="G584" t="str">
            <v>ＤＰＰＡ　　　　　　</v>
          </cell>
          <cell r="H584">
            <v>137</v>
          </cell>
          <cell r="I584">
            <v>2164600</v>
          </cell>
          <cell r="J584">
            <v>4</v>
          </cell>
          <cell r="K584" t="str">
            <v>その他</v>
          </cell>
          <cell r="L584">
            <v>391</v>
          </cell>
          <cell r="M584" t="str">
            <v>委託　甲南</v>
          </cell>
          <cell r="N584">
            <v>3</v>
          </cell>
          <cell r="O584" t="str">
            <v>外販</v>
          </cell>
          <cell r="P584" t="str">
            <v>外販</v>
          </cell>
          <cell r="Q584">
            <v>92</v>
          </cell>
        </row>
        <row r="585">
          <cell r="A585">
            <v>1</v>
          </cell>
          <cell r="B585">
            <v>1992</v>
          </cell>
          <cell r="C585">
            <v>11</v>
          </cell>
          <cell r="D585">
            <v>1813</v>
          </cell>
          <cell r="E585" t="str">
            <v>甲南化工　　　　　　</v>
          </cell>
          <cell r="F585">
            <v>39120</v>
          </cell>
          <cell r="G585" t="str">
            <v>ＤＰＰＡ精製　　　　</v>
          </cell>
          <cell r="H585">
            <v>143.30000000000001</v>
          </cell>
          <cell r="I585">
            <v>501550</v>
          </cell>
          <cell r="J585">
            <v>4</v>
          </cell>
          <cell r="K585" t="str">
            <v>その他</v>
          </cell>
          <cell r="L585">
            <v>391</v>
          </cell>
          <cell r="M585" t="str">
            <v>委託　甲南</v>
          </cell>
          <cell r="N585">
            <v>3</v>
          </cell>
          <cell r="O585" t="str">
            <v>外販</v>
          </cell>
          <cell r="P585" t="str">
            <v>外販</v>
          </cell>
          <cell r="Q585">
            <v>92</v>
          </cell>
        </row>
        <row r="586">
          <cell r="A586">
            <v>1</v>
          </cell>
          <cell r="B586">
            <v>1992</v>
          </cell>
          <cell r="C586">
            <v>11</v>
          </cell>
          <cell r="D586">
            <v>4010</v>
          </cell>
          <cell r="E586" t="str">
            <v>中尾薬品　　　　　　</v>
          </cell>
          <cell r="F586">
            <v>39122</v>
          </cell>
          <cell r="G586" t="str">
            <v>ＩＫＰ－５　　　　　</v>
          </cell>
          <cell r="H586">
            <v>2</v>
          </cell>
          <cell r="I586">
            <v>800000</v>
          </cell>
          <cell r="J586">
            <v>4</v>
          </cell>
          <cell r="K586" t="str">
            <v>その他</v>
          </cell>
          <cell r="L586">
            <v>391</v>
          </cell>
          <cell r="M586" t="str">
            <v>委託　甲南</v>
          </cell>
          <cell r="N586">
            <v>3</v>
          </cell>
          <cell r="O586" t="str">
            <v>外販</v>
          </cell>
          <cell r="P586" t="str">
            <v>外販</v>
          </cell>
          <cell r="Q586">
            <v>92</v>
          </cell>
        </row>
        <row r="587">
          <cell r="A587">
            <v>1</v>
          </cell>
          <cell r="B587">
            <v>1992</v>
          </cell>
          <cell r="C587">
            <v>11</v>
          </cell>
          <cell r="D587">
            <v>4010</v>
          </cell>
          <cell r="E587" t="str">
            <v>中尾薬品　　　　　　</v>
          </cell>
          <cell r="F587">
            <v>39125</v>
          </cell>
          <cell r="G587" t="str">
            <v>ＯＫ－１３５　　　　</v>
          </cell>
          <cell r="H587">
            <v>1</v>
          </cell>
          <cell r="I587">
            <v>651325</v>
          </cell>
          <cell r="J587">
            <v>4</v>
          </cell>
          <cell r="K587" t="str">
            <v>その他</v>
          </cell>
          <cell r="L587">
            <v>391</v>
          </cell>
          <cell r="M587" t="str">
            <v>委託　甲南</v>
          </cell>
          <cell r="N587">
            <v>3</v>
          </cell>
          <cell r="O587" t="str">
            <v>外販</v>
          </cell>
          <cell r="P587" t="str">
            <v>外販</v>
          </cell>
          <cell r="Q587">
            <v>92</v>
          </cell>
        </row>
        <row r="588">
          <cell r="A588">
            <v>1</v>
          </cell>
          <cell r="B588">
            <v>1992</v>
          </cell>
          <cell r="C588">
            <v>11</v>
          </cell>
          <cell r="D588">
            <v>4010</v>
          </cell>
          <cell r="E588" t="str">
            <v>中尾薬品　　　　　　</v>
          </cell>
          <cell r="F588">
            <v>39127</v>
          </cell>
          <cell r="G588" t="str">
            <v>ＮＤＣＡ　　　　　　</v>
          </cell>
          <cell r="H588">
            <v>14.6</v>
          </cell>
          <cell r="I588">
            <v>51100</v>
          </cell>
          <cell r="J588">
            <v>4</v>
          </cell>
          <cell r="K588" t="str">
            <v>その他</v>
          </cell>
          <cell r="L588">
            <v>391</v>
          </cell>
          <cell r="M588" t="str">
            <v>委託　甲南</v>
          </cell>
          <cell r="N588">
            <v>3</v>
          </cell>
          <cell r="O588" t="str">
            <v>外販</v>
          </cell>
          <cell r="P588" t="str">
            <v>外販</v>
          </cell>
          <cell r="Q588">
            <v>92</v>
          </cell>
        </row>
        <row r="589">
          <cell r="A589">
            <v>1</v>
          </cell>
          <cell r="B589">
            <v>1992</v>
          </cell>
          <cell r="C589">
            <v>11</v>
          </cell>
          <cell r="D589">
            <v>4010</v>
          </cell>
          <cell r="E589" t="str">
            <v>中尾薬品　　　　　　</v>
          </cell>
          <cell r="F589">
            <v>39199</v>
          </cell>
          <cell r="G589" t="str">
            <v>試作品（　　　　　）</v>
          </cell>
          <cell r="H589">
            <v>2</v>
          </cell>
          <cell r="I589">
            <v>1021000</v>
          </cell>
          <cell r="J589">
            <v>4</v>
          </cell>
          <cell r="K589" t="str">
            <v>その他</v>
          </cell>
          <cell r="L589">
            <v>391</v>
          </cell>
          <cell r="M589" t="str">
            <v>委託　甲南</v>
          </cell>
          <cell r="N589">
            <v>3</v>
          </cell>
          <cell r="O589" t="str">
            <v>外販</v>
          </cell>
          <cell r="P589" t="str">
            <v>外販</v>
          </cell>
          <cell r="Q589">
            <v>92</v>
          </cell>
        </row>
        <row r="590">
          <cell r="A590">
            <v>1</v>
          </cell>
          <cell r="B590">
            <v>1992</v>
          </cell>
          <cell r="C590">
            <v>11</v>
          </cell>
          <cell r="D590">
            <v>6000</v>
          </cell>
          <cell r="E590" t="str">
            <v>丸紅　大阪　　　　　</v>
          </cell>
          <cell r="F590">
            <v>39801</v>
          </cell>
          <cell r="G590" t="str">
            <v>ＳＭＳ（ＦＰＣ）　　</v>
          </cell>
          <cell r="H590">
            <v>68000</v>
          </cell>
          <cell r="I590">
            <v>25092000</v>
          </cell>
          <cell r="J590">
            <v>1</v>
          </cell>
          <cell r="K590" t="str">
            <v>繊維</v>
          </cell>
          <cell r="L590">
            <v>398</v>
          </cell>
          <cell r="M590" t="str">
            <v>委託ＳＭＡＳ</v>
          </cell>
          <cell r="N590">
            <v>3</v>
          </cell>
          <cell r="O590" t="str">
            <v>外販</v>
          </cell>
          <cell r="P590" t="str">
            <v>輸出</v>
          </cell>
          <cell r="Q590">
            <v>92</v>
          </cell>
        </row>
        <row r="591">
          <cell r="A591">
            <v>1</v>
          </cell>
          <cell r="B591">
            <v>1992</v>
          </cell>
          <cell r="C591">
            <v>11</v>
          </cell>
          <cell r="D591">
            <v>2011</v>
          </cell>
          <cell r="E591" t="str">
            <v>産業貿易　　　　　　</v>
          </cell>
          <cell r="F591">
            <v>39803</v>
          </cell>
          <cell r="G591" t="str">
            <v>ＳＭＳ（中国）　　　</v>
          </cell>
          <cell r="H591">
            <v>35000</v>
          </cell>
          <cell r="I591">
            <v>12477640</v>
          </cell>
          <cell r="J591">
            <v>1</v>
          </cell>
          <cell r="K591" t="str">
            <v>繊維</v>
          </cell>
          <cell r="L591">
            <v>398</v>
          </cell>
          <cell r="M591" t="str">
            <v>委託ＳＭＡＳ</v>
          </cell>
          <cell r="N591">
            <v>3</v>
          </cell>
          <cell r="O591" t="str">
            <v>外販</v>
          </cell>
          <cell r="P591" t="str">
            <v>輸出</v>
          </cell>
          <cell r="Q591">
            <v>92</v>
          </cell>
        </row>
        <row r="592">
          <cell r="A592">
            <v>1</v>
          </cell>
          <cell r="B592">
            <v>1992</v>
          </cell>
          <cell r="C592">
            <v>12</v>
          </cell>
          <cell r="D592">
            <v>6000</v>
          </cell>
          <cell r="E592" t="str">
            <v>丸紅　大阪　　　　　</v>
          </cell>
          <cell r="F592">
            <v>16001</v>
          </cell>
          <cell r="G592" t="str">
            <v>Ｎ６５１（ＨＵＮＴ）</v>
          </cell>
          <cell r="H592">
            <v>33000</v>
          </cell>
          <cell r="I592">
            <v>18084000</v>
          </cell>
          <cell r="J592">
            <v>3</v>
          </cell>
          <cell r="K592" t="str">
            <v>樹脂</v>
          </cell>
          <cell r="L592">
            <v>160</v>
          </cell>
          <cell r="M592" t="str">
            <v>Ｎ－６５１</v>
          </cell>
          <cell r="N592">
            <v>1</v>
          </cell>
          <cell r="O592" t="str">
            <v>大阪</v>
          </cell>
          <cell r="P592" t="str">
            <v>輸出</v>
          </cell>
          <cell r="Q592">
            <v>92</v>
          </cell>
        </row>
        <row r="593">
          <cell r="A593">
            <v>1</v>
          </cell>
          <cell r="B593">
            <v>1992</v>
          </cell>
          <cell r="C593">
            <v>12</v>
          </cell>
          <cell r="D593">
            <v>6805</v>
          </cell>
          <cell r="E593" t="str">
            <v>ケンプレックス　　　</v>
          </cell>
          <cell r="F593">
            <v>16002</v>
          </cell>
          <cell r="G593" t="str">
            <v>Ｎ６５１（ＣＨＭＰ）</v>
          </cell>
          <cell r="H593">
            <v>4040</v>
          </cell>
          <cell r="I593">
            <v>3211800</v>
          </cell>
          <cell r="J593">
            <v>3</v>
          </cell>
          <cell r="K593" t="str">
            <v>樹脂</v>
          </cell>
          <cell r="L593">
            <v>160</v>
          </cell>
          <cell r="M593" t="str">
            <v>Ｎ－６５１</v>
          </cell>
          <cell r="N593">
            <v>1</v>
          </cell>
          <cell r="O593" t="str">
            <v>大阪</v>
          </cell>
          <cell r="P593" t="str">
            <v>輸出</v>
          </cell>
          <cell r="Q593">
            <v>92</v>
          </cell>
        </row>
        <row r="594">
          <cell r="A594">
            <v>1</v>
          </cell>
          <cell r="B594">
            <v>1992</v>
          </cell>
          <cell r="C594">
            <v>12</v>
          </cell>
          <cell r="D594">
            <v>6002</v>
          </cell>
          <cell r="E594" t="str">
            <v>丸紅（東京国内）　　</v>
          </cell>
          <cell r="F594">
            <v>16100</v>
          </cell>
          <cell r="G594" t="str">
            <v>１，４ブタンサルトン</v>
          </cell>
          <cell r="H594">
            <v>40</v>
          </cell>
          <cell r="I594">
            <v>576000</v>
          </cell>
          <cell r="J594">
            <v>3</v>
          </cell>
          <cell r="K594" t="str">
            <v>樹脂</v>
          </cell>
          <cell r="L594">
            <v>161</v>
          </cell>
          <cell r="M594" t="str">
            <v>1.4ＢＳ</v>
          </cell>
          <cell r="N594">
            <v>1</v>
          </cell>
          <cell r="O594" t="str">
            <v>大阪</v>
          </cell>
          <cell r="P594" t="str">
            <v>外販</v>
          </cell>
          <cell r="Q594">
            <v>92</v>
          </cell>
        </row>
        <row r="595">
          <cell r="A595">
            <v>1</v>
          </cell>
          <cell r="B595">
            <v>1992</v>
          </cell>
          <cell r="C595">
            <v>12</v>
          </cell>
          <cell r="D595">
            <v>1</v>
          </cell>
          <cell r="E595" t="str">
            <v>旭　東京購買　　　　</v>
          </cell>
          <cell r="F595">
            <v>25100</v>
          </cell>
          <cell r="G595" t="str">
            <v>α－ＭＳＤ　　　　　</v>
          </cell>
          <cell r="H595">
            <v>14800</v>
          </cell>
          <cell r="I595">
            <v>7340800</v>
          </cell>
          <cell r="J595">
            <v>3</v>
          </cell>
          <cell r="K595" t="str">
            <v>樹脂</v>
          </cell>
          <cell r="L595">
            <v>251</v>
          </cell>
          <cell r="M595" t="str">
            <v>α－ＭＳＤ</v>
          </cell>
          <cell r="N595">
            <v>1</v>
          </cell>
          <cell r="O595" t="str">
            <v>大阪</v>
          </cell>
          <cell r="P595" t="str">
            <v>旭</v>
          </cell>
          <cell r="Q595">
            <v>92</v>
          </cell>
        </row>
        <row r="596">
          <cell r="A596">
            <v>1</v>
          </cell>
          <cell r="B596">
            <v>1992</v>
          </cell>
          <cell r="C596">
            <v>12</v>
          </cell>
          <cell r="D596">
            <v>100</v>
          </cell>
          <cell r="E596" t="str">
            <v>葵　大阪　　　　　　</v>
          </cell>
          <cell r="F596">
            <v>25400</v>
          </cell>
          <cell r="G596" t="str">
            <v>Ｉ－７　　　　　　　</v>
          </cell>
          <cell r="H596">
            <v>20</v>
          </cell>
          <cell r="I596">
            <v>134000</v>
          </cell>
          <cell r="J596">
            <v>3</v>
          </cell>
          <cell r="K596" t="str">
            <v>樹脂</v>
          </cell>
          <cell r="L596">
            <v>254</v>
          </cell>
          <cell r="M596" t="str">
            <v>Ｉ－７</v>
          </cell>
          <cell r="N596">
            <v>1</v>
          </cell>
          <cell r="O596" t="str">
            <v>大阪</v>
          </cell>
          <cell r="P596" t="str">
            <v>旭</v>
          </cell>
          <cell r="Q596">
            <v>92</v>
          </cell>
        </row>
        <row r="597">
          <cell r="A597">
            <v>1</v>
          </cell>
          <cell r="B597">
            <v>1992</v>
          </cell>
          <cell r="C597">
            <v>12</v>
          </cell>
          <cell r="D597">
            <v>1</v>
          </cell>
          <cell r="E597" t="str">
            <v>旭　東京購買　　　　</v>
          </cell>
          <cell r="F597">
            <v>25600</v>
          </cell>
          <cell r="G597" t="str">
            <v>Ｒ－１２７　　　　　</v>
          </cell>
          <cell r="H597">
            <v>500</v>
          </cell>
          <cell r="I597">
            <v>900000</v>
          </cell>
          <cell r="J597">
            <v>3</v>
          </cell>
          <cell r="K597" t="str">
            <v>樹脂</v>
          </cell>
          <cell r="L597">
            <v>256</v>
          </cell>
          <cell r="M597" t="str">
            <v>Ｒ－１２７</v>
          </cell>
          <cell r="N597">
            <v>1</v>
          </cell>
          <cell r="O597" t="str">
            <v>大阪</v>
          </cell>
          <cell r="P597" t="str">
            <v>旭</v>
          </cell>
          <cell r="Q597">
            <v>92</v>
          </cell>
        </row>
        <row r="598">
          <cell r="A598">
            <v>1</v>
          </cell>
          <cell r="B598">
            <v>1992</v>
          </cell>
          <cell r="C598">
            <v>12</v>
          </cell>
          <cell r="D598">
            <v>4</v>
          </cell>
          <cell r="E598" t="str">
            <v>旭　水島　　　　　　</v>
          </cell>
          <cell r="F598">
            <v>28007</v>
          </cell>
          <cell r="G598" t="str">
            <v>Ｄ－３１　　　　　　</v>
          </cell>
          <cell r="H598">
            <v>280</v>
          </cell>
          <cell r="I598">
            <v>133000</v>
          </cell>
          <cell r="J598">
            <v>4</v>
          </cell>
          <cell r="K598" t="str">
            <v>その他</v>
          </cell>
          <cell r="L598">
            <v>280</v>
          </cell>
          <cell r="M598" t="str">
            <v>旭向合成品</v>
          </cell>
          <cell r="N598">
            <v>1</v>
          </cell>
          <cell r="O598" t="str">
            <v>大阪</v>
          </cell>
          <cell r="P598" t="str">
            <v>旭</v>
          </cell>
          <cell r="Q598">
            <v>92</v>
          </cell>
        </row>
        <row r="599">
          <cell r="A599">
            <v>1</v>
          </cell>
          <cell r="B599">
            <v>1992</v>
          </cell>
          <cell r="C599">
            <v>12</v>
          </cell>
          <cell r="D599">
            <v>7601</v>
          </cell>
          <cell r="E599" t="str">
            <v>レジノカラー　　　　</v>
          </cell>
          <cell r="F599">
            <v>28020</v>
          </cell>
          <cell r="G599" t="str">
            <v>純水　　　　　　　　</v>
          </cell>
          <cell r="H599">
            <v>200</v>
          </cell>
          <cell r="I599">
            <v>14000</v>
          </cell>
          <cell r="J599">
            <v>4</v>
          </cell>
          <cell r="K599" t="str">
            <v>その他</v>
          </cell>
          <cell r="L599">
            <v>280</v>
          </cell>
          <cell r="M599" t="str">
            <v>旭向合成品</v>
          </cell>
          <cell r="N599">
            <v>1</v>
          </cell>
          <cell r="O599" t="str">
            <v>大阪</v>
          </cell>
          <cell r="P599" t="str">
            <v>旭</v>
          </cell>
          <cell r="Q599">
            <v>92</v>
          </cell>
        </row>
        <row r="600">
          <cell r="A600">
            <v>1</v>
          </cell>
          <cell r="B600">
            <v>1992</v>
          </cell>
          <cell r="C600">
            <v>12</v>
          </cell>
          <cell r="D600">
            <v>846</v>
          </cell>
          <cell r="E600" t="str">
            <v>岡畑産業（株）大阪　</v>
          </cell>
          <cell r="F600">
            <v>28043</v>
          </cell>
          <cell r="G600" t="str">
            <v>（ｐ＋ｍ）ＰＶ　　　</v>
          </cell>
          <cell r="H600">
            <v>20</v>
          </cell>
          <cell r="I600">
            <v>500000</v>
          </cell>
          <cell r="J600">
            <v>4</v>
          </cell>
          <cell r="K600" t="str">
            <v>その他</v>
          </cell>
          <cell r="L600">
            <v>280</v>
          </cell>
          <cell r="M600" t="str">
            <v>旭向合成品</v>
          </cell>
          <cell r="N600">
            <v>1</v>
          </cell>
          <cell r="O600" t="str">
            <v>大阪</v>
          </cell>
          <cell r="P600" t="str">
            <v>旭</v>
          </cell>
          <cell r="Q600">
            <v>92</v>
          </cell>
        </row>
        <row r="601">
          <cell r="A601">
            <v>1</v>
          </cell>
          <cell r="B601">
            <v>1992</v>
          </cell>
          <cell r="C601">
            <v>12</v>
          </cell>
          <cell r="D601">
            <v>851</v>
          </cell>
          <cell r="E601" t="str">
            <v>大野ケミカル　　　　</v>
          </cell>
          <cell r="F601">
            <v>28045</v>
          </cell>
          <cell r="G601" t="str">
            <v>ｍ－ＰＶ　　　　　　</v>
          </cell>
          <cell r="H601">
            <v>1</v>
          </cell>
          <cell r="I601">
            <v>95000</v>
          </cell>
          <cell r="J601">
            <v>4</v>
          </cell>
          <cell r="K601" t="str">
            <v>その他</v>
          </cell>
          <cell r="L601">
            <v>280</v>
          </cell>
          <cell r="M601" t="str">
            <v>旭向合成品</v>
          </cell>
          <cell r="N601">
            <v>1</v>
          </cell>
          <cell r="O601" t="str">
            <v>大阪</v>
          </cell>
          <cell r="P601" t="str">
            <v>旭</v>
          </cell>
          <cell r="Q601">
            <v>92</v>
          </cell>
        </row>
        <row r="602">
          <cell r="A602">
            <v>1</v>
          </cell>
          <cell r="B602">
            <v>1992</v>
          </cell>
          <cell r="C602">
            <v>12</v>
          </cell>
          <cell r="D602">
            <v>1030</v>
          </cell>
          <cell r="E602" t="str">
            <v>花王（株）和歌山　　</v>
          </cell>
          <cell r="F602">
            <v>28045</v>
          </cell>
          <cell r="G602" t="str">
            <v>ｍ－ＰＶ　　　　　　</v>
          </cell>
          <cell r="H602">
            <v>1</v>
          </cell>
          <cell r="I602">
            <v>80000</v>
          </cell>
          <cell r="J602">
            <v>4</v>
          </cell>
          <cell r="K602" t="str">
            <v>その他</v>
          </cell>
          <cell r="L602">
            <v>280</v>
          </cell>
          <cell r="M602" t="str">
            <v>旭向合成品</v>
          </cell>
          <cell r="N602">
            <v>1</v>
          </cell>
          <cell r="O602" t="str">
            <v>大阪</v>
          </cell>
          <cell r="P602" t="str">
            <v>旭</v>
          </cell>
          <cell r="Q602">
            <v>92</v>
          </cell>
        </row>
        <row r="603">
          <cell r="A603">
            <v>1</v>
          </cell>
          <cell r="B603">
            <v>1992</v>
          </cell>
          <cell r="C603">
            <v>12</v>
          </cell>
          <cell r="D603">
            <v>5</v>
          </cell>
          <cell r="E603" t="str">
            <v>旭　川崎　　　　　　</v>
          </cell>
          <cell r="F603">
            <v>28100</v>
          </cell>
          <cell r="G603" t="str">
            <v>アリル化ＰＰＥ　　　</v>
          </cell>
          <cell r="H603">
            <v>84</v>
          </cell>
          <cell r="I603">
            <v>2982000</v>
          </cell>
          <cell r="J603">
            <v>4</v>
          </cell>
          <cell r="K603" t="str">
            <v>その他</v>
          </cell>
          <cell r="L603">
            <v>281</v>
          </cell>
          <cell r="M603" t="str">
            <v>ｱﾘﾙ化ＰＰＥ</v>
          </cell>
          <cell r="N603">
            <v>1</v>
          </cell>
          <cell r="O603" t="str">
            <v>大阪</v>
          </cell>
          <cell r="P603" t="str">
            <v>旭</v>
          </cell>
          <cell r="Q603">
            <v>92</v>
          </cell>
        </row>
        <row r="604">
          <cell r="A604">
            <v>1</v>
          </cell>
          <cell r="B604">
            <v>1992</v>
          </cell>
          <cell r="C604">
            <v>12</v>
          </cell>
          <cell r="D604">
            <v>1</v>
          </cell>
          <cell r="E604" t="str">
            <v>旭　東京購買　　　　</v>
          </cell>
          <cell r="F604">
            <v>28500</v>
          </cell>
          <cell r="G604" t="str">
            <v>ジュラネート触媒　　</v>
          </cell>
          <cell r="H604">
            <v>120</v>
          </cell>
          <cell r="I604">
            <v>1116000</v>
          </cell>
          <cell r="J604">
            <v>4</v>
          </cell>
          <cell r="K604" t="str">
            <v>その他</v>
          </cell>
          <cell r="L604">
            <v>285</v>
          </cell>
          <cell r="M604" t="str">
            <v>ジェラネート</v>
          </cell>
          <cell r="N604">
            <v>1</v>
          </cell>
          <cell r="O604" t="str">
            <v>大阪</v>
          </cell>
          <cell r="P604" t="str">
            <v>旭</v>
          </cell>
          <cell r="Q604">
            <v>92</v>
          </cell>
        </row>
        <row r="605">
          <cell r="A605">
            <v>1</v>
          </cell>
          <cell r="B605">
            <v>1992</v>
          </cell>
          <cell r="C605">
            <v>12</v>
          </cell>
          <cell r="D605">
            <v>1</v>
          </cell>
          <cell r="E605" t="str">
            <v>旭　東京購買　　　　</v>
          </cell>
          <cell r="F605">
            <v>28600</v>
          </cell>
          <cell r="G605" t="str">
            <v>Ｆ樹脂の溶解液　　　</v>
          </cell>
          <cell r="H605">
            <v>283.5</v>
          </cell>
          <cell r="I605">
            <v>1983650</v>
          </cell>
          <cell r="J605">
            <v>4</v>
          </cell>
          <cell r="K605" t="str">
            <v>その他</v>
          </cell>
          <cell r="L605">
            <v>286</v>
          </cell>
          <cell r="M605" t="str">
            <v>Ｆ樹脂</v>
          </cell>
          <cell r="N605">
            <v>1</v>
          </cell>
          <cell r="O605" t="str">
            <v>大阪</v>
          </cell>
          <cell r="P605" t="str">
            <v>旭</v>
          </cell>
          <cell r="Q605">
            <v>92</v>
          </cell>
        </row>
        <row r="606">
          <cell r="A606">
            <v>1</v>
          </cell>
          <cell r="B606">
            <v>1992</v>
          </cell>
          <cell r="C606">
            <v>12</v>
          </cell>
          <cell r="D606">
            <v>847</v>
          </cell>
          <cell r="E606" t="str">
            <v>オルガノ  大阪　　　</v>
          </cell>
          <cell r="F606">
            <v>33000</v>
          </cell>
          <cell r="G606" t="str">
            <v>ＯＸ－４３３　　　　</v>
          </cell>
          <cell r="H606">
            <v>6100</v>
          </cell>
          <cell r="I606">
            <v>5490000</v>
          </cell>
          <cell r="J606">
            <v>4</v>
          </cell>
          <cell r="K606" t="str">
            <v>その他</v>
          </cell>
          <cell r="L606">
            <v>330</v>
          </cell>
          <cell r="M606" t="str">
            <v>ＯＸ－４３３</v>
          </cell>
          <cell r="N606">
            <v>1</v>
          </cell>
          <cell r="O606" t="str">
            <v>大阪</v>
          </cell>
          <cell r="P606" t="str">
            <v>外販</v>
          </cell>
          <cell r="Q606">
            <v>92</v>
          </cell>
        </row>
        <row r="607">
          <cell r="A607">
            <v>1</v>
          </cell>
          <cell r="B607">
            <v>1992</v>
          </cell>
          <cell r="C607">
            <v>12</v>
          </cell>
          <cell r="D607">
            <v>847</v>
          </cell>
          <cell r="E607" t="str">
            <v>オルガノ  大阪　　　</v>
          </cell>
          <cell r="F607">
            <v>33050</v>
          </cell>
          <cell r="G607" t="str">
            <v>ＯＸ－４３３　運賃　</v>
          </cell>
          <cell r="H607">
            <v>6100</v>
          </cell>
          <cell r="I607">
            <v>122000</v>
          </cell>
          <cell r="J607">
            <v>4</v>
          </cell>
          <cell r="K607" t="str">
            <v>その他</v>
          </cell>
          <cell r="L607">
            <v>330</v>
          </cell>
          <cell r="M607" t="str">
            <v>ＯＸ－４３３</v>
          </cell>
          <cell r="N607">
            <v>1</v>
          </cell>
          <cell r="O607" t="str">
            <v>大阪</v>
          </cell>
          <cell r="P607" t="str">
            <v>外販</v>
          </cell>
          <cell r="Q607">
            <v>92</v>
          </cell>
        </row>
        <row r="608">
          <cell r="A608">
            <v>1</v>
          </cell>
          <cell r="B608">
            <v>1992</v>
          </cell>
          <cell r="C608">
            <v>12</v>
          </cell>
          <cell r="D608">
            <v>3008</v>
          </cell>
          <cell r="E608" t="str">
            <v>第一工業（資材部）　</v>
          </cell>
          <cell r="F608">
            <v>33100</v>
          </cell>
          <cell r="G608" t="str">
            <v>ＣＰ６２７　　　　　</v>
          </cell>
          <cell r="H608">
            <v>18000</v>
          </cell>
          <cell r="I608">
            <v>14238000</v>
          </cell>
          <cell r="J608">
            <v>4</v>
          </cell>
          <cell r="K608" t="str">
            <v>その他</v>
          </cell>
          <cell r="L608">
            <v>331</v>
          </cell>
          <cell r="M608" t="str">
            <v>ＣＰ－６２７</v>
          </cell>
          <cell r="N608">
            <v>1</v>
          </cell>
          <cell r="O608" t="str">
            <v>大阪</v>
          </cell>
          <cell r="P608" t="str">
            <v>外販</v>
          </cell>
          <cell r="Q608">
            <v>92</v>
          </cell>
        </row>
        <row r="609">
          <cell r="A609">
            <v>1</v>
          </cell>
          <cell r="B609">
            <v>1992</v>
          </cell>
          <cell r="C609">
            <v>12</v>
          </cell>
          <cell r="D609">
            <v>3008</v>
          </cell>
          <cell r="E609" t="str">
            <v>第一工業（資材部）　</v>
          </cell>
          <cell r="F609">
            <v>33104</v>
          </cell>
          <cell r="G609" t="str">
            <v>ＣＰ５４２Ｓコンテナ</v>
          </cell>
          <cell r="H609">
            <v>1200</v>
          </cell>
          <cell r="I609">
            <v>885600</v>
          </cell>
          <cell r="J609">
            <v>4</v>
          </cell>
          <cell r="K609" t="str">
            <v>その他</v>
          </cell>
          <cell r="L609">
            <v>331</v>
          </cell>
          <cell r="M609" t="str">
            <v>ＣＰ－６２７</v>
          </cell>
          <cell r="N609">
            <v>1</v>
          </cell>
          <cell r="O609" t="str">
            <v>大阪</v>
          </cell>
          <cell r="P609" t="str">
            <v>外販</v>
          </cell>
          <cell r="Q609">
            <v>92</v>
          </cell>
        </row>
        <row r="610">
          <cell r="A610">
            <v>1</v>
          </cell>
          <cell r="B610">
            <v>1992</v>
          </cell>
          <cell r="C610">
            <v>12</v>
          </cell>
          <cell r="D610">
            <v>3008</v>
          </cell>
          <cell r="E610" t="str">
            <v>第一工業（資材部）　</v>
          </cell>
          <cell r="F610">
            <v>33106</v>
          </cell>
          <cell r="G610" t="str">
            <v>ハイモＭＰ－３６６　</v>
          </cell>
          <cell r="H610">
            <v>1950</v>
          </cell>
          <cell r="I610">
            <v>1696778</v>
          </cell>
          <cell r="J610">
            <v>4</v>
          </cell>
          <cell r="K610" t="str">
            <v>その他</v>
          </cell>
          <cell r="L610">
            <v>331</v>
          </cell>
          <cell r="M610" t="str">
            <v>ＣＰ－６２７</v>
          </cell>
          <cell r="N610">
            <v>1</v>
          </cell>
          <cell r="O610" t="str">
            <v>大阪</v>
          </cell>
          <cell r="P610" t="str">
            <v>外販</v>
          </cell>
          <cell r="Q610">
            <v>92</v>
          </cell>
        </row>
        <row r="611">
          <cell r="A611">
            <v>1</v>
          </cell>
          <cell r="B611">
            <v>1992</v>
          </cell>
          <cell r="C611">
            <v>12</v>
          </cell>
          <cell r="D611">
            <v>3008</v>
          </cell>
          <cell r="E611" t="str">
            <v>第一工業（資材部）　</v>
          </cell>
          <cell r="F611">
            <v>33107</v>
          </cell>
          <cell r="G611" t="str">
            <v>ＣＰ６０４コンテナ　</v>
          </cell>
          <cell r="H611">
            <v>600</v>
          </cell>
          <cell r="I611">
            <v>531000</v>
          </cell>
          <cell r="J611">
            <v>4</v>
          </cell>
          <cell r="K611" t="str">
            <v>その他</v>
          </cell>
          <cell r="L611">
            <v>331</v>
          </cell>
          <cell r="M611" t="str">
            <v>ＣＰ－６２７</v>
          </cell>
          <cell r="N611">
            <v>1</v>
          </cell>
          <cell r="O611" t="str">
            <v>大阪</v>
          </cell>
          <cell r="P611" t="str">
            <v>外販</v>
          </cell>
          <cell r="Q611">
            <v>92</v>
          </cell>
        </row>
        <row r="612">
          <cell r="A612">
            <v>1</v>
          </cell>
          <cell r="B612">
            <v>1992</v>
          </cell>
          <cell r="C612">
            <v>12</v>
          </cell>
          <cell r="D612">
            <v>3008</v>
          </cell>
          <cell r="E612" t="str">
            <v>第一工業（資材部）　</v>
          </cell>
          <cell r="F612">
            <v>33108</v>
          </cell>
          <cell r="G612" t="str">
            <v>ハイセットＳ－２０５</v>
          </cell>
          <cell r="H612">
            <v>225</v>
          </cell>
          <cell r="I612">
            <v>179100</v>
          </cell>
          <cell r="J612">
            <v>4</v>
          </cell>
          <cell r="K612" t="str">
            <v>その他</v>
          </cell>
          <cell r="L612">
            <v>331</v>
          </cell>
          <cell r="M612" t="str">
            <v>ＣＰ－６２７</v>
          </cell>
          <cell r="N612">
            <v>1</v>
          </cell>
          <cell r="O612" t="str">
            <v>大阪</v>
          </cell>
          <cell r="P612" t="str">
            <v>外販</v>
          </cell>
          <cell r="Q612">
            <v>92</v>
          </cell>
        </row>
        <row r="613">
          <cell r="A613">
            <v>1</v>
          </cell>
          <cell r="B613">
            <v>1992</v>
          </cell>
          <cell r="C613">
            <v>12</v>
          </cell>
          <cell r="D613">
            <v>3008</v>
          </cell>
          <cell r="E613" t="str">
            <v>第一工業（資材部）　</v>
          </cell>
          <cell r="F613">
            <v>33200</v>
          </cell>
          <cell r="G613" t="str">
            <v>ＮＳ－３　　　　　　</v>
          </cell>
          <cell r="H613">
            <v>3680</v>
          </cell>
          <cell r="I613">
            <v>8740000</v>
          </cell>
          <cell r="J613">
            <v>3</v>
          </cell>
          <cell r="K613" t="str">
            <v>樹脂</v>
          </cell>
          <cell r="L613">
            <v>332</v>
          </cell>
          <cell r="M613" t="str">
            <v>ＮＳ－３</v>
          </cell>
          <cell r="N613">
            <v>1</v>
          </cell>
          <cell r="O613" t="str">
            <v>大阪</v>
          </cell>
          <cell r="P613" t="str">
            <v>外販</v>
          </cell>
          <cell r="Q613">
            <v>92</v>
          </cell>
        </row>
        <row r="614">
          <cell r="A614">
            <v>1</v>
          </cell>
          <cell r="B614">
            <v>1992</v>
          </cell>
          <cell r="C614">
            <v>12</v>
          </cell>
          <cell r="D614">
            <v>1241</v>
          </cell>
          <cell r="E614" t="str">
            <v>（株）クラレ　東京　</v>
          </cell>
          <cell r="F614">
            <v>36029</v>
          </cell>
          <cell r="G614" t="str">
            <v>Ｂｕｔｙｌ－ＰＢＯ　</v>
          </cell>
          <cell r="H614">
            <v>15</v>
          </cell>
          <cell r="I614">
            <v>680000</v>
          </cell>
          <cell r="J614">
            <v>4</v>
          </cell>
          <cell r="K614" t="str">
            <v>その他</v>
          </cell>
          <cell r="L614">
            <v>360</v>
          </cell>
          <cell r="M614" t="str">
            <v>外販合成品</v>
          </cell>
          <cell r="N614">
            <v>1</v>
          </cell>
          <cell r="O614" t="str">
            <v>大阪</v>
          </cell>
          <cell r="P614" t="str">
            <v>外販</v>
          </cell>
          <cell r="Q614">
            <v>92</v>
          </cell>
        </row>
        <row r="615">
          <cell r="A615">
            <v>1</v>
          </cell>
          <cell r="B615">
            <v>1992</v>
          </cell>
          <cell r="C615">
            <v>12</v>
          </cell>
          <cell r="D615">
            <v>1827</v>
          </cell>
          <cell r="E615" t="str">
            <v>コニカ　日野工場　　</v>
          </cell>
          <cell r="F615">
            <v>36039</v>
          </cell>
          <cell r="G615" t="str">
            <v>ＤＳＥＨＡ　　　　　</v>
          </cell>
          <cell r="H615">
            <v>10</v>
          </cell>
          <cell r="I615">
            <v>171000</v>
          </cell>
          <cell r="J615">
            <v>4</v>
          </cell>
          <cell r="K615" t="str">
            <v>その他</v>
          </cell>
          <cell r="L615">
            <v>360</v>
          </cell>
          <cell r="M615" t="str">
            <v>外販合成品</v>
          </cell>
          <cell r="N615">
            <v>1</v>
          </cell>
          <cell r="O615" t="str">
            <v>大阪</v>
          </cell>
          <cell r="P615" t="str">
            <v>外販</v>
          </cell>
          <cell r="Q615">
            <v>92</v>
          </cell>
        </row>
        <row r="616">
          <cell r="A616">
            <v>1</v>
          </cell>
          <cell r="B616">
            <v>1992</v>
          </cell>
          <cell r="C616">
            <v>12</v>
          </cell>
          <cell r="D616">
            <v>2243</v>
          </cell>
          <cell r="E616" t="str">
            <v>（株）島田商会　大阪</v>
          </cell>
          <cell r="F616">
            <v>36080</v>
          </cell>
          <cell r="G616" t="str">
            <v>試作品　　　　　　　</v>
          </cell>
          <cell r="H616">
            <v>1</v>
          </cell>
          <cell r="I616">
            <v>45000</v>
          </cell>
          <cell r="J616">
            <v>4</v>
          </cell>
          <cell r="K616" t="str">
            <v>その他</v>
          </cell>
          <cell r="L616">
            <v>360</v>
          </cell>
          <cell r="M616" t="str">
            <v>外販合成品</v>
          </cell>
          <cell r="N616">
            <v>1</v>
          </cell>
          <cell r="O616" t="str">
            <v>大阪</v>
          </cell>
          <cell r="P616" t="str">
            <v>外販</v>
          </cell>
          <cell r="Q616">
            <v>92</v>
          </cell>
        </row>
        <row r="617">
          <cell r="A617">
            <v>2</v>
          </cell>
          <cell r="B617">
            <v>1992</v>
          </cell>
          <cell r="C617">
            <v>12</v>
          </cell>
          <cell r="D617">
            <v>100</v>
          </cell>
          <cell r="E617" t="str">
            <v>葵　大阪　　　　　　</v>
          </cell>
          <cell r="F617">
            <v>15001</v>
          </cell>
          <cell r="G617" t="str">
            <v>ＨＭＬ　　　　　　　</v>
          </cell>
          <cell r="H617">
            <v>30000</v>
          </cell>
          <cell r="I617">
            <v>15210000</v>
          </cell>
          <cell r="J617">
            <v>1</v>
          </cell>
          <cell r="K617" t="str">
            <v>繊維</v>
          </cell>
          <cell r="L617">
            <v>150</v>
          </cell>
          <cell r="M617" t="str">
            <v>ＨＭＬ</v>
          </cell>
          <cell r="N617">
            <v>2</v>
          </cell>
          <cell r="O617" t="str">
            <v>延岡</v>
          </cell>
          <cell r="P617" t="str">
            <v>旭</v>
          </cell>
          <cell r="Q617">
            <v>92</v>
          </cell>
        </row>
        <row r="618">
          <cell r="A618">
            <v>2</v>
          </cell>
          <cell r="B618">
            <v>1992</v>
          </cell>
          <cell r="C618">
            <v>12</v>
          </cell>
          <cell r="D618">
            <v>201</v>
          </cell>
          <cell r="E618" t="str">
            <v>伊藤忠ファイン　　　</v>
          </cell>
          <cell r="F618">
            <v>15002</v>
          </cell>
          <cell r="G618" t="str">
            <v>ＴＴ－３　　　　　　</v>
          </cell>
          <cell r="H618">
            <v>17000</v>
          </cell>
          <cell r="I618">
            <v>7922000</v>
          </cell>
          <cell r="J618">
            <v>1</v>
          </cell>
          <cell r="K618" t="str">
            <v>繊維</v>
          </cell>
          <cell r="L618">
            <v>150</v>
          </cell>
          <cell r="M618" t="str">
            <v>ＨＭＬ</v>
          </cell>
          <cell r="N618">
            <v>2</v>
          </cell>
          <cell r="O618" t="str">
            <v>延岡</v>
          </cell>
          <cell r="P618" t="str">
            <v>外販</v>
          </cell>
          <cell r="Q618">
            <v>92</v>
          </cell>
        </row>
        <row r="619">
          <cell r="A619">
            <v>2</v>
          </cell>
          <cell r="B619">
            <v>1992</v>
          </cell>
          <cell r="C619">
            <v>12</v>
          </cell>
          <cell r="D619">
            <v>7102</v>
          </cell>
          <cell r="E619" t="str">
            <v>ユニケミカル　　　　</v>
          </cell>
          <cell r="F619">
            <v>15003</v>
          </cell>
          <cell r="G619" t="str">
            <v>ＳＭＡＳ　　　　　　</v>
          </cell>
          <cell r="H619">
            <v>500</v>
          </cell>
          <cell r="I619">
            <v>317500</v>
          </cell>
          <cell r="J619">
            <v>1</v>
          </cell>
          <cell r="K619" t="str">
            <v>繊維</v>
          </cell>
          <cell r="L619">
            <v>150</v>
          </cell>
          <cell r="M619" t="str">
            <v>ＨＭＬ</v>
          </cell>
          <cell r="N619">
            <v>2</v>
          </cell>
          <cell r="O619" t="str">
            <v>延岡</v>
          </cell>
          <cell r="P619" t="str">
            <v>外販</v>
          </cell>
          <cell r="Q619">
            <v>92</v>
          </cell>
        </row>
        <row r="620">
          <cell r="A620">
            <v>2</v>
          </cell>
          <cell r="B620">
            <v>1992</v>
          </cell>
          <cell r="C620">
            <v>12</v>
          </cell>
          <cell r="D620">
            <v>6001</v>
          </cell>
          <cell r="E620" t="str">
            <v>丸紅　東京　　　　　</v>
          </cell>
          <cell r="F620">
            <v>15004</v>
          </cell>
          <cell r="G620" t="str">
            <v>ＭＡＳ（韓一）　　　</v>
          </cell>
          <cell r="H620">
            <v>60000</v>
          </cell>
          <cell r="I620">
            <v>21300000</v>
          </cell>
          <cell r="J620">
            <v>1</v>
          </cell>
          <cell r="K620" t="str">
            <v>繊維</v>
          </cell>
          <cell r="L620">
            <v>150</v>
          </cell>
          <cell r="M620" t="str">
            <v>ＨＭＬ</v>
          </cell>
          <cell r="N620">
            <v>2</v>
          </cell>
          <cell r="O620" t="str">
            <v>延岡</v>
          </cell>
          <cell r="P620" t="str">
            <v>輸出</v>
          </cell>
          <cell r="Q620">
            <v>92</v>
          </cell>
        </row>
        <row r="621">
          <cell r="A621">
            <v>2</v>
          </cell>
          <cell r="B621">
            <v>1992</v>
          </cell>
          <cell r="C621">
            <v>12</v>
          </cell>
          <cell r="D621">
            <v>2011</v>
          </cell>
          <cell r="E621" t="str">
            <v>産業貿易　　　　　　</v>
          </cell>
          <cell r="F621">
            <v>15112</v>
          </cell>
          <cell r="G621" t="str">
            <v>ＳＡＳ（上海）　　　</v>
          </cell>
          <cell r="H621">
            <v>10000</v>
          </cell>
          <cell r="I621">
            <v>3946920</v>
          </cell>
          <cell r="J621">
            <v>1</v>
          </cell>
          <cell r="K621" t="str">
            <v>繊維</v>
          </cell>
          <cell r="L621">
            <v>151</v>
          </cell>
          <cell r="M621" t="str">
            <v>ＳＡＳ</v>
          </cell>
          <cell r="N621">
            <v>2</v>
          </cell>
          <cell r="O621" t="str">
            <v>延岡</v>
          </cell>
          <cell r="P621" t="str">
            <v>輸出</v>
          </cell>
          <cell r="Q621">
            <v>92</v>
          </cell>
        </row>
        <row r="622">
          <cell r="A622">
            <v>2</v>
          </cell>
          <cell r="B622">
            <v>1992</v>
          </cell>
          <cell r="C622">
            <v>12</v>
          </cell>
          <cell r="D622">
            <v>6000</v>
          </cell>
          <cell r="E622" t="str">
            <v>丸紅　大阪　　　　　</v>
          </cell>
          <cell r="F622">
            <v>15114</v>
          </cell>
          <cell r="G622" t="str">
            <v>ＳＡＳ　　　　　　　</v>
          </cell>
          <cell r="H622">
            <v>0</v>
          </cell>
          <cell r="I622">
            <v>195000</v>
          </cell>
          <cell r="J622">
            <v>1</v>
          </cell>
          <cell r="K622" t="str">
            <v>繊維</v>
          </cell>
          <cell r="L622">
            <v>151</v>
          </cell>
          <cell r="M622" t="str">
            <v>ＳＡＳ</v>
          </cell>
          <cell r="N622">
            <v>2</v>
          </cell>
          <cell r="O622" t="str">
            <v>延岡</v>
          </cell>
          <cell r="P622" t="str">
            <v>外販</v>
          </cell>
          <cell r="Q622">
            <v>92</v>
          </cell>
        </row>
        <row r="623">
          <cell r="A623">
            <v>2</v>
          </cell>
          <cell r="B623">
            <v>1992</v>
          </cell>
          <cell r="C623">
            <v>12</v>
          </cell>
          <cell r="D623">
            <v>6001</v>
          </cell>
          <cell r="E623" t="str">
            <v>丸紅　東京　　　　　</v>
          </cell>
          <cell r="F623">
            <v>15115</v>
          </cell>
          <cell r="G623" t="str">
            <v>ＳＡＳ（韓一）　　　</v>
          </cell>
          <cell r="H623">
            <v>15000</v>
          </cell>
          <cell r="I623">
            <v>6204000</v>
          </cell>
          <cell r="J623">
            <v>1</v>
          </cell>
          <cell r="K623" t="str">
            <v>繊維</v>
          </cell>
          <cell r="L623">
            <v>151</v>
          </cell>
          <cell r="M623" t="str">
            <v>ＳＡＳ</v>
          </cell>
          <cell r="N623">
            <v>2</v>
          </cell>
          <cell r="O623" t="str">
            <v>延岡</v>
          </cell>
          <cell r="P623" t="str">
            <v>輸出</v>
          </cell>
          <cell r="Q623">
            <v>92</v>
          </cell>
        </row>
        <row r="624">
          <cell r="A624">
            <v>2</v>
          </cell>
          <cell r="B624">
            <v>1992</v>
          </cell>
          <cell r="C624">
            <v>12</v>
          </cell>
          <cell r="D624">
            <v>200</v>
          </cell>
          <cell r="E624" t="str">
            <v>伊藤忠合繊化学部　　</v>
          </cell>
          <cell r="F624">
            <v>15116</v>
          </cell>
          <cell r="G624" t="str">
            <v>ＳＡＳ（メキシコ）　</v>
          </cell>
          <cell r="H624">
            <v>70000</v>
          </cell>
          <cell r="I624">
            <v>23975000</v>
          </cell>
          <cell r="J624">
            <v>1</v>
          </cell>
          <cell r="K624" t="str">
            <v>繊維</v>
          </cell>
          <cell r="L624">
            <v>151</v>
          </cell>
          <cell r="M624" t="str">
            <v>ＳＡＳ</v>
          </cell>
          <cell r="N624">
            <v>2</v>
          </cell>
          <cell r="O624" t="str">
            <v>延岡</v>
          </cell>
          <cell r="P624" t="str">
            <v>輸出</v>
          </cell>
          <cell r="Q624">
            <v>92</v>
          </cell>
        </row>
        <row r="625">
          <cell r="A625">
            <v>2</v>
          </cell>
          <cell r="B625">
            <v>1992</v>
          </cell>
          <cell r="C625">
            <v>12</v>
          </cell>
          <cell r="D625">
            <v>1820</v>
          </cell>
          <cell r="E625" t="str">
            <v>小松屋商事（株）　　</v>
          </cell>
          <cell r="F625">
            <v>15117</v>
          </cell>
          <cell r="G625" t="str">
            <v>ＳＡＳ（ＨＡＭＢＲＧ</v>
          </cell>
          <cell r="H625">
            <v>35000</v>
          </cell>
          <cell r="I625">
            <v>15155000</v>
          </cell>
          <cell r="J625">
            <v>1</v>
          </cell>
          <cell r="K625" t="str">
            <v>繊維</v>
          </cell>
          <cell r="L625">
            <v>151</v>
          </cell>
          <cell r="M625" t="str">
            <v>ＳＡＳ</v>
          </cell>
          <cell r="N625">
            <v>2</v>
          </cell>
          <cell r="O625" t="str">
            <v>延岡</v>
          </cell>
          <cell r="P625" t="str">
            <v>輸出</v>
          </cell>
          <cell r="Q625">
            <v>92</v>
          </cell>
        </row>
        <row r="626">
          <cell r="A626">
            <v>2</v>
          </cell>
          <cell r="B626">
            <v>1992</v>
          </cell>
          <cell r="C626">
            <v>12</v>
          </cell>
          <cell r="D626">
            <v>7100</v>
          </cell>
          <cell r="E626" t="str">
            <v>油脂製品　　　　　　</v>
          </cell>
          <cell r="F626">
            <v>15138</v>
          </cell>
          <cell r="G626" t="str">
            <v>ＳＡＳ－Ｄ（金属）　</v>
          </cell>
          <cell r="H626">
            <v>1100</v>
          </cell>
          <cell r="I626">
            <v>860200</v>
          </cell>
          <cell r="J626">
            <v>4</v>
          </cell>
          <cell r="K626" t="str">
            <v>その他</v>
          </cell>
          <cell r="L626">
            <v>151</v>
          </cell>
          <cell r="M626" t="str">
            <v>ＳＡＳ</v>
          </cell>
          <cell r="N626">
            <v>2</v>
          </cell>
          <cell r="O626" t="str">
            <v>延岡</v>
          </cell>
          <cell r="P626" t="str">
            <v>外販</v>
          </cell>
          <cell r="Q626">
            <v>92</v>
          </cell>
        </row>
        <row r="627">
          <cell r="A627">
            <v>2</v>
          </cell>
          <cell r="B627">
            <v>1992</v>
          </cell>
          <cell r="C627">
            <v>12</v>
          </cell>
          <cell r="D627">
            <v>7100</v>
          </cell>
          <cell r="E627" t="str">
            <v>油脂製品　　　　　　</v>
          </cell>
          <cell r="F627">
            <v>15143</v>
          </cell>
          <cell r="G627" t="str">
            <v>ＳＡＳ－Ｄ　　　　　</v>
          </cell>
          <cell r="H627">
            <v>3000</v>
          </cell>
          <cell r="I627">
            <v>1920000</v>
          </cell>
          <cell r="J627">
            <v>4</v>
          </cell>
          <cell r="K627" t="str">
            <v>その他</v>
          </cell>
          <cell r="L627">
            <v>151</v>
          </cell>
          <cell r="M627" t="str">
            <v>ＳＡＳ</v>
          </cell>
          <cell r="N627">
            <v>2</v>
          </cell>
          <cell r="O627" t="str">
            <v>延岡</v>
          </cell>
          <cell r="P627" t="str">
            <v>外販</v>
          </cell>
          <cell r="Q627">
            <v>92</v>
          </cell>
        </row>
        <row r="628">
          <cell r="A628">
            <v>2</v>
          </cell>
          <cell r="B628">
            <v>1992</v>
          </cell>
          <cell r="C628">
            <v>12</v>
          </cell>
          <cell r="D628">
            <v>1000</v>
          </cell>
          <cell r="E628" t="str">
            <v>柏木　　　　　　　　</v>
          </cell>
          <cell r="F628">
            <v>15144</v>
          </cell>
          <cell r="G628" t="str">
            <v>ＳＡＳ－Ｄ（東栄）　</v>
          </cell>
          <cell r="H628">
            <v>2000</v>
          </cell>
          <cell r="I628">
            <v>1172000</v>
          </cell>
          <cell r="J628">
            <v>4</v>
          </cell>
          <cell r="K628" t="str">
            <v>その他</v>
          </cell>
          <cell r="L628">
            <v>151</v>
          </cell>
          <cell r="M628" t="str">
            <v>ＳＡＳ</v>
          </cell>
          <cell r="N628">
            <v>2</v>
          </cell>
          <cell r="O628" t="str">
            <v>延岡</v>
          </cell>
          <cell r="P628" t="str">
            <v>外販</v>
          </cell>
          <cell r="Q628">
            <v>92</v>
          </cell>
        </row>
        <row r="629">
          <cell r="A629">
            <v>2</v>
          </cell>
          <cell r="B629">
            <v>1992</v>
          </cell>
          <cell r="C629">
            <v>12</v>
          </cell>
          <cell r="D629">
            <v>1410</v>
          </cell>
          <cell r="E629" t="str">
            <v>クリエ－ト化学　　　</v>
          </cell>
          <cell r="F629">
            <v>15146</v>
          </cell>
          <cell r="G629" t="str">
            <v>ＳＡＳ－Ｄ（キザイ）</v>
          </cell>
          <cell r="H629">
            <v>140</v>
          </cell>
          <cell r="I629">
            <v>129500</v>
          </cell>
          <cell r="J629">
            <v>4</v>
          </cell>
          <cell r="K629" t="str">
            <v>その他</v>
          </cell>
          <cell r="L629">
            <v>151</v>
          </cell>
          <cell r="M629" t="str">
            <v>ＳＡＳ</v>
          </cell>
          <cell r="N629">
            <v>2</v>
          </cell>
          <cell r="O629" t="str">
            <v>延岡</v>
          </cell>
          <cell r="P629" t="str">
            <v>外販</v>
          </cell>
          <cell r="Q629">
            <v>92</v>
          </cell>
        </row>
        <row r="630">
          <cell r="A630">
            <v>2</v>
          </cell>
          <cell r="B630">
            <v>1992</v>
          </cell>
          <cell r="C630">
            <v>12</v>
          </cell>
          <cell r="D630">
            <v>1820</v>
          </cell>
          <cell r="E630" t="str">
            <v>小松屋商事（株）　　</v>
          </cell>
          <cell r="F630">
            <v>15150</v>
          </cell>
          <cell r="G630" t="str">
            <v>ＳＡＳ－Ｄ（カネボ）</v>
          </cell>
          <cell r="H630">
            <v>10000</v>
          </cell>
          <cell r="I630">
            <v>5500000</v>
          </cell>
          <cell r="J630">
            <v>4</v>
          </cell>
          <cell r="K630" t="str">
            <v>その他</v>
          </cell>
          <cell r="L630">
            <v>151</v>
          </cell>
          <cell r="M630" t="str">
            <v>ＳＡＳ</v>
          </cell>
          <cell r="N630">
            <v>2</v>
          </cell>
          <cell r="O630" t="str">
            <v>延岡</v>
          </cell>
          <cell r="P630" t="str">
            <v>外販</v>
          </cell>
          <cell r="Q630">
            <v>92</v>
          </cell>
        </row>
        <row r="631">
          <cell r="A631">
            <v>2</v>
          </cell>
          <cell r="B631">
            <v>1992</v>
          </cell>
          <cell r="C631">
            <v>12</v>
          </cell>
          <cell r="D631">
            <v>6</v>
          </cell>
          <cell r="E631" t="str">
            <v>旭　富士　　　　　　</v>
          </cell>
          <cell r="F631">
            <v>15600</v>
          </cell>
          <cell r="G631" t="str">
            <v>ＵＮＡＳＳ（富士）　</v>
          </cell>
          <cell r="H631">
            <v>7000</v>
          </cell>
          <cell r="I631">
            <v>9660000</v>
          </cell>
          <cell r="J631">
            <v>1</v>
          </cell>
          <cell r="K631" t="str">
            <v>繊維</v>
          </cell>
          <cell r="L631">
            <v>156</v>
          </cell>
          <cell r="M631" t="str">
            <v>ＵＮＡＳＳ</v>
          </cell>
          <cell r="N631">
            <v>2</v>
          </cell>
          <cell r="O631" t="str">
            <v>延岡</v>
          </cell>
          <cell r="P631" t="str">
            <v>旭</v>
          </cell>
          <cell r="Q631">
            <v>92</v>
          </cell>
        </row>
        <row r="632">
          <cell r="A632">
            <v>2</v>
          </cell>
          <cell r="B632">
            <v>1992</v>
          </cell>
          <cell r="C632">
            <v>12</v>
          </cell>
          <cell r="D632">
            <v>4296</v>
          </cell>
          <cell r="E632" t="str">
            <v>日本ソルベイ　　　　</v>
          </cell>
          <cell r="F632">
            <v>15601</v>
          </cell>
          <cell r="G632" t="str">
            <v>ＵＮＡＳＳ　　　　　</v>
          </cell>
          <cell r="H632">
            <v>25</v>
          </cell>
          <cell r="I632">
            <v>30000</v>
          </cell>
          <cell r="J632">
            <v>1</v>
          </cell>
          <cell r="K632" t="str">
            <v>繊維</v>
          </cell>
          <cell r="L632">
            <v>156</v>
          </cell>
          <cell r="M632" t="str">
            <v>ＵＮＡＳＳ</v>
          </cell>
          <cell r="N632">
            <v>2</v>
          </cell>
          <cell r="O632" t="str">
            <v>延岡</v>
          </cell>
          <cell r="P632" t="str">
            <v>外販</v>
          </cell>
          <cell r="Q632">
            <v>92</v>
          </cell>
        </row>
        <row r="633">
          <cell r="A633">
            <v>2</v>
          </cell>
          <cell r="B633">
            <v>1992</v>
          </cell>
          <cell r="C633">
            <v>12</v>
          </cell>
          <cell r="D633">
            <v>1820</v>
          </cell>
          <cell r="E633" t="str">
            <v>小松屋商事（株）　　</v>
          </cell>
          <cell r="F633">
            <v>15602</v>
          </cell>
          <cell r="G633" t="str">
            <v>３Ｓ　　　　　　　　</v>
          </cell>
          <cell r="H633">
            <v>5000</v>
          </cell>
          <cell r="I633">
            <v>6450000</v>
          </cell>
          <cell r="J633">
            <v>1</v>
          </cell>
          <cell r="K633" t="str">
            <v>繊維</v>
          </cell>
          <cell r="L633">
            <v>156</v>
          </cell>
          <cell r="M633" t="str">
            <v>ＵＮＡＳＳ</v>
          </cell>
          <cell r="N633">
            <v>2</v>
          </cell>
          <cell r="O633" t="str">
            <v>延岡</v>
          </cell>
          <cell r="P633" t="str">
            <v>外販</v>
          </cell>
          <cell r="Q633">
            <v>92</v>
          </cell>
        </row>
        <row r="634">
          <cell r="A634">
            <v>2</v>
          </cell>
          <cell r="B634">
            <v>1992</v>
          </cell>
          <cell r="C634">
            <v>12</v>
          </cell>
          <cell r="D634">
            <v>7500</v>
          </cell>
          <cell r="E634" t="str">
            <v>リバソン（株）　　　</v>
          </cell>
          <cell r="F634">
            <v>15610</v>
          </cell>
          <cell r="G634" t="str">
            <v>ＵＮＡＳＳ（ＤＩＣ）</v>
          </cell>
          <cell r="H634">
            <v>1950</v>
          </cell>
          <cell r="I634">
            <v>2632500</v>
          </cell>
          <cell r="J634">
            <v>1</v>
          </cell>
          <cell r="K634" t="str">
            <v>繊維</v>
          </cell>
          <cell r="L634">
            <v>156</v>
          </cell>
          <cell r="M634" t="str">
            <v>ＵＮＡＳＳ</v>
          </cell>
          <cell r="N634">
            <v>2</v>
          </cell>
          <cell r="O634" t="str">
            <v>延岡</v>
          </cell>
          <cell r="P634" t="str">
            <v>外販</v>
          </cell>
          <cell r="Q634">
            <v>92</v>
          </cell>
        </row>
        <row r="635">
          <cell r="A635">
            <v>2</v>
          </cell>
          <cell r="B635">
            <v>1992</v>
          </cell>
          <cell r="C635">
            <v>12</v>
          </cell>
          <cell r="D635">
            <v>1017</v>
          </cell>
          <cell r="E635" t="str">
            <v>化成品商事　　　　　</v>
          </cell>
          <cell r="F635">
            <v>15690</v>
          </cell>
          <cell r="G635" t="str">
            <v>４Ｓ（３Ｓ溶液）　　</v>
          </cell>
          <cell r="H635">
            <v>1000</v>
          </cell>
          <cell r="I635">
            <v>285000</v>
          </cell>
          <cell r="J635">
            <v>1</v>
          </cell>
          <cell r="K635" t="str">
            <v>繊維</v>
          </cell>
          <cell r="L635">
            <v>156</v>
          </cell>
          <cell r="M635" t="str">
            <v>ＵＮＡＳＳ</v>
          </cell>
          <cell r="N635">
            <v>2</v>
          </cell>
          <cell r="O635" t="str">
            <v>延岡</v>
          </cell>
          <cell r="P635" t="str">
            <v>外販</v>
          </cell>
          <cell r="Q635">
            <v>92</v>
          </cell>
        </row>
        <row r="636">
          <cell r="A636">
            <v>2</v>
          </cell>
          <cell r="B636">
            <v>1992</v>
          </cell>
          <cell r="C636">
            <v>12</v>
          </cell>
          <cell r="D636">
            <v>1</v>
          </cell>
          <cell r="E636" t="str">
            <v>旭　東京購買　　　　</v>
          </cell>
          <cell r="F636">
            <v>15700</v>
          </cell>
          <cell r="G636" t="str">
            <v>ＴＭＢ　　　　　　　</v>
          </cell>
          <cell r="H636">
            <v>5040</v>
          </cell>
          <cell r="I636">
            <v>7560000</v>
          </cell>
          <cell r="J636">
            <v>2</v>
          </cell>
          <cell r="K636" t="str">
            <v>医薬原料</v>
          </cell>
          <cell r="L636">
            <v>157</v>
          </cell>
          <cell r="M636" t="str">
            <v>ＴＭＢ</v>
          </cell>
          <cell r="N636">
            <v>2</v>
          </cell>
          <cell r="O636" t="str">
            <v>延岡</v>
          </cell>
          <cell r="P636" t="str">
            <v>旭</v>
          </cell>
          <cell r="Q636">
            <v>92</v>
          </cell>
        </row>
        <row r="637">
          <cell r="A637">
            <v>2</v>
          </cell>
          <cell r="B637">
            <v>1992</v>
          </cell>
          <cell r="C637">
            <v>12</v>
          </cell>
          <cell r="D637">
            <v>7500</v>
          </cell>
          <cell r="E637" t="str">
            <v>リバソン（株）　　　</v>
          </cell>
          <cell r="F637">
            <v>16600</v>
          </cell>
          <cell r="G637" t="str">
            <v>ＮＳＶＳ－２５（ＤＩ</v>
          </cell>
          <cell r="H637">
            <v>3400</v>
          </cell>
          <cell r="I637">
            <v>1071000</v>
          </cell>
          <cell r="J637">
            <v>3</v>
          </cell>
          <cell r="K637" t="str">
            <v>樹脂</v>
          </cell>
          <cell r="L637">
            <v>166</v>
          </cell>
          <cell r="M637" t="str">
            <v>ＳＶＳ</v>
          </cell>
          <cell r="N637">
            <v>2</v>
          </cell>
          <cell r="O637" t="str">
            <v>延岡</v>
          </cell>
          <cell r="P637" t="str">
            <v>外販</v>
          </cell>
          <cell r="Q637">
            <v>92</v>
          </cell>
        </row>
        <row r="638">
          <cell r="A638">
            <v>2</v>
          </cell>
          <cell r="B638">
            <v>1992</v>
          </cell>
          <cell r="C638">
            <v>12</v>
          </cell>
          <cell r="D638">
            <v>6203</v>
          </cell>
          <cell r="E638" t="str">
            <v>三井物産（大阪）　　</v>
          </cell>
          <cell r="F638">
            <v>16601</v>
          </cell>
          <cell r="G638" t="str">
            <v>ＮＳＶＳ－２５（堺　</v>
          </cell>
          <cell r="H638">
            <v>800</v>
          </cell>
          <cell r="I638">
            <v>240000</v>
          </cell>
          <cell r="J638">
            <v>3</v>
          </cell>
          <cell r="K638" t="str">
            <v>樹脂</v>
          </cell>
          <cell r="L638">
            <v>166</v>
          </cell>
          <cell r="M638" t="str">
            <v>ＳＶＳ</v>
          </cell>
          <cell r="N638">
            <v>2</v>
          </cell>
          <cell r="O638" t="str">
            <v>延岡</v>
          </cell>
          <cell r="P638" t="str">
            <v>外販</v>
          </cell>
          <cell r="Q638">
            <v>92</v>
          </cell>
        </row>
        <row r="639">
          <cell r="A639">
            <v>2</v>
          </cell>
          <cell r="B639">
            <v>1992</v>
          </cell>
          <cell r="C639">
            <v>12</v>
          </cell>
          <cell r="D639">
            <v>5217</v>
          </cell>
          <cell r="E639" t="str">
            <v>ＢＡＳＦ　四日市　　</v>
          </cell>
          <cell r="F639">
            <v>16690</v>
          </cell>
          <cell r="G639" t="str">
            <v>ＮＳＶＳ－２５（ＢＡ</v>
          </cell>
          <cell r="H639">
            <v>40</v>
          </cell>
          <cell r="I639">
            <v>14000</v>
          </cell>
          <cell r="J639">
            <v>3</v>
          </cell>
          <cell r="K639" t="str">
            <v>樹脂</v>
          </cell>
          <cell r="L639">
            <v>166</v>
          </cell>
          <cell r="M639" t="str">
            <v>ＳＶＳ</v>
          </cell>
          <cell r="N639">
            <v>2</v>
          </cell>
          <cell r="O639" t="str">
            <v>延岡</v>
          </cell>
          <cell r="P639" t="str">
            <v>外販</v>
          </cell>
          <cell r="Q639">
            <v>92</v>
          </cell>
        </row>
        <row r="640">
          <cell r="A640">
            <v>2</v>
          </cell>
          <cell r="B640">
            <v>1992</v>
          </cell>
          <cell r="C640">
            <v>12</v>
          </cell>
          <cell r="D640">
            <v>100</v>
          </cell>
          <cell r="E640" t="str">
            <v>葵　大阪　　　　　　</v>
          </cell>
          <cell r="F640">
            <v>20300</v>
          </cell>
          <cell r="G640" t="str">
            <v>ＥＢＳ　　　　　　　</v>
          </cell>
          <cell r="H640">
            <v>11216</v>
          </cell>
          <cell r="I640">
            <v>9152256</v>
          </cell>
          <cell r="J640">
            <v>3</v>
          </cell>
          <cell r="K640" t="str">
            <v>樹脂</v>
          </cell>
          <cell r="L640">
            <v>203</v>
          </cell>
          <cell r="M640" t="str">
            <v>ＥＢＳ</v>
          </cell>
          <cell r="N640">
            <v>2</v>
          </cell>
          <cell r="O640" t="str">
            <v>延岡</v>
          </cell>
          <cell r="P640" t="str">
            <v>旭</v>
          </cell>
          <cell r="Q640">
            <v>92</v>
          </cell>
        </row>
        <row r="641">
          <cell r="A641">
            <v>2</v>
          </cell>
          <cell r="B641">
            <v>1992</v>
          </cell>
          <cell r="C641">
            <v>12</v>
          </cell>
          <cell r="D641">
            <v>1</v>
          </cell>
          <cell r="E641" t="str">
            <v>旭　東京購買　　　　</v>
          </cell>
          <cell r="F641">
            <v>20400</v>
          </cell>
          <cell r="G641" t="str">
            <v>ＡＴＧ　　　　　　　</v>
          </cell>
          <cell r="H641">
            <v>182</v>
          </cell>
          <cell r="I641">
            <v>368550</v>
          </cell>
          <cell r="J641">
            <v>1</v>
          </cell>
          <cell r="K641" t="str">
            <v>繊維</v>
          </cell>
          <cell r="L641">
            <v>204</v>
          </cell>
          <cell r="M641" t="str">
            <v>ＡＴＧ　　　　　　　</v>
          </cell>
          <cell r="N641">
            <v>2</v>
          </cell>
          <cell r="O641" t="str">
            <v>延岡</v>
          </cell>
          <cell r="P641" t="str">
            <v>旭</v>
          </cell>
          <cell r="Q641">
            <v>92</v>
          </cell>
        </row>
        <row r="642">
          <cell r="A642">
            <v>2</v>
          </cell>
          <cell r="B642">
            <v>1992</v>
          </cell>
          <cell r="C642">
            <v>12</v>
          </cell>
          <cell r="D642">
            <v>2</v>
          </cell>
          <cell r="E642" t="str">
            <v>旭　大阪購買　　　　</v>
          </cell>
          <cell r="F642">
            <v>20500</v>
          </cell>
          <cell r="G642" t="str">
            <v>仕上Ｇ　　　　　　　</v>
          </cell>
          <cell r="H642">
            <v>2400</v>
          </cell>
          <cell r="I642">
            <v>816000</v>
          </cell>
          <cell r="J642">
            <v>1</v>
          </cell>
          <cell r="K642" t="str">
            <v>繊維</v>
          </cell>
          <cell r="L642">
            <v>205</v>
          </cell>
          <cell r="M642" t="str">
            <v>仕上Ｇ</v>
          </cell>
          <cell r="N642">
            <v>2</v>
          </cell>
          <cell r="O642" t="str">
            <v>延岡</v>
          </cell>
          <cell r="P642" t="str">
            <v>旭</v>
          </cell>
          <cell r="Q642">
            <v>92</v>
          </cell>
        </row>
        <row r="643">
          <cell r="A643">
            <v>2</v>
          </cell>
          <cell r="B643">
            <v>1992</v>
          </cell>
          <cell r="C643">
            <v>12</v>
          </cell>
          <cell r="D643">
            <v>43</v>
          </cell>
          <cell r="E643" t="str">
            <v>旭　延岡医薬　　　　</v>
          </cell>
          <cell r="F643">
            <v>20600</v>
          </cell>
          <cell r="G643" t="str">
            <v>ＭＢ　　　　　　　　</v>
          </cell>
          <cell r="H643">
            <v>4330</v>
          </cell>
          <cell r="I643">
            <v>14799940</v>
          </cell>
          <cell r="J643">
            <v>2</v>
          </cell>
          <cell r="K643" t="str">
            <v>医薬原料</v>
          </cell>
          <cell r="L643">
            <v>206</v>
          </cell>
          <cell r="M643" t="str">
            <v>ＭＢ</v>
          </cell>
          <cell r="N643">
            <v>2</v>
          </cell>
          <cell r="O643" t="str">
            <v>延岡</v>
          </cell>
          <cell r="P643" t="str">
            <v>旭</v>
          </cell>
          <cell r="Q643">
            <v>92</v>
          </cell>
        </row>
        <row r="644">
          <cell r="A644">
            <v>2</v>
          </cell>
          <cell r="B644">
            <v>1992</v>
          </cell>
          <cell r="C644">
            <v>12</v>
          </cell>
          <cell r="D644">
            <v>11</v>
          </cell>
          <cell r="E644" t="str">
            <v>旭　特薬事業部　　　</v>
          </cell>
          <cell r="F644">
            <v>21301</v>
          </cell>
          <cell r="G644" t="str">
            <v>ウラシル　　　　　　</v>
          </cell>
          <cell r="H644">
            <v>400</v>
          </cell>
          <cell r="I644">
            <v>1680000</v>
          </cell>
          <cell r="J644">
            <v>2</v>
          </cell>
          <cell r="K644" t="str">
            <v>医薬原料</v>
          </cell>
          <cell r="L644">
            <v>213</v>
          </cell>
          <cell r="M644" t="str">
            <v>ウラシル</v>
          </cell>
          <cell r="N644">
            <v>2</v>
          </cell>
          <cell r="O644" t="str">
            <v>延岡</v>
          </cell>
          <cell r="P644" t="str">
            <v>旭</v>
          </cell>
          <cell r="Q644">
            <v>92</v>
          </cell>
        </row>
        <row r="645">
          <cell r="A645">
            <v>2</v>
          </cell>
          <cell r="B645">
            <v>1992</v>
          </cell>
          <cell r="C645">
            <v>12</v>
          </cell>
          <cell r="D645">
            <v>11</v>
          </cell>
          <cell r="E645" t="str">
            <v>旭　特薬事業部　　　</v>
          </cell>
          <cell r="F645">
            <v>21302</v>
          </cell>
          <cell r="G645" t="str">
            <v>ウラシル（ＳＧ）　　</v>
          </cell>
          <cell r="H645">
            <v>80</v>
          </cell>
          <cell r="I645">
            <v>336000</v>
          </cell>
          <cell r="J645">
            <v>2</v>
          </cell>
          <cell r="K645" t="str">
            <v>医薬原料</v>
          </cell>
          <cell r="L645">
            <v>213</v>
          </cell>
          <cell r="M645" t="str">
            <v>ウラシル</v>
          </cell>
          <cell r="N645">
            <v>2</v>
          </cell>
          <cell r="O645" t="str">
            <v>延岡</v>
          </cell>
          <cell r="P645" t="str">
            <v>旭</v>
          </cell>
          <cell r="Q645">
            <v>92</v>
          </cell>
        </row>
        <row r="646">
          <cell r="A646">
            <v>2</v>
          </cell>
          <cell r="B646">
            <v>1992</v>
          </cell>
          <cell r="C646">
            <v>12</v>
          </cell>
          <cell r="D646">
            <v>5403</v>
          </cell>
          <cell r="E646" t="str">
            <v>ファイザー　　　　　</v>
          </cell>
          <cell r="F646">
            <v>21400</v>
          </cell>
          <cell r="G646" t="str">
            <v>ＡＴＢＣ（鉄ドラム）</v>
          </cell>
          <cell r="H646">
            <v>1075</v>
          </cell>
          <cell r="I646">
            <v>500950</v>
          </cell>
          <cell r="J646">
            <v>3</v>
          </cell>
          <cell r="K646" t="str">
            <v>樹脂</v>
          </cell>
          <cell r="L646">
            <v>214</v>
          </cell>
          <cell r="M646" t="str">
            <v>ＡＴＢＣ</v>
          </cell>
          <cell r="N646">
            <v>2</v>
          </cell>
          <cell r="O646" t="str">
            <v>延岡</v>
          </cell>
          <cell r="P646" t="str">
            <v>旭</v>
          </cell>
          <cell r="Q646">
            <v>92</v>
          </cell>
        </row>
        <row r="647">
          <cell r="A647">
            <v>2</v>
          </cell>
          <cell r="B647">
            <v>1992</v>
          </cell>
          <cell r="C647">
            <v>12</v>
          </cell>
          <cell r="D647">
            <v>5403</v>
          </cell>
          <cell r="E647" t="str">
            <v>ファイザー　　　　　</v>
          </cell>
          <cell r="F647">
            <v>21401</v>
          </cell>
          <cell r="G647" t="str">
            <v>ＡＴＢＣ　　　　　　</v>
          </cell>
          <cell r="H647">
            <v>21475</v>
          </cell>
          <cell r="I647">
            <v>9577850</v>
          </cell>
          <cell r="J647">
            <v>3</v>
          </cell>
          <cell r="K647" t="str">
            <v>樹脂</v>
          </cell>
          <cell r="L647">
            <v>214</v>
          </cell>
          <cell r="M647" t="str">
            <v>ＡＴＢＣ</v>
          </cell>
          <cell r="N647">
            <v>2</v>
          </cell>
          <cell r="O647" t="str">
            <v>延岡</v>
          </cell>
          <cell r="P647" t="str">
            <v>旭</v>
          </cell>
          <cell r="Q647">
            <v>92</v>
          </cell>
        </row>
        <row r="648">
          <cell r="A648">
            <v>2</v>
          </cell>
          <cell r="B648">
            <v>1992</v>
          </cell>
          <cell r="C648">
            <v>12</v>
          </cell>
          <cell r="D648">
            <v>1</v>
          </cell>
          <cell r="E648" t="str">
            <v>旭　東京購買　　　　</v>
          </cell>
          <cell r="F648">
            <v>21402</v>
          </cell>
          <cell r="G648" t="str">
            <v>ＤＳ－１０７　　　　</v>
          </cell>
          <cell r="H648">
            <v>96600</v>
          </cell>
          <cell r="I648">
            <v>44049600</v>
          </cell>
          <cell r="J648">
            <v>3</v>
          </cell>
          <cell r="K648" t="str">
            <v>樹脂</v>
          </cell>
          <cell r="L648">
            <v>214</v>
          </cell>
          <cell r="M648" t="str">
            <v>ＡＴＢＣ</v>
          </cell>
          <cell r="N648">
            <v>2</v>
          </cell>
          <cell r="O648" t="str">
            <v>延岡</v>
          </cell>
          <cell r="P648" t="str">
            <v>旭</v>
          </cell>
          <cell r="Q648">
            <v>92</v>
          </cell>
        </row>
        <row r="649">
          <cell r="A649">
            <v>2</v>
          </cell>
          <cell r="B649">
            <v>1992</v>
          </cell>
          <cell r="C649">
            <v>12</v>
          </cell>
          <cell r="D649">
            <v>100</v>
          </cell>
          <cell r="E649" t="str">
            <v>葵　大阪　　　　　　</v>
          </cell>
          <cell r="F649">
            <v>21700</v>
          </cell>
          <cell r="G649" t="str">
            <v>Ｈ－３－１　　　　　</v>
          </cell>
          <cell r="H649">
            <v>4800</v>
          </cell>
          <cell r="I649">
            <v>30360000</v>
          </cell>
          <cell r="J649">
            <v>3</v>
          </cell>
          <cell r="K649" t="str">
            <v>樹脂</v>
          </cell>
          <cell r="L649">
            <v>217</v>
          </cell>
          <cell r="M649" t="str">
            <v>Ｈ－３</v>
          </cell>
          <cell r="N649">
            <v>2</v>
          </cell>
          <cell r="O649" t="str">
            <v>延岡</v>
          </cell>
          <cell r="P649" t="str">
            <v>旭</v>
          </cell>
          <cell r="Q649">
            <v>92</v>
          </cell>
        </row>
        <row r="650">
          <cell r="A650">
            <v>2</v>
          </cell>
          <cell r="B650">
            <v>1992</v>
          </cell>
          <cell r="C650">
            <v>12</v>
          </cell>
          <cell r="D650">
            <v>43</v>
          </cell>
          <cell r="E650" t="str">
            <v>旭　延岡医薬　　　　</v>
          </cell>
          <cell r="F650">
            <v>21800</v>
          </cell>
          <cell r="G650" t="str">
            <v>ＦＢ－５　　　　　　</v>
          </cell>
          <cell r="H650">
            <v>3720</v>
          </cell>
          <cell r="I650">
            <v>65100000</v>
          </cell>
          <cell r="J650">
            <v>2</v>
          </cell>
          <cell r="K650" t="str">
            <v>医薬原料</v>
          </cell>
          <cell r="L650">
            <v>218</v>
          </cell>
          <cell r="M650" t="str">
            <v>ＦＢ－５</v>
          </cell>
          <cell r="N650">
            <v>2</v>
          </cell>
          <cell r="O650" t="str">
            <v>延岡</v>
          </cell>
          <cell r="P650" t="str">
            <v>旭</v>
          </cell>
          <cell r="Q650">
            <v>92</v>
          </cell>
        </row>
        <row r="651">
          <cell r="A651">
            <v>2</v>
          </cell>
          <cell r="B651">
            <v>1992</v>
          </cell>
          <cell r="C651">
            <v>12</v>
          </cell>
          <cell r="D651">
            <v>6</v>
          </cell>
          <cell r="E651" t="str">
            <v>旭　富士　　　　　　</v>
          </cell>
          <cell r="F651">
            <v>21900</v>
          </cell>
          <cell r="G651" t="str">
            <v>ＢＳ－１　　　　　　</v>
          </cell>
          <cell r="H651">
            <v>44270</v>
          </cell>
          <cell r="I651">
            <v>18106430</v>
          </cell>
          <cell r="J651">
            <v>3</v>
          </cell>
          <cell r="K651" t="str">
            <v>樹脂</v>
          </cell>
          <cell r="L651">
            <v>219</v>
          </cell>
          <cell r="M651" t="str">
            <v>ＢＳ－１．２</v>
          </cell>
          <cell r="N651">
            <v>2</v>
          </cell>
          <cell r="O651" t="str">
            <v>延岡</v>
          </cell>
          <cell r="P651" t="str">
            <v>旭</v>
          </cell>
          <cell r="Q651">
            <v>92</v>
          </cell>
        </row>
        <row r="652">
          <cell r="A652">
            <v>2</v>
          </cell>
          <cell r="B652">
            <v>1992</v>
          </cell>
          <cell r="C652">
            <v>12</v>
          </cell>
          <cell r="D652">
            <v>6</v>
          </cell>
          <cell r="E652" t="str">
            <v>旭　富士　　　　　　</v>
          </cell>
          <cell r="F652">
            <v>21901</v>
          </cell>
          <cell r="G652" t="str">
            <v>ＢＳ－２　　　　　　</v>
          </cell>
          <cell r="H652">
            <v>9900</v>
          </cell>
          <cell r="I652">
            <v>4148100</v>
          </cell>
          <cell r="J652">
            <v>3</v>
          </cell>
          <cell r="K652" t="str">
            <v>樹脂</v>
          </cell>
          <cell r="L652">
            <v>219</v>
          </cell>
          <cell r="M652" t="str">
            <v>ＢＳ－１．２</v>
          </cell>
          <cell r="N652">
            <v>2</v>
          </cell>
          <cell r="O652" t="str">
            <v>延岡</v>
          </cell>
          <cell r="P652" t="str">
            <v>旭</v>
          </cell>
          <cell r="Q652">
            <v>92</v>
          </cell>
        </row>
        <row r="653">
          <cell r="A653">
            <v>2</v>
          </cell>
          <cell r="B653">
            <v>1992</v>
          </cell>
          <cell r="C653">
            <v>12</v>
          </cell>
          <cell r="D653">
            <v>3200</v>
          </cell>
          <cell r="E653" t="str">
            <v>中国精油　水島川鉄　</v>
          </cell>
          <cell r="F653">
            <v>29003</v>
          </cell>
          <cell r="G653" t="str">
            <v>廃硫酸　　　　　　　</v>
          </cell>
          <cell r="H653">
            <v>70.819999999999993</v>
          </cell>
          <cell r="I653">
            <v>35410</v>
          </cell>
          <cell r="J653">
            <v>4</v>
          </cell>
          <cell r="K653" t="str">
            <v>その他</v>
          </cell>
          <cell r="L653">
            <v>290</v>
          </cell>
          <cell r="M653" t="str">
            <v>旭向延岡合成品</v>
          </cell>
          <cell r="N653">
            <v>2</v>
          </cell>
          <cell r="O653" t="str">
            <v>延岡</v>
          </cell>
          <cell r="P653" t="str">
            <v>旭</v>
          </cell>
          <cell r="Q653">
            <v>92</v>
          </cell>
        </row>
        <row r="654">
          <cell r="A654">
            <v>2</v>
          </cell>
          <cell r="B654">
            <v>1992</v>
          </cell>
          <cell r="C654">
            <v>12</v>
          </cell>
          <cell r="D654">
            <v>37</v>
          </cell>
          <cell r="E654" t="str">
            <v>旭　薬品工場　　　　</v>
          </cell>
          <cell r="F654">
            <v>29007</v>
          </cell>
          <cell r="G654" t="str">
            <v>回収硝酸　　　　　　</v>
          </cell>
          <cell r="H654">
            <v>2679</v>
          </cell>
          <cell r="I654">
            <v>1040</v>
          </cell>
          <cell r="J654">
            <v>4</v>
          </cell>
          <cell r="K654" t="str">
            <v>その他</v>
          </cell>
          <cell r="L654">
            <v>290</v>
          </cell>
          <cell r="M654" t="str">
            <v>旭向延岡合成品</v>
          </cell>
          <cell r="N654">
            <v>2</v>
          </cell>
          <cell r="O654" t="str">
            <v>延岡</v>
          </cell>
          <cell r="P654" t="str">
            <v>旭</v>
          </cell>
          <cell r="Q654">
            <v>92</v>
          </cell>
        </row>
        <row r="655">
          <cell r="A655">
            <v>2</v>
          </cell>
          <cell r="B655">
            <v>1992</v>
          </cell>
          <cell r="C655">
            <v>12</v>
          </cell>
          <cell r="D655">
            <v>3030</v>
          </cell>
          <cell r="E655" t="str">
            <v>ダイセル＾東京本社　</v>
          </cell>
          <cell r="F655">
            <v>31000</v>
          </cell>
          <cell r="G655" t="str">
            <v>ＢＴＣ　　　　　　　</v>
          </cell>
          <cell r="H655">
            <v>-80</v>
          </cell>
          <cell r="I655">
            <v>-123200</v>
          </cell>
          <cell r="J655">
            <v>3</v>
          </cell>
          <cell r="K655" t="str">
            <v>樹脂</v>
          </cell>
          <cell r="L655">
            <v>310</v>
          </cell>
          <cell r="M655" t="str">
            <v>ＢＴＣ</v>
          </cell>
          <cell r="N655">
            <v>2</v>
          </cell>
          <cell r="O655" t="str">
            <v>延岡</v>
          </cell>
          <cell r="P655" t="str">
            <v>外販</v>
          </cell>
          <cell r="Q655">
            <v>92</v>
          </cell>
        </row>
        <row r="656">
          <cell r="A656">
            <v>2</v>
          </cell>
          <cell r="B656">
            <v>1992</v>
          </cell>
          <cell r="C656">
            <v>12</v>
          </cell>
          <cell r="D656">
            <v>3030</v>
          </cell>
          <cell r="E656" t="str">
            <v>ダイセル＾東京本社　</v>
          </cell>
          <cell r="F656">
            <v>31300</v>
          </cell>
          <cell r="G656" t="str">
            <v>ＴＭＡＤ　　　　　　</v>
          </cell>
          <cell r="H656">
            <v>18</v>
          </cell>
          <cell r="I656">
            <v>45000</v>
          </cell>
          <cell r="J656">
            <v>3</v>
          </cell>
          <cell r="K656" t="str">
            <v>樹脂</v>
          </cell>
          <cell r="L656">
            <v>313</v>
          </cell>
          <cell r="M656" t="str">
            <v>ＴＭＡＤ　　　　　　</v>
          </cell>
          <cell r="N656">
            <v>2</v>
          </cell>
          <cell r="O656" t="str">
            <v>延岡</v>
          </cell>
          <cell r="P656" t="str">
            <v>外販</v>
          </cell>
          <cell r="Q656">
            <v>92</v>
          </cell>
        </row>
        <row r="657">
          <cell r="A657">
            <v>1</v>
          </cell>
          <cell r="B657">
            <v>1992</v>
          </cell>
          <cell r="C657">
            <v>12</v>
          </cell>
          <cell r="D657">
            <v>88</v>
          </cell>
          <cell r="E657" t="str">
            <v>旭フーズ（株）　　　</v>
          </cell>
          <cell r="F657">
            <v>37600</v>
          </cell>
          <cell r="G657" t="str">
            <v>ＣＭＴ－Ｌ　缶　　　</v>
          </cell>
          <cell r="H657">
            <v>18378</v>
          </cell>
          <cell r="I657">
            <v>8361990</v>
          </cell>
          <cell r="J657">
            <v>4</v>
          </cell>
          <cell r="K657" t="str">
            <v>その他</v>
          </cell>
          <cell r="L657">
            <v>376</v>
          </cell>
          <cell r="M657" t="str">
            <v>ＣＭＴ－Ｌ</v>
          </cell>
          <cell r="N657">
            <v>3</v>
          </cell>
          <cell r="O657" t="str">
            <v>外販</v>
          </cell>
          <cell r="P657" t="str">
            <v>旭</v>
          </cell>
          <cell r="Q657">
            <v>92</v>
          </cell>
        </row>
        <row r="658">
          <cell r="A658">
            <v>1</v>
          </cell>
          <cell r="B658">
            <v>1992</v>
          </cell>
          <cell r="C658">
            <v>12</v>
          </cell>
          <cell r="D658">
            <v>88</v>
          </cell>
          <cell r="E658" t="str">
            <v>旭フーズ（株）　　　</v>
          </cell>
          <cell r="F658">
            <v>37700</v>
          </cell>
          <cell r="G658" t="str">
            <v>ＬＭＳ－Ｋ　　　　　</v>
          </cell>
          <cell r="H658">
            <v>465</v>
          </cell>
          <cell r="I658">
            <v>930000</v>
          </cell>
          <cell r="J658">
            <v>4</v>
          </cell>
          <cell r="K658" t="str">
            <v>その他</v>
          </cell>
          <cell r="L658">
            <v>377</v>
          </cell>
          <cell r="M658" t="str">
            <v>ＬＭＳ－Ｋ</v>
          </cell>
          <cell r="N658">
            <v>3</v>
          </cell>
          <cell r="O658" t="str">
            <v>外販</v>
          </cell>
          <cell r="P658" t="str">
            <v>旭</v>
          </cell>
          <cell r="Q658">
            <v>92</v>
          </cell>
        </row>
        <row r="659">
          <cell r="A659">
            <v>1</v>
          </cell>
          <cell r="B659">
            <v>1992</v>
          </cell>
          <cell r="C659">
            <v>12</v>
          </cell>
          <cell r="D659">
            <v>88</v>
          </cell>
          <cell r="E659" t="str">
            <v>旭フーズ（株）　　　</v>
          </cell>
          <cell r="F659">
            <v>37800</v>
          </cell>
          <cell r="G659" t="str">
            <v>ＭＭＳ－Ｋ　　　　　</v>
          </cell>
          <cell r="H659">
            <v>15</v>
          </cell>
          <cell r="I659">
            <v>30000</v>
          </cell>
          <cell r="J659">
            <v>4</v>
          </cell>
          <cell r="K659" t="str">
            <v>その他</v>
          </cell>
          <cell r="L659">
            <v>378</v>
          </cell>
          <cell r="M659" t="str">
            <v>ＭＭＳ－Ｋ</v>
          </cell>
          <cell r="N659">
            <v>3</v>
          </cell>
          <cell r="O659" t="str">
            <v>外販</v>
          </cell>
          <cell r="P659" t="str">
            <v>旭</v>
          </cell>
          <cell r="Q659">
            <v>92</v>
          </cell>
        </row>
        <row r="660">
          <cell r="A660">
            <v>1</v>
          </cell>
          <cell r="B660">
            <v>1992</v>
          </cell>
          <cell r="C660">
            <v>12</v>
          </cell>
          <cell r="D660">
            <v>6</v>
          </cell>
          <cell r="E660" t="str">
            <v>旭　富士　　　　　　</v>
          </cell>
          <cell r="F660">
            <v>38200</v>
          </cell>
          <cell r="G660" t="str">
            <v>ＢＳ－２　　　　　　</v>
          </cell>
          <cell r="H660">
            <v>9900</v>
          </cell>
          <cell r="I660">
            <v>4148100</v>
          </cell>
          <cell r="J660">
            <v>3</v>
          </cell>
          <cell r="K660" t="str">
            <v>樹脂</v>
          </cell>
          <cell r="L660">
            <v>382</v>
          </cell>
          <cell r="M660" t="str">
            <v>ＢＳ－２</v>
          </cell>
          <cell r="N660">
            <v>3</v>
          </cell>
          <cell r="O660" t="str">
            <v>外販</v>
          </cell>
          <cell r="P660" t="str">
            <v>外販</v>
          </cell>
          <cell r="Q660">
            <v>92</v>
          </cell>
        </row>
        <row r="661">
          <cell r="A661">
            <v>1</v>
          </cell>
          <cell r="B661">
            <v>1992</v>
          </cell>
          <cell r="C661">
            <v>12</v>
          </cell>
          <cell r="D661">
            <v>6</v>
          </cell>
          <cell r="E661" t="str">
            <v>旭　富士　　　　　　</v>
          </cell>
          <cell r="F661">
            <v>38300</v>
          </cell>
          <cell r="G661" t="str">
            <v>ベンゾフェノン　　　</v>
          </cell>
          <cell r="H661">
            <v>260</v>
          </cell>
          <cell r="I661">
            <v>241800</v>
          </cell>
          <cell r="J661">
            <v>3</v>
          </cell>
          <cell r="K661" t="str">
            <v>樹脂</v>
          </cell>
          <cell r="L661">
            <v>383</v>
          </cell>
          <cell r="M661" t="str">
            <v>ﾍﾞﾝｿﾞﾌｪﾉﾝ</v>
          </cell>
          <cell r="N661">
            <v>3</v>
          </cell>
          <cell r="O661" t="str">
            <v>外販</v>
          </cell>
          <cell r="P661" t="str">
            <v>外販</v>
          </cell>
          <cell r="Q661">
            <v>92</v>
          </cell>
        </row>
        <row r="662">
          <cell r="A662">
            <v>1</v>
          </cell>
          <cell r="B662">
            <v>1992</v>
          </cell>
          <cell r="C662">
            <v>12</v>
          </cell>
          <cell r="D662">
            <v>5401</v>
          </cell>
          <cell r="E662" t="str">
            <v>藤本化学　　　　　　</v>
          </cell>
          <cell r="F662">
            <v>38704</v>
          </cell>
          <cell r="G662" t="str">
            <v>ＬＳ－７０　　　　　</v>
          </cell>
          <cell r="H662">
            <v>3561</v>
          </cell>
          <cell r="I662">
            <v>4914180</v>
          </cell>
          <cell r="J662">
            <v>4</v>
          </cell>
          <cell r="K662" t="str">
            <v>その他</v>
          </cell>
          <cell r="L662">
            <v>387</v>
          </cell>
          <cell r="M662" t="str">
            <v>委託　藤本</v>
          </cell>
          <cell r="N662">
            <v>3</v>
          </cell>
          <cell r="O662" t="str">
            <v>外販</v>
          </cell>
          <cell r="P662" t="str">
            <v>外販</v>
          </cell>
          <cell r="Q662">
            <v>92</v>
          </cell>
        </row>
        <row r="663">
          <cell r="A663">
            <v>1</v>
          </cell>
          <cell r="B663">
            <v>1992</v>
          </cell>
          <cell r="C663">
            <v>12</v>
          </cell>
          <cell r="D663">
            <v>7100</v>
          </cell>
          <cell r="E663" t="str">
            <v>油脂製品　　　　　　</v>
          </cell>
          <cell r="F663">
            <v>38804</v>
          </cell>
          <cell r="G663" t="str">
            <v>ノンサール乾燥　　　</v>
          </cell>
          <cell r="H663">
            <v>885</v>
          </cell>
          <cell r="I663">
            <v>621270</v>
          </cell>
          <cell r="J663">
            <v>4</v>
          </cell>
          <cell r="K663" t="str">
            <v>その他</v>
          </cell>
          <cell r="L663">
            <v>388</v>
          </cell>
          <cell r="M663" t="str">
            <v>委託　日油</v>
          </cell>
          <cell r="N663">
            <v>3</v>
          </cell>
          <cell r="O663" t="str">
            <v>外販</v>
          </cell>
          <cell r="P663" t="str">
            <v>外販</v>
          </cell>
          <cell r="Q663">
            <v>92</v>
          </cell>
        </row>
        <row r="664">
          <cell r="A664">
            <v>1</v>
          </cell>
          <cell r="B664">
            <v>1992</v>
          </cell>
          <cell r="C664">
            <v>12</v>
          </cell>
          <cell r="D664">
            <v>4010</v>
          </cell>
          <cell r="E664" t="str">
            <v>中尾薬品　　　　　　</v>
          </cell>
          <cell r="F664">
            <v>39114</v>
          </cell>
          <cell r="G664" t="str">
            <v>ＴＯＰ－９１８９　　</v>
          </cell>
          <cell r="H664">
            <v>1800</v>
          </cell>
          <cell r="I664">
            <v>540000</v>
          </cell>
          <cell r="J664">
            <v>4</v>
          </cell>
          <cell r="K664" t="str">
            <v>その他</v>
          </cell>
          <cell r="L664">
            <v>391</v>
          </cell>
          <cell r="M664" t="str">
            <v>委託　甲南</v>
          </cell>
          <cell r="N664">
            <v>3</v>
          </cell>
          <cell r="O664" t="str">
            <v>外販</v>
          </cell>
          <cell r="P664" t="str">
            <v>外販</v>
          </cell>
          <cell r="Q664">
            <v>92</v>
          </cell>
        </row>
        <row r="665">
          <cell r="A665">
            <v>1</v>
          </cell>
          <cell r="B665">
            <v>1992</v>
          </cell>
          <cell r="C665">
            <v>12</v>
          </cell>
          <cell r="D665">
            <v>4010</v>
          </cell>
          <cell r="E665" t="str">
            <v>中尾薬品　　　　　　</v>
          </cell>
          <cell r="F665">
            <v>39122</v>
          </cell>
          <cell r="G665" t="str">
            <v>ＩＫＰ－５　　　　　</v>
          </cell>
          <cell r="H665">
            <v>2</v>
          </cell>
          <cell r="I665">
            <v>800000</v>
          </cell>
          <cell r="J665">
            <v>4</v>
          </cell>
          <cell r="K665" t="str">
            <v>その他</v>
          </cell>
          <cell r="L665">
            <v>391</v>
          </cell>
          <cell r="M665" t="str">
            <v>委託　甲南</v>
          </cell>
          <cell r="N665">
            <v>3</v>
          </cell>
          <cell r="O665" t="str">
            <v>外販</v>
          </cell>
          <cell r="P665" t="str">
            <v>外販</v>
          </cell>
          <cell r="Q665">
            <v>92</v>
          </cell>
        </row>
        <row r="666">
          <cell r="A666">
            <v>1</v>
          </cell>
          <cell r="B666">
            <v>1992</v>
          </cell>
          <cell r="C666">
            <v>12</v>
          </cell>
          <cell r="D666">
            <v>4010</v>
          </cell>
          <cell r="E666" t="str">
            <v>中尾薬品　　　　　　</v>
          </cell>
          <cell r="F666">
            <v>39199</v>
          </cell>
          <cell r="G666" t="str">
            <v>試作品（　　　　　）</v>
          </cell>
          <cell r="H666">
            <v>1</v>
          </cell>
          <cell r="I666">
            <v>820000</v>
          </cell>
          <cell r="J666">
            <v>4</v>
          </cell>
          <cell r="K666" t="str">
            <v>その他</v>
          </cell>
          <cell r="L666">
            <v>391</v>
          </cell>
          <cell r="M666" t="str">
            <v>委託　甲南</v>
          </cell>
          <cell r="N666">
            <v>3</v>
          </cell>
          <cell r="O666" t="str">
            <v>外販</v>
          </cell>
          <cell r="P666" t="str">
            <v>外販</v>
          </cell>
          <cell r="Q666">
            <v>92</v>
          </cell>
        </row>
        <row r="667">
          <cell r="A667">
            <v>1</v>
          </cell>
          <cell r="B667">
            <v>1992</v>
          </cell>
          <cell r="C667">
            <v>12</v>
          </cell>
          <cell r="D667">
            <v>6000</v>
          </cell>
          <cell r="E667" t="str">
            <v>丸紅　大阪　　　　　</v>
          </cell>
          <cell r="F667">
            <v>39801</v>
          </cell>
          <cell r="G667" t="str">
            <v>ＳＭＳ（ＦＰＣ）　　</v>
          </cell>
          <cell r="H667">
            <v>34000</v>
          </cell>
          <cell r="I667">
            <v>12512000</v>
          </cell>
          <cell r="J667">
            <v>1</v>
          </cell>
          <cell r="K667" t="str">
            <v>繊維</v>
          </cell>
          <cell r="L667">
            <v>398</v>
          </cell>
          <cell r="M667" t="str">
            <v>委託ＳＭＡＳ</v>
          </cell>
          <cell r="N667">
            <v>3</v>
          </cell>
          <cell r="O667" t="str">
            <v>外販</v>
          </cell>
          <cell r="P667" t="str">
            <v>輸出</v>
          </cell>
          <cell r="Q667">
            <v>92</v>
          </cell>
        </row>
        <row r="668">
          <cell r="A668">
            <v>1</v>
          </cell>
          <cell r="B668">
            <v>1992</v>
          </cell>
          <cell r="C668">
            <v>12</v>
          </cell>
          <cell r="D668">
            <v>2011</v>
          </cell>
          <cell r="E668" t="str">
            <v>産業貿易　　　　　　</v>
          </cell>
          <cell r="F668">
            <v>39803</v>
          </cell>
          <cell r="G668" t="str">
            <v>ＳＭＳ（中国）　　　</v>
          </cell>
          <cell r="H668">
            <v>35000</v>
          </cell>
          <cell r="I668">
            <v>12090400</v>
          </cell>
          <cell r="J668">
            <v>1</v>
          </cell>
          <cell r="K668" t="str">
            <v>繊維</v>
          </cell>
          <cell r="L668">
            <v>398</v>
          </cell>
          <cell r="M668" t="str">
            <v>委託ＳＭＡＳ</v>
          </cell>
          <cell r="N668">
            <v>3</v>
          </cell>
          <cell r="O668" t="str">
            <v>外販</v>
          </cell>
          <cell r="P668" t="str">
            <v>輸出</v>
          </cell>
          <cell r="Q668">
            <v>92</v>
          </cell>
        </row>
        <row r="669">
          <cell r="A669">
            <v>2</v>
          </cell>
          <cell r="B669">
            <v>1992</v>
          </cell>
          <cell r="C669">
            <v>12</v>
          </cell>
          <cell r="D669">
            <v>1210</v>
          </cell>
          <cell r="E669" t="str">
            <v>旭シームレス　　　　</v>
          </cell>
          <cell r="F669">
            <v>39010</v>
          </cell>
          <cell r="G669" t="str">
            <v>ＳＢ－２００　　　　</v>
          </cell>
          <cell r="H669">
            <v>360</v>
          </cell>
          <cell r="I669">
            <v>237600</v>
          </cell>
          <cell r="J669">
            <v>4</v>
          </cell>
          <cell r="K669" t="str">
            <v>その他</v>
          </cell>
          <cell r="L669">
            <v>390</v>
          </cell>
          <cell r="M669" t="str">
            <v>ＳＢ－２００</v>
          </cell>
          <cell r="N669">
            <v>3</v>
          </cell>
          <cell r="O669" t="str">
            <v>外販</v>
          </cell>
          <cell r="P669" t="str">
            <v>外販</v>
          </cell>
          <cell r="Q669">
            <v>92</v>
          </cell>
        </row>
        <row r="670">
          <cell r="A670">
            <v>1</v>
          </cell>
          <cell r="B670">
            <v>1993</v>
          </cell>
          <cell r="C670">
            <v>1</v>
          </cell>
          <cell r="D670">
            <v>6000</v>
          </cell>
          <cell r="E670" t="str">
            <v>丸紅　大阪　　　　　</v>
          </cell>
          <cell r="F670">
            <v>16001</v>
          </cell>
          <cell r="G670" t="str">
            <v>Ｎ６５１（ＨＵＮＴ）</v>
          </cell>
          <cell r="H670">
            <v>16500</v>
          </cell>
          <cell r="I670">
            <v>8992500</v>
          </cell>
          <cell r="J670">
            <v>3</v>
          </cell>
          <cell r="K670" t="str">
            <v>樹脂</v>
          </cell>
          <cell r="L670">
            <v>160</v>
          </cell>
          <cell r="M670" t="str">
            <v>Ｎ－６５１</v>
          </cell>
          <cell r="N670">
            <v>1</v>
          </cell>
          <cell r="O670" t="str">
            <v>大阪</v>
          </cell>
          <cell r="P670" t="str">
            <v>輸出</v>
          </cell>
          <cell r="Q670">
            <v>92</v>
          </cell>
        </row>
        <row r="671">
          <cell r="A671">
            <v>1</v>
          </cell>
          <cell r="B671">
            <v>1993</v>
          </cell>
          <cell r="C671">
            <v>1</v>
          </cell>
          <cell r="D671">
            <v>6805</v>
          </cell>
          <cell r="E671" t="str">
            <v>ケンプレックス　　　</v>
          </cell>
          <cell r="F671">
            <v>16002</v>
          </cell>
          <cell r="G671" t="str">
            <v>Ｎ６５１（ＣＨＭＰ）</v>
          </cell>
          <cell r="H671">
            <v>0</v>
          </cell>
          <cell r="I671">
            <v>-742108</v>
          </cell>
          <cell r="J671">
            <v>3</v>
          </cell>
          <cell r="K671" t="str">
            <v>樹脂</v>
          </cell>
          <cell r="L671">
            <v>160</v>
          </cell>
          <cell r="M671" t="str">
            <v>Ｎ－６５１</v>
          </cell>
          <cell r="N671">
            <v>1</v>
          </cell>
          <cell r="O671" t="str">
            <v>大阪</v>
          </cell>
          <cell r="P671" t="str">
            <v>輸出</v>
          </cell>
          <cell r="Q671">
            <v>92</v>
          </cell>
        </row>
        <row r="672">
          <cell r="A672">
            <v>1</v>
          </cell>
          <cell r="B672">
            <v>1993</v>
          </cell>
          <cell r="C672">
            <v>1</v>
          </cell>
          <cell r="D672">
            <v>1</v>
          </cell>
          <cell r="E672" t="str">
            <v>旭　東京購買　　　　</v>
          </cell>
          <cell r="F672">
            <v>25100</v>
          </cell>
          <cell r="G672" t="str">
            <v>α－ＭＳＤ　　　　　</v>
          </cell>
          <cell r="H672">
            <v>6000</v>
          </cell>
          <cell r="I672">
            <v>2916000</v>
          </cell>
          <cell r="J672">
            <v>3</v>
          </cell>
          <cell r="K672" t="str">
            <v>樹脂</v>
          </cell>
          <cell r="L672">
            <v>251</v>
          </cell>
          <cell r="M672" t="str">
            <v>α－ＭＳＤ</v>
          </cell>
          <cell r="N672">
            <v>1</v>
          </cell>
          <cell r="O672" t="str">
            <v>大阪</v>
          </cell>
          <cell r="P672" t="str">
            <v>旭</v>
          </cell>
          <cell r="Q672">
            <v>92</v>
          </cell>
        </row>
        <row r="673">
          <cell r="A673">
            <v>1</v>
          </cell>
          <cell r="B673">
            <v>1993</v>
          </cell>
          <cell r="C673">
            <v>1</v>
          </cell>
          <cell r="D673">
            <v>5</v>
          </cell>
          <cell r="E673" t="str">
            <v>旭　川崎　　　　　　</v>
          </cell>
          <cell r="F673">
            <v>25101</v>
          </cell>
          <cell r="G673" t="str">
            <v>α－ＭＳＤ　　　　　</v>
          </cell>
          <cell r="H673">
            <v>18</v>
          </cell>
          <cell r="I673">
            <v>9180</v>
          </cell>
          <cell r="J673">
            <v>3</v>
          </cell>
          <cell r="K673" t="str">
            <v>樹脂</v>
          </cell>
          <cell r="L673">
            <v>251</v>
          </cell>
          <cell r="M673" t="str">
            <v>α－ＭＳＤ</v>
          </cell>
          <cell r="N673">
            <v>1</v>
          </cell>
          <cell r="O673" t="str">
            <v>大阪</v>
          </cell>
          <cell r="P673" t="str">
            <v>旭</v>
          </cell>
          <cell r="Q673">
            <v>92</v>
          </cell>
        </row>
        <row r="674">
          <cell r="A674">
            <v>1</v>
          </cell>
          <cell r="B674">
            <v>1993</v>
          </cell>
          <cell r="C674">
            <v>1</v>
          </cell>
          <cell r="D674">
            <v>1</v>
          </cell>
          <cell r="E674" t="str">
            <v>旭　東京購買　　　　</v>
          </cell>
          <cell r="F674">
            <v>25600</v>
          </cell>
          <cell r="G674" t="str">
            <v>Ｒ－１２７　　　　　</v>
          </cell>
          <cell r="H674">
            <v>800</v>
          </cell>
          <cell r="I674">
            <v>1440000</v>
          </cell>
          <cell r="J674">
            <v>3</v>
          </cell>
          <cell r="K674" t="str">
            <v>樹脂</v>
          </cell>
          <cell r="L674">
            <v>256</v>
          </cell>
          <cell r="M674" t="str">
            <v>Ｒ－１２７</v>
          </cell>
          <cell r="N674">
            <v>1</v>
          </cell>
          <cell r="O674" t="str">
            <v>大阪</v>
          </cell>
          <cell r="P674" t="str">
            <v>旭</v>
          </cell>
          <cell r="Q674">
            <v>92</v>
          </cell>
        </row>
        <row r="675">
          <cell r="A675">
            <v>1</v>
          </cell>
          <cell r="B675">
            <v>1993</v>
          </cell>
          <cell r="C675">
            <v>1</v>
          </cell>
          <cell r="D675">
            <v>5</v>
          </cell>
          <cell r="E675" t="str">
            <v>旭　川崎　　　　　　</v>
          </cell>
          <cell r="F675">
            <v>28100</v>
          </cell>
          <cell r="G675" t="str">
            <v>アリル化ＰＰＥ　　　</v>
          </cell>
          <cell r="H675">
            <v>84</v>
          </cell>
          <cell r="I675">
            <v>2982000</v>
          </cell>
          <cell r="J675">
            <v>4</v>
          </cell>
          <cell r="K675" t="str">
            <v>その他</v>
          </cell>
          <cell r="L675">
            <v>281</v>
          </cell>
          <cell r="M675" t="str">
            <v>ｱﾘﾙ化ＰＰＥ</v>
          </cell>
          <cell r="N675">
            <v>1</v>
          </cell>
          <cell r="O675" t="str">
            <v>大阪</v>
          </cell>
          <cell r="P675" t="str">
            <v>旭</v>
          </cell>
          <cell r="Q675">
            <v>92</v>
          </cell>
        </row>
        <row r="676">
          <cell r="A676">
            <v>1</v>
          </cell>
          <cell r="B676">
            <v>1993</v>
          </cell>
          <cell r="C676">
            <v>1</v>
          </cell>
          <cell r="D676">
            <v>1</v>
          </cell>
          <cell r="E676" t="str">
            <v>旭　東京購買　　　　</v>
          </cell>
          <cell r="F676">
            <v>28600</v>
          </cell>
          <cell r="G676" t="str">
            <v>Ｆ樹脂の溶解液　　　</v>
          </cell>
          <cell r="H676">
            <v>275</v>
          </cell>
          <cell r="I676">
            <v>1924175</v>
          </cell>
          <cell r="J676">
            <v>4</v>
          </cell>
          <cell r="K676" t="str">
            <v>その他</v>
          </cell>
          <cell r="L676">
            <v>286</v>
          </cell>
          <cell r="M676" t="str">
            <v>Ｆ樹脂</v>
          </cell>
          <cell r="N676">
            <v>1</v>
          </cell>
          <cell r="O676" t="str">
            <v>大阪</v>
          </cell>
          <cell r="P676" t="str">
            <v>旭</v>
          </cell>
          <cell r="Q676">
            <v>92</v>
          </cell>
        </row>
        <row r="677">
          <cell r="A677">
            <v>1</v>
          </cell>
          <cell r="B677">
            <v>1993</v>
          </cell>
          <cell r="C677">
            <v>1</v>
          </cell>
          <cell r="D677">
            <v>847</v>
          </cell>
          <cell r="E677" t="str">
            <v>オルガノ  大阪　　　</v>
          </cell>
          <cell r="F677">
            <v>33000</v>
          </cell>
          <cell r="G677" t="str">
            <v>ＯＸ－４３３　　　　</v>
          </cell>
          <cell r="H677">
            <v>1200</v>
          </cell>
          <cell r="I677">
            <v>1080000</v>
          </cell>
          <cell r="J677">
            <v>4</v>
          </cell>
          <cell r="K677" t="str">
            <v>その他</v>
          </cell>
          <cell r="L677">
            <v>330</v>
          </cell>
          <cell r="M677" t="str">
            <v>ＯＸ－４３３</v>
          </cell>
          <cell r="N677">
            <v>1</v>
          </cell>
          <cell r="O677" t="str">
            <v>大阪</v>
          </cell>
          <cell r="P677" t="str">
            <v>外販</v>
          </cell>
          <cell r="Q677">
            <v>92</v>
          </cell>
        </row>
        <row r="678">
          <cell r="A678">
            <v>1</v>
          </cell>
          <cell r="B678">
            <v>1993</v>
          </cell>
          <cell r="C678">
            <v>1</v>
          </cell>
          <cell r="D678">
            <v>847</v>
          </cell>
          <cell r="E678" t="str">
            <v>オルガノ  大阪　　　</v>
          </cell>
          <cell r="F678">
            <v>33050</v>
          </cell>
          <cell r="G678" t="str">
            <v>ＯＸ－４３３　運賃　</v>
          </cell>
          <cell r="H678">
            <v>1200</v>
          </cell>
          <cell r="I678">
            <v>24000</v>
          </cell>
          <cell r="J678">
            <v>4</v>
          </cell>
          <cell r="K678" t="str">
            <v>その他</v>
          </cell>
          <cell r="L678">
            <v>330</v>
          </cell>
          <cell r="M678" t="str">
            <v>ＯＸ－４３３</v>
          </cell>
          <cell r="N678">
            <v>1</v>
          </cell>
          <cell r="O678" t="str">
            <v>大阪</v>
          </cell>
          <cell r="P678" t="str">
            <v>外販</v>
          </cell>
          <cell r="Q678">
            <v>92</v>
          </cell>
        </row>
        <row r="679">
          <cell r="A679">
            <v>1</v>
          </cell>
          <cell r="B679">
            <v>1993</v>
          </cell>
          <cell r="C679">
            <v>1</v>
          </cell>
          <cell r="D679">
            <v>3008</v>
          </cell>
          <cell r="E679" t="str">
            <v>第一工業（資材部）　</v>
          </cell>
          <cell r="F679">
            <v>33100</v>
          </cell>
          <cell r="G679" t="str">
            <v>ＣＰ６２７　　　　　</v>
          </cell>
          <cell r="H679">
            <v>33730</v>
          </cell>
          <cell r="I679">
            <v>26680430</v>
          </cell>
          <cell r="J679">
            <v>4</v>
          </cell>
          <cell r="K679" t="str">
            <v>その他</v>
          </cell>
          <cell r="L679">
            <v>331</v>
          </cell>
          <cell r="M679" t="str">
            <v>ＣＰ－６２７</v>
          </cell>
          <cell r="N679">
            <v>1</v>
          </cell>
          <cell r="O679" t="str">
            <v>大阪</v>
          </cell>
          <cell r="P679" t="str">
            <v>外販</v>
          </cell>
          <cell r="Q679">
            <v>92</v>
          </cell>
        </row>
        <row r="680">
          <cell r="A680">
            <v>1</v>
          </cell>
          <cell r="B680">
            <v>1993</v>
          </cell>
          <cell r="C680">
            <v>1</v>
          </cell>
          <cell r="D680">
            <v>3008</v>
          </cell>
          <cell r="E680" t="str">
            <v>第一工業（資材部）　</v>
          </cell>
          <cell r="F680">
            <v>33104</v>
          </cell>
          <cell r="G680" t="str">
            <v>ＣＰ５４２Ｓコンテナ</v>
          </cell>
          <cell r="H680">
            <v>1800</v>
          </cell>
          <cell r="I680">
            <v>1312200</v>
          </cell>
          <cell r="J680">
            <v>4</v>
          </cell>
          <cell r="K680" t="str">
            <v>その他</v>
          </cell>
          <cell r="L680">
            <v>331</v>
          </cell>
          <cell r="M680" t="str">
            <v>ＣＰ－６２７</v>
          </cell>
          <cell r="N680">
            <v>1</v>
          </cell>
          <cell r="O680" t="str">
            <v>大阪</v>
          </cell>
          <cell r="P680" t="str">
            <v>外販</v>
          </cell>
          <cell r="Q680">
            <v>92</v>
          </cell>
        </row>
        <row r="681">
          <cell r="A681">
            <v>1</v>
          </cell>
          <cell r="B681">
            <v>1993</v>
          </cell>
          <cell r="C681">
            <v>1</v>
          </cell>
          <cell r="D681">
            <v>3008</v>
          </cell>
          <cell r="E681" t="str">
            <v>第一工業（資材部）　</v>
          </cell>
          <cell r="F681">
            <v>33106</v>
          </cell>
          <cell r="G681" t="str">
            <v>ハイモＭＰ－３６６　</v>
          </cell>
          <cell r="H681">
            <v>3525</v>
          </cell>
          <cell r="I681">
            <v>2788275</v>
          </cell>
          <cell r="J681">
            <v>4</v>
          </cell>
          <cell r="K681" t="str">
            <v>その他</v>
          </cell>
          <cell r="L681">
            <v>331</v>
          </cell>
          <cell r="M681" t="str">
            <v>ＣＰ－６２７</v>
          </cell>
          <cell r="N681">
            <v>1</v>
          </cell>
          <cell r="O681" t="str">
            <v>大阪</v>
          </cell>
          <cell r="P681" t="str">
            <v>外販</v>
          </cell>
          <cell r="Q681">
            <v>92</v>
          </cell>
        </row>
        <row r="682">
          <cell r="A682">
            <v>1</v>
          </cell>
          <cell r="B682">
            <v>1993</v>
          </cell>
          <cell r="C682">
            <v>1</v>
          </cell>
          <cell r="D682">
            <v>3008</v>
          </cell>
          <cell r="E682" t="str">
            <v>第一工業（資材部）　</v>
          </cell>
          <cell r="F682">
            <v>33108</v>
          </cell>
          <cell r="G682" t="str">
            <v>ハイセットＳ－２０５</v>
          </cell>
          <cell r="H682">
            <v>300</v>
          </cell>
          <cell r="I682">
            <v>232763</v>
          </cell>
          <cell r="J682">
            <v>4</v>
          </cell>
          <cell r="K682" t="str">
            <v>その他</v>
          </cell>
          <cell r="L682">
            <v>331</v>
          </cell>
          <cell r="M682" t="str">
            <v>ＣＰ－６２７</v>
          </cell>
          <cell r="N682">
            <v>1</v>
          </cell>
          <cell r="O682" t="str">
            <v>大阪</v>
          </cell>
          <cell r="P682" t="str">
            <v>外販</v>
          </cell>
          <cell r="Q682">
            <v>92</v>
          </cell>
        </row>
        <row r="683">
          <cell r="A683">
            <v>1</v>
          </cell>
          <cell r="B683">
            <v>1993</v>
          </cell>
          <cell r="C683">
            <v>1</v>
          </cell>
          <cell r="D683">
            <v>3008</v>
          </cell>
          <cell r="E683" t="str">
            <v>第一工業（資材部）　</v>
          </cell>
          <cell r="F683">
            <v>33200</v>
          </cell>
          <cell r="G683" t="str">
            <v>ＮＳ－３　　　　　　</v>
          </cell>
          <cell r="H683">
            <v>4180</v>
          </cell>
          <cell r="I683">
            <v>9927500</v>
          </cell>
          <cell r="J683">
            <v>3</v>
          </cell>
          <cell r="K683" t="str">
            <v>樹脂</v>
          </cell>
          <cell r="L683">
            <v>332</v>
          </cell>
          <cell r="M683" t="str">
            <v>ＮＳ－３</v>
          </cell>
          <cell r="N683">
            <v>1</v>
          </cell>
          <cell r="O683" t="str">
            <v>大阪</v>
          </cell>
          <cell r="P683" t="str">
            <v>外販</v>
          </cell>
          <cell r="Q683">
            <v>92</v>
          </cell>
        </row>
        <row r="684">
          <cell r="A684">
            <v>1</v>
          </cell>
          <cell r="B684">
            <v>1993</v>
          </cell>
          <cell r="C684">
            <v>1</v>
          </cell>
          <cell r="D684">
            <v>1827</v>
          </cell>
          <cell r="E684" t="str">
            <v>コニカ　日野工場　　</v>
          </cell>
          <cell r="F684">
            <v>36039</v>
          </cell>
          <cell r="G684" t="str">
            <v>ＤＳＥＨＡ　　　　　</v>
          </cell>
          <cell r="H684">
            <v>10</v>
          </cell>
          <cell r="I684">
            <v>171000</v>
          </cell>
          <cell r="J684">
            <v>4</v>
          </cell>
          <cell r="K684" t="str">
            <v>その他</v>
          </cell>
          <cell r="L684">
            <v>360</v>
          </cell>
          <cell r="M684" t="str">
            <v>外販合成品</v>
          </cell>
          <cell r="N684">
            <v>1</v>
          </cell>
          <cell r="O684" t="str">
            <v>大阪</v>
          </cell>
          <cell r="P684" t="str">
            <v>外販</v>
          </cell>
          <cell r="Q684">
            <v>92</v>
          </cell>
        </row>
        <row r="685">
          <cell r="A685">
            <v>2</v>
          </cell>
          <cell r="B685">
            <v>1993</v>
          </cell>
          <cell r="C685">
            <v>1</v>
          </cell>
          <cell r="D685">
            <v>100</v>
          </cell>
          <cell r="E685" t="str">
            <v>葵　大阪　　　　　　</v>
          </cell>
          <cell r="F685">
            <v>15001</v>
          </cell>
          <cell r="G685" t="str">
            <v>ＨＭＬ　　　　　　　</v>
          </cell>
          <cell r="H685">
            <v>30000</v>
          </cell>
          <cell r="I685">
            <v>15210000</v>
          </cell>
          <cell r="J685">
            <v>1</v>
          </cell>
          <cell r="K685" t="str">
            <v>繊維</v>
          </cell>
          <cell r="L685">
            <v>150</v>
          </cell>
          <cell r="M685" t="str">
            <v>ＨＭＬ</v>
          </cell>
          <cell r="N685">
            <v>2</v>
          </cell>
          <cell r="O685" t="str">
            <v>延岡</v>
          </cell>
          <cell r="P685" t="str">
            <v>旭</v>
          </cell>
          <cell r="Q685">
            <v>92</v>
          </cell>
        </row>
        <row r="686">
          <cell r="A686">
            <v>2</v>
          </cell>
          <cell r="B686">
            <v>1993</v>
          </cell>
          <cell r="C686">
            <v>1</v>
          </cell>
          <cell r="D686">
            <v>7102</v>
          </cell>
          <cell r="E686" t="str">
            <v>ユニケミカル　　　　</v>
          </cell>
          <cell r="F686">
            <v>15003</v>
          </cell>
          <cell r="G686" t="str">
            <v>ＳＭＡＳ　　　　　　</v>
          </cell>
          <cell r="H686">
            <v>300</v>
          </cell>
          <cell r="I686">
            <v>190500</v>
          </cell>
          <cell r="J686">
            <v>1</v>
          </cell>
          <cell r="K686" t="str">
            <v>繊維</v>
          </cell>
          <cell r="L686">
            <v>150</v>
          </cell>
          <cell r="M686" t="str">
            <v>ＨＭＬ</v>
          </cell>
          <cell r="N686">
            <v>2</v>
          </cell>
          <cell r="O686" t="str">
            <v>延岡</v>
          </cell>
          <cell r="P686" t="str">
            <v>外販</v>
          </cell>
          <cell r="Q686">
            <v>92</v>
          </cell>
        </row>
        <row r="687">
          <cell r="A687">
            <v>2</v>
          </cell>
          <cell r="B687">
            <v>1993</v>
          </cell>
          <cell r="C687">
            <v>1</v>
          </cell>
          <cell r="D687">
            <v>6001</v>
          </cell>
          <cell r="E687" t="str">
            <v>丸紅　東京　　　　　</v>
          </cell>
          <cell r="F687">
            <v>15004</v>
          </cell>
          <cell r="G687" t="str">
            <v>ＭＡＳ（韓一）　　　</v>
          </cell>
          <cell r="H687">
            <v>60000</v>
          </cell>
          <cell r="I687">
            <v>21840000</v>
          </cell>
          <cell r="J687">
            <v>1</v>
          </cell>
          <cell r="K687" t="str">
            <v>繊維</v>
          </cell>
          <cell r="L687">
            <v>150</v>
          </cell>
          <cell r="M687" t="str">
            <v>ＨＭＬ</v>
          </cell>
          <cell r="N687">
            <v>2</v>
          </cell>
          <cell r="O687" t="str">
            <v>延岡</v>
          </cell>
          <cell r="P687" t="str">
            <v>輸出</v>
          </cell>
          <cell r="Q687">
            <v>92</v>
          </cell>
        </row>
        <row r="688">
          <cell r="A688">
            <v>2</v>
          </cell>
          <cell r="B688">
            <v>1993</v>
          </cell>
          <cell r="C688">
            <v>1</v>
          </cell>
          <cell r="D688">
            <v>6000</v>
          </cell>
          <cell r="E688" t="str">
            <v>丸紅　大阪　　　　　</v>
          </cell>
          <cell r="F688">
            <v>15005</v>
          </cell>
          <cell r="G688" t="str">
            <v>ＭＡＳ（ＦＰＣ）　　</v>
          </cell>
          <cell r="H688">
            <v>34000</v>
          </cell>
          <cell r="I688">
            <v>12512000</v>
          </cell>
          <cell r="J688">
            <v>1</v>
          </cell>
          <cell r="K688" t="str">
            <v>繊維</v>
          </cell>
          <cell r="L688">
            <v>150</v>
          </cell>
          <cell r="M688" t="str">
            <v>ＨＭＬ</v>
          </cell>
          <cell r="N688">
            <v>2</v>
          </cell>
          <cell r="O688" t="str">
            <v>延岡</v>
          </cell>
          <cell r="P688" t="str">
            <v>輸出</v>
          </cell>
          <cell r="Q688">
            <v>92</v>
          </cell>
        </row>
        <row r="689">
          <cell r="A689">
            <v>2</v>
          </cell>
          <cell r="B689">
            <v>1993</v>
          </cell>
          <cell r="C689">
            <v>1</v>
          </cell>
          <cell r="D689">
            <v>4009</v>
          </cell>
          <cell r="E689" t="str">
            <v>長瀬産業　　　　　　</v>
          </cell>
          <cell r="F689">
            <v>15114</v>
          </cell>
          <cell r="G689" t="str">
            <v>ＳＡＳ　　　　　　　</v>
          </cell>
          <cell r="H689">
            <v>4000</v>
          </cell>
          <cell r="I689">
            <v>2200000</v>
          </cell>
          <cell r="J689">
            <v>1</v>
          </cell>
          <cell r="K689" t="str">
            <v>繊維</v>
          </cell>
          <cell r="L689">
            <v>151</v>
          </cell>
          <cell r="M689" t="str">
            <v>ＳＡＳ</v>
          </cell>
          <cell r="N689">
            <v>2</v>
          </cell>
          <cell r="O689" t="str">
            <v>延岡</v>
          </cell>
          <cell r="P689" t="str">
            <v>外販</v>
          </cell>
          <cell r="Q689">
            <v>92</v>
          </cell>
        </row>
        <row r="690">
          <cell r="A690">
            <v>2</v>
          </cell>
          <cell r="B690">
            <v>1993</v>
          </cell>
          <cell r="C690">
            <v>1</v>
          </cell>
          <cell r="D690">
            <v>6001</v>
          </cell>
          <cell r="E690" t="str">
            <v>丸紅　東京　　　　　</v>
          </cell>
          <cell r="F690">
            <v>15115</v>
          </cell>
          <cell r="G690" t="str">
            <v>ＳＡＳ（韓一）　　　</v>
          </cell>
          <cell r="H690">
            <v>15000</v>
          </cell>
          <cell r="I690">
            <v>6204000</v>
          </cell>
          <cell r="J690">
            <v>1</v>
          </cell>
          <cell r="K690" t="str">
            <v>繊維</v>
          </cell>
          <cell r="L690">
            <v>151</v>
          </cell>
          <cell r="M690" t="str">
            <v>ＳＡＳ</v>
          </cell>
          <cell r="N690">
            <v>2</v>
          </cell>
          <cell r="O690" t="str">
            <v>延岡</v>
          </cell>
          <cell r="P690" t="str">
            <v>輸出</v>
          </cell>
          <cell r="Q690">
            <v>92</v>
          </cell>
        </row>
        <row r="691">
          <cell r="A691">
            <v>2</v>
          </cell>
          <cell r="B691">
            <v>1993</v>
          </cell>
          <cell r="C691">
            <v>1</v>
          </cell>
          <cell r="D691">
            <v>200</v>
          </cell>
          <cell r="E691" t="str">
            <v>伊藤忠合繊化学部　　</v>
          </cell>
          <cell r="F691">
            <v>15116</v>
          </cell>
          <cell r="G691" t="str">
            <v>ＳＡＳ（メキシコ）　</v>
          </cell>
          <cell r="H691">
            <v>35000</v>
          </cell>
          <cell r="I691">
            <v>12005000</v>
          </cell>
          <cell r="J691">
            <v>1</v>
          </cell>
          <cell r="K691" t="str">
            <v>繊維</v>
          </cell>
          <cell r="L691">
            <v>151</v>
          </cell>
          <cell r="M691" t="str">
            <v>ＳＡＳ</v>
          </cell>
          <cell r="N691">
            <v>2</v>
          </cell>
          <cell r="O691" t="str">
            <v>延岡</v>
          </cell>
          <cell r="P691" t="str">
            <v>輸出</v>
          </cell>
          <cell r="Q691">
            <v>92</v>
          </cell>
        </row>
        <row r="692">
          <cell r="A692">
            <v>2</v>
          </cell>
          <cell r="B692">
            <v>1993</v>
          </cell>
          <cell r="C692">
            <v>1</v>
          </cell>
          <cell r="D692">
            <v>1820</v>
          </cell>
          <cell r="E692" t="str">
            <v>小松屋商事（株）　　</v>
          </cell>
          <cell r="F692">
            <v>15117</v>
          </cell>
          <cell r="G692" t="str">
            <v>ＳＡＳ（ＨＡＭＢＲＧ</v>
          </cell>
          <cell r="H692">
            <v>17500</v>
          </cell>
          <cell r="I692">
            <v>7525000</v>
          </cell>
          <cell r="J692">
            <v>1</v>
          </cell>
          <cell r="K692" t="str">
            <v>繊維</v>
          </cell>
          <cell r="L692">
            <v>151</v>
          </cell>
          <cell r="M692" t="str">
            <v>ＳＡＳ</v>
          </cell>
          <cell r="N692">
            <v>2</v>
          </cell>
          <cell r="O692" t="str">
            <v>延岡</v>
          </cell>
          <cell r="P692" t="str">
            <v>輸出</v>
          </cell>
          <cell r="Q692">
            <v>92</v>
          </cell>
        </row>
        <row r="693">
          <cell r="A693">
            <v>2</v>
          </cell>
          <cell r="B693">
            <v>1993</v>
          </cell>
          <cell r="C693">
            <v>1</v>
          </cell>
          <cell r="D693">
            <v>200</v>
          </cell>
          <cell r="E693" t="str">
            <v>伊藤忠合繊化学部　　</v>
          </cell>
          <cell r="F693">
            <v>15118</v>
          </cell>
          <cell r="G693" t="str">
            <v>ＳＡＳ（ＰＡＳＰＴ）</v>
          </cell>
          <cell r="H693">
            <v>5000</v>
          </cell>
          <cell r="I693">
            <v>2510000</v>
          </cell>
          <cell r="J693">
            <v>1</v>
          </cell>
          <cell r="K693" t="str">
            <v>繊維</v>
          </cell>
          <cell r="L693">
            <v>151</v>
          </cell>
          <cell r="M693" t="str">
            <v>ＳＡＳ</v>
          </cell>
          <cell r="N693">
            <v>2</v>
          </cell>
          <cell r="O693" t="str">
            <v>延岡</v>
          </cell>
          <cell r="P693" t="str">
            <v>輸出</v>
          </cell>
          <cell r="Q693">
            <v>92</v>
          </cell>
        </row>
        <row r="694">
          <cell r="A694">
            <v>2</v>
          </cell>
          <cell r="B694">
            <v>1993</v>
          </cell>
          <cell r="C694">
            <v>1</v>
          </cell>
          <cell r="D694">
            <v>7100</v>
          </cell>
          <cell r="E694" t="str">
            <v>油脂製品　　　　　　</v>
          </cell>
          <cell r="F694">
            <v>15138</v>
          </cell>
          <cell r="G694" t="str">
            <v>ＳＡＳ－Ｄ（金属）　</v>
          </cell>
          <cell r="H694">
            <v>800</v>
          </cell>
          <cell r="I694">
            <v>625600</v>
          </cell>
          <cell r="J694">
            <v>4</v>
          </cell>
          <cell r="K694" t="str">
            <v>その他</v>
          </cell>
          <cell r="L694">
            <v>151</v>
          </cell>
          <cell r="M694" t="str">
            <v>ＳＡＳ</v>
          </cell>
          <cell r="N694">
            <v>2</v>
          </cell>
          <cell r="O694" t="str">
            <v>延岡</v>
          </cell>
          <cell r="P694" t="str">
            <v>外販</v>
          </cell>
          <cell r="Q694">
            <v>92</v>
          </cell>
        </row>
        <row r="695">
          <cell r="A695">
            <v>2</v>
          </cell>
          <cell r="B695">
            <v>1993</v>
          </cell>
          <cell r="C695">
            <v>1</v>
          </cell>
          <cell r="D695">
            <v>1820</v>
          </cell>
          <cell r="E695" t="str">
            <v>小松屋商事（株）　　</v>
          </cell>
          <cell r="F695">
            <v>15139</v>
          </cell>
          <cell r="G695" t="str">
            <v>ＳＡＳ－Ｄ（上村）　</v>
          </cell>
          <cell r="H695">
            <v>2000</v>
          </cell>
          <cell r="I695">
            <v>1272000</v>
          </cell>
          <cell r="J695">
            <v>4</v>
          </cell>
          <cell r="K695" t="str">
            <v>その他</v>
          </cell>
          <cell r="L695">
            <v>151</v>
          </cell>
          <cell r="M695" t="str">
            <v>ＳＡＳ</v>
          </cell>
          <cell r="N695">
            <v>2</v>
          </cell>
          <cell r="O695" t="str">
            <v>延岡</v>
          </cell>
          <cell r="P695" t="str">
            <v>外販</v>
          </cell>
          <cell r="Q695">
            <v>92</v>
          </cell>
        </row>
        <row r="696">
          <cell r="A696">
            <v>2</v>
          </cell>
          <cell r="B696">
            <v>1993</v>
          </cell>
          <cell r="C696">
            <v>1</v>
          </cell>
          <cell r="D696">
            <v>7100</v>
          </cell>
          <cell r="E696" t="str">
            <v>油脂製品　　　　　　</v>
          </cell>
          <cell r="F696">
            <v>15142</v>
          </cell>
          <cell r="G696" t="str">
            <v>ＳＡＳ－Ｄ（中尾）　</v>
          </cell>
          <cell r="H696">
            <v>400</v>
          </cell>
          <cell r="I696">
            <v>302000</v>
          </cell>
          <cell r="J696">
            <v>4</v>
          </cell>
          <cell r="K696" t="str">
            <v>その他</v>
          </cell>
          <cell r="L696">
            <v>151</v>
          </cell>
          <cell r="M696" t="str">
            <v>ＳＡＳ</v>
          </cell>
          <cell r="N696">
            <v>2</v>
          </cell>
          <cell r="O696" t="str">
            <v>延岡</v>
          </cell>
          <cell r="P696" t="str">
            <v>外販</v>
          </cell>
          <cell r="Q696">
            <v>92</v>
          </cell>
        </row>
        <row r="697">
          <cell r="A697">
            <v>2</v>
          </cell>
          <cell r="B697">
            <v>1993</v>
          </cell>
          <cell r="C697">
            <v>1</v>
          </cell>
          <cell r="D697">
            <v>7100</v>
          </cell>
          <cell r="E697" t="str">
            <v>油脂製品　　　　　　</v>
          </cell>
          <cell r="F697">
            <v>15143</v>
          </cell>
          <cell r="G697" t="str">
            <v>ＳＡＳ－Ｄ　　　　　</v>
          </cell>
          <cell r="H697">
            <v>2000</v>
          </cell>
          <cell r="I697">
            <v>1280000</v>
          </cell>
          <cell r="J697">
            <v>4</v>
          </cell>
          <cell r="K697" t="str">
            <v>その他</v>
          </cell>
          <cell r="L697">
            <v>151</v>
          </cell>
          <cell r="M697" t="str">
            <v>ＳＡＳ</v>
          </cell>
          <cell r="N697">
            <v>2</v>
          </cell>
          <cell r="O697" t="str">
            <v>延岡</v>
          </cell>
          <cell r="P697" t="str">
            <v>外販</v>
          </cell>
          <cell r="Q697">
            <v>92</v>
          </cell>
        </row>
        <row r="698">
          <cell r="A698">
            <v>2</v>
          </cell>
          <cell r="B698">
            <v>1993</v>
          </cell>
          <cell r="C698">
            <v>1</v>
          </cell>
          <cell r="D698">
            <v>1000</v>
          </cell>
          <cell r="E698" t="str">
            <v>柏木　　　　　　　　</v>
          </cell>
          <cell r="F698">
            <v>15144</v>
          </cell>
          <cell r="G698" t="str">
            <v>ＳＡＳ－Ｄ（東栄）　</v>
          </cell>
          <cell r="H698">
            <v>5000</v>
          </cell>
          <cell r="I698">
            <v>2930000</v>
          </cell>
          <cell r="J698">
            <v>4</v>
          </cell>
          <cell r="K698" t="str">
            <v>その他</v>
          </cell>
          <cell r="L698">
            <v>151</v>
          </cell>
          <cell r="M698" t="str">
            <v>ＳＡＳ</v>
          </cell>
          <cell r="N698">
            <v>2</v>
          </cell>
          <cell r="O698" t="str">
            <v>延岡</v>
          </cell>
          <cell r="P698" t="str">
            <v>外販</v>
          </cell>
          <cell r="Q698">
            <v>92</v>
          </cell>
        </row>
        <row r="699">
          <cell r="A699">
            <v>2</v>
          </cell>
          <cell r="B699">
            <v>1993</v>
          </cell>
          <cell r="C699">
            <v>1</v>
          </cell>
          <cell r="D699">
            <v>1410</v>
          </cell>
          <cell r="E699" t="str">
            <v>クリエ－ト化学　　　</v>
          </cell>
          <cell r="F699">
            <v>15146</v>
          </cell>
          <cell r="G699" t="str">
            <v>ＳＡＳ－Ｄ（キザイ）</v>
          </cell>
          <cell r="H699">
            <v>200</v>
          </cell>
          <cell r="I699">
            <v>185000</v>
          </cell>
          <cell r="J699">
            <v>4</v>
          </cell>
          <cell r="K699" t="str">
            <v>その他</v>
          </cell>
          <cell r="L699">
            <v>151</v>
          </cell>
          <cell r="M699" t="str">
            <v>ＳＡＳ</v>
          </cell>
          <cell r="N699">
            <v>2</v>
          </cell>
          <cell r="O699" t="str">
            <v>延岡</v>
          </cell>
          <cell r="P699" t="str">
            <v>外販</v>
          </cell>
          <cell r="Q699">
            <v>92</v>
          </cell>
        </row>
        <row r="700">
          <cell r="A700">
            <v>2</v>
          </cell>
          <cell r="B700">
            <v>1993</v>
          </cell>
          <cell r="C700">
            <v>1</v>
          </cell>
          <cell r="D700">
            <v>1820</v>
          </cell>
          <cell r="E700" t="str">
            <v>小松屋商事（株）　　</v>
          </cell>
          <cell r="F700">
            <v>15602</v>
          </cell>
          <cell r="G700" t="str">
            <v>３Ｓ　　　　　　　　</v>
          </cell>
          <cell r="H700">
            <v>5000</v>
          </cell>
          <cell r="I700">
            <v>6450000</v>
          </cell>
          <cell r="J700">
            <v>1</v>
          </cell>
          <cell r="K700" t="str">
            <v>繊維</v>
          </cell>
          <cell r="L700">
            <v>156</v>
          </cell>
          <cell r="M700" t="str">
            <v>ＵＮＡＳＳ</v>
          </cell>
          <cell r="N700">
            <v>2</v>
          </cell>
          <cell r="O700" t="str">
            <v>延岡</v>
          </cell>
          <cell r="P700" t="str">
            <v>外販</v>
          </cell>
          <cell r="Q700">
            <v>92</v>
          </cell>
        </row>
        <row r="701">
          <cell r="A701">
            <v>2</v>
          </cell>
          <cell r="B701">
            <v>1993</v>
          </cell>
          <cell r="C701">
            <v>1</v>
          </cell>
          <cell r="D701">
            <v>7500</v>
          </cell>
          <cell r="E701" t="str">
            <v>リバソン（株）　　　</v>
          </cell>
          <cell r="F701">
            <v>15610</v>
          </cell>
          <cell r="G701" t="str">
            <v>ＵＮＡＳＳ（ＤＩＣ）</v>
          </cell>
          <cell r="H701">
            <v>2400</v>
          </cell>
          <cell r="I701">
            <v>3240000</v>
          </cell>
          <cell r="J701">
            <v>1</v>
          </cell>
          <cell r="K701" t="str">
            <v>繊維</v>
          </cell>
          <cell r="L701">
            <v>156</v>
          </cell>
          <cell r="M701" t="str">
            <v>ＵＮＡＳＳ</v>
          </cell>
          <cell r="N701">
            <v>2</v>
          </cell>
          <cell r="O701" t="str">
            <v>延岡</v>
          </cell>
          <cell r="P701" t="str">
            <v>外販</v>
          </cell>
          <cell r="Q701">
            <v>92</v>
          </cell>
        </row>
        <row r="702">
          <cell r="A702">
            <v>2</v>
          </cell>
          <cell r="B702">
            <v>1993</v>
          </cell>
          <cell r="C702">
            <v>1</v>
          </cell>
          <cell r="D702">
            <v>1820</v>
          </cell>
          <cell r="E702" t="str">
            <v>小松屋商事（株）　　</v>
          </cell>
          <cell r="F702">
            <v>15630</v>
          </cell>
          <cell r="G702" t="str">
            <v>ＵＮＡＳＳ（Ｘラン）</v>
          </cell>
          <cell r="H702">
            <v>250</v>
          </cell>
          <cell r="I702">
            <v>300000</v>
          </cell>
          <cell r="J702">
            <v>1</v>
          </cell>
          <cell r="K702" t="str">
            <v>繊維</v>
          </cell>
          <cell r="L702">
            <v>156</v>
          </cell>
          <cell r="M702" t="str">
            <v>ＵＮＡＳＳ</v>
          </cell>
          <cell r="N702">
            <v>2</v>
          </cell>
          <cell r="O702" t="str">
            <v>延岡</v>
          </cell>
          <cell r="P702" t="str">
            <v>外販</v>
          </cell>
          <cell r="Q702">
            <v>92</v>
          </cell>
        </row>
        <row r="703">
          <cell r="A703">
            <v>2</v>
          </cell>
          <cell r="B703">
            <v>1993</v>
          </cell>
          <cell r="C703">
            <v>1</v>
          </cell>
          <cell r="D703">
            <v>1017</v>
          </cell>
          <cell r="E703" t="str">
            <v>化成品商事　　　　　</v>
          </cell>
          <cell r="F703">
            <v>15690</v>
          </cell>
          <cell r="G703" t="str">
            <v>４Ｓ（３Ｓ溶液）　　</v>
          </cell>
          <cell r="H703">
            <v>1000</v>
          </cell>
          <cell r="I703">
            <v>285000</v>
          </cell>
          <cell r="J703">
            <v>1</v>
          </cell>
          <cell r="K703" t="str">
            <v>繊維</v>
          </cell>
          <cell r="L703">
            <v>156</v>
          </cell>
          <cell r="M703" t="str">
            <v>ＵＮＡＳＳ</v>
          </cell>
          <cell r="N703">
            <v>2</v>
          </cell>
          <cell r="O703" t="str">
            <v>延岡</v>
          </cell>
          <cell r="P703" t="str">
            <v>外販</v>
          </cell>
          <cell r="Q703">
            <v>92</v>
          </cell>
        </row>
        <row r="704">
          <cell r="A704">
            <v>2</v>
          </cell>
          <cell r="B704">
            <v>1993</v>
          </cell>
          <cell r="C704">
            <v>1</v>
          </cell>
          <cell r="D704">
            <v>1</v>
          </cell>
          <cell r="E704" t="str">
            <v>旭　東京購買　　　　</v>
          </cell>
          <cell r="F704">
            <v>15700</v>
          </cell>
          <cell r="G704" t="str">
            <v>ＴＭＢ　　　　　　　</v>
          </cell>
          <cell r="H704">
            <v>10080</v>
          </cell>
          <cell r="I704">
            <v>15120000</v>
          </cell>
          <cell r="J704">
            <v>2</v>
          </cell>
          <cell r="K704" t="str">
            <v>医薬原料</v>
          </cell>
          <cell r="L704">
            <v>157</v>
          </cell>
          <cell r="M704" t="str">
            <v>ＴＭＢ</v>
          </cell>
          <cell r="N704">
            <v>2</v>
          </cell>
          <cell r="O704" t="str">
            <v>延岡</v>
          </cell>
          <cell r="P704" t="str">
            <v>旭</v>
          </cell>
          <cell r="Q704">
            <v>92</v>
          </cell>
        </row>
        <row r="705">
          <cell r="A705">
            <v>2</v>
          </cell>
          <cell r="B705">
            <v>1993</v>
          </cell>
          <cell r="C705">
            <v>1</v>
          </cell>
          <cell r="D705">
            <v>6203</v>
          </cell>
          <cell r="E705" t="str">
            <v>三井物産（大阪）　　</v>
          </cell>
          <cell r="F705">
            <v>16600</v>
          </cell>
          <cell r="G705" t="str">
            <v>ＮＳＶＳ－２５（ＤＩ</v>
          </cell>
          <cell r="H705">
            <v>400</v>
          </cell>
          <cell r="I705">
            <v>126000</v>
          </cell>
          <cell r="J705">
            <v>3</v>
          </cell>
          <cell r="K705" t="str">
            <v>樹脂</v>
          </cell>
          <cell r="L705">
            <v>166</v>
          </cell>
          <cell r="M705" t="str">
            <v>ＳＶＳ</v>
          </cell>
          <cell r="N705">
            <v>2</v>
          </cell>
          <cell r="O705" t="str">
            <v>延岡</v>
          </cell>
          <cell r="P705" t="str">
            <v>外販</v>
          </cell>
          <cell r="Q705">
            <v>92</v>
          </cell>
        </row>
        <row r="706">
          <cell r="A706">
            <v>2</v>
          </cell>
          <cell r="B706">
            <v>1993</v>
          </cell>
          <cell r="C706">
            <v>1</v>
          </cell>
          <cell r="D706">
            <v>7500</v>
          </cell>
          <cell r="E706" t="str">
            <v>リバソン（株）　　　</v>
          </cell>
          <cell r="F706">
            <v>16600</v>
          </cell>
          <cell r="G706" t="str">
            <v>ＮＳＶＳ－２５（ＤＩ</v>
          </cell>
          <cell r="H706">
            <v>1600</v>
          </cell>
          <cell r="I706">
            <v>504000</v>
          </cell>
          <cell r="J706">
            <v>3</v>
          </cell>
          <cell r="K706" t="str">
            <v>樹脂</v>
          </cell>
          <cell r="L706">
            <v>166</v>
          </cell>
          <cell r="M706" t="str">
            <v>ＳＶＳ</v>
          </cell>
          <cell r="N706">
            <v>2</v>
          </cell>
          <cell r="O706" t="str">
            <v>延岡</v>
          </cell>
          <cell r="P706" t="str">
            <v>外販</v>
          </cell>
          <cell r="Q706">
            <v>92</v>
          </cell>
        </row>
        <row r="707">
          <cell r="A707">
            <v>2</v>
          </cell>
          <cell r="B707">
            <v>1993</v>
          </cell>
          <cell r="C707">
            <v>1</v>
          </cell>
          <cell r="D707">
            <v>7500</v>
          </cell>
          <cell r="E707" t="str">
            <v>リバソン（株）　　　</v>
          </cell>
          <cell r="F707">
            <v>16601</v>
          </cell>
          <cell r="G707" t="str">
            <v>ＮＳＶＳ－２５（堺　</v>
          </cell>
          <cell r="H707">
            <v>800</v>
          </cell>
          <cell r="I707">
            <v>240000</v>
          </cell>
          <cell r="J707">
            <v>3</v>
          </cell>
          <cell r="K707" t="str">
            <v>樹脂</v>
          </cell>
          <cell r="L707">
            <v>166</v>
          </cell>
          <cell r="M707" t="str">
            <v>ＳＶＳ</v>
          </cell>
          <cell r="N707">
            <v>2</v>
          </cell>
          <cell r="O707" t="str">
            <v>延岡</v>
          </cell>
          <cell r="P707" t="str">
            <v>外販</v>
          </cell>
          <cell r="Q707">
            <v>92</v>
          </cell>
        </row>
        <row r="708">
          <cell r="A708">
            <v>2</v>
          </cell>
          <cell r="B708">
            <v>1993</v>
          </cell>
          <cell r="C708">
            <v>1</v>
          </cell>
          <cell r="D708">
            <v>7500</v>
          </cell>
          <cell r="E708" t="str">
            <v>リバソン（株）　　　</v>
          </cell>
          <cell r="F708">
            <v>16630</v>
          </cell>
          <cell r="G708" t="str">
            <v>ＮＳＶＳ－２５（九州</v>
          </cell>
          <cell r="H708">
            <v>280</v>
          </cell>
          <cell r="I708">
            <v>84000</v>
          </cell>
          <cell r="J708">
            <v>3</v>
          </cell>
          <cell r="K708" t="str">
            <v>樹脂</v>
          </cell>
          <cell r="L708">
            <v>166</v>
          </cell>
          <cell r="M708" t="str">
            <v>ＳＶＳ</v>
          </cell>
          <cell r="N708">
            <v>2</v>
          </cell>
          <cell r="O708" t="str">
            <v>延岡</v>
          </cell>
          <cell r="P708" t="str">
            <v>外販</v>
          </cell>
          <cell r="Q708">
            <v>92</v>
          </cell>
        </row>
        <row r="709">
          <cell r="A709">
            <v>2</v>
          </cell>
          <cell r="B709">
            <v>1993</v>
          </cell>
          <cell r="C709">
            <v>1</v>
          </cell>
          <cell r="D709">
            <v>5417</v>
          </cell>
          <cell r="E709" t="str">
            <v>九州長瀬　　　　　　</v>
          </cell>
          <cell r="F709">
            <v>16640</v>
          </cell>
          <cell r="G709" t="str">
            <v>ＮＳＶＳ－２５（同仁</v>
          </cell>
          <cell r="H709">
            <v>3000</v>
          </cell>
          <cell r="I709">
            <v>915000</v>
          </cell>
          <cell r="J709">
            <v>3</v>
          </cell>
          <cell r="K709" t="str">
            <v>樹脂</v>
          </cell>
          <cell r="L709">
            <v>166</v>
          </cell>
          <cell r="M709" t="str">
            <v>ＳＶＳ</v>
          </cell>
          <cell r="N709">
            <v>2</v>
          </cell>
          <cell r="O709" t="str">
            <v>延岡</v>
          </cell>
          <cell r="P709" t="str">
            <v>外販</v>
          </cell>
          <cell r="Q709">
            <v>92</v>
          </cell>
        </row>
        <row r="710">
          <cell r="A710">
            <v>2</v>
          </cell>
          <cell r="B710">
            <v>1993</v>
          </cell>
          <cell r="C710">
            <v>1</v>
          </cell>
          <cell r="D710">
            <v>7800</v>
          </cell>
          <cell r="E710" t="str">
            <v>渡辺ケミカル　　　　</v>
          </cell>
          <cell r="F710">
            <v>16660</v>
          </cell>
          <cell r="G710" t="str">
            <v>ＮＳＶＳ－２５ロック</v>
          </cell>
          <cell r="H710">
            <v>20</v>
          </cell>
          <cell r="I710">
            <v>8000</v>
          </cell>
          <cell r="J710">
            <v>3</v>
          </cell>
          <cell r="K710" t="str">
            <v>樹脂</v>
          </cell>
          <cell r="L710">
            <v>166</v>
          </cell>
          <cell r="M710" t="str">
            <v>ＳＶＳ</v>
          </cell>
          <cell r="N710">
            <v>2</v>
          </cell>
          <cell r="O710" t="str">
            <v>延岡</v>
          </cell>
          <cell r="P710" t="str">
            <v>外販</v>
          </cell>
          <cell r="Q710">
            <v>92</v>
          </cell>
        </row>
        <row r="711">
          <cell r="A711">
            <v>2</v>
          </cell>
          <cell r="B711">
            <v>1993</v>
          </cell>
          <cell r="C711">
            <v>1</v>
          </cell>
          <cell r="D711">
            <v>6606</v>
          </cell>
          <cell r="E711" t="str">
            <v>明成商会　　　　　　</v>
          </cell>
          <cell r="F711">
            <v>16670</v>
          </cell>
          <cell r="G711" t="str">
            <v>ＮＳＶＳ－２５（大栄</v>
          </cell>
          <cell r="H711">
            <v>16000</v>
          </cell>
          <cell r="I711">
            <v>5680000</v>
          </cell>
          <cell r="J711">
            <v>3</v>
          </cell>
          <cell r="K711" t="str">
            <v>樹脂</v>
          </cell>
          <cell r="L711">
            <v>166</v>
          </cell>
          <cell r="M711" t="str">
            <v>ＳＶＳ</v>
          </cell>
          <cell r="N711">
            <v>2</v>
          </cell>
          <cell r="O711" t="str">
            <v>延岡</v>
          </cell>
          <cell r="P711" t="str">
            <v>外販</v>
          </cell>
          <cell r="Q711">
            <v>92</v>
          </cell>
        </row>
        <row r="712">
          <cell r="A712">
            <v>2</v>
          </cell>
          <cell r="B712">
            <v>1993</v>
          </cell>
          <cell r="C712">
            <v>1</v>
          </cell>
          <cell r="D712">
            <v>100</v>
          </cell>
          <cell r="E712" t="str">
            <v>葵　大阪　　　　　　</v>
          </cell>
          <cell r="F712">
            <v>20300</v>
          </cell>
          <cell r="G712" t="str">
            <v>ＥＢＳ　　　　　　　</v>
          </cell>
          <cell r="H712">
            <v>8998</v>
          </cell>
          <cell r="I712">
            <v>7342368</v>
          </cell>
          <cell r="J712">
            <v>3</v>
          </cell>
          <cell r="K712" t="str">
            <v>樹脂</v>
          </cell>
          <cell r="L712">
            <v>203</v>
          </cell>
          <cell r="M712" t="str">
            <v>ＥＢＳ</v>
          </cell>
          <cell r="N712">
            <v>2</v>
          </cell>
          <cell r="O712" t="str">
            <v>延岡</v>
          </cell>
          <cell r="P712" t="str">
            <v>旭</v>
          </cell>
          <cell r="Q712">
            <v>92</v>
          </cell>
        </row>
        <row r="713">
          <cell r="A713">
            <v>2</v>
          </cell>
          <cell r="B713">
            <v>1993</v>
          </cell>
          <cell r="C713">
            <v>1</v>
          </cell>
          <cell r="D713">
            <v>2</v>
          </cell>
          <cell r="E713" t="str">
            <v>旭　大阪購買　　　　</v>
          </cell>
          <cell r="F713">
            <v>20500</v>
          </cell>
          <cell r="G713" t="str">
            <v>仕上Ｇ　　　　　　　</v>
          </cell>
          <cell r="H713">
            <v>2400</v>
          </cell>
          <cell r="I713">
            <v>816000</v>
          </cell>
          <cell r="J713">
            <v>1</v>
          </cell>
          <cell r="K713" t="str">
            <v>繊維</v>
          </cell>
          <cell r="L713">
            <v>205</v>
          </cell>
          <cell r="M713" t="str">
            <v>仕上Ｇ</v>
          </cell>
          <cell r="N713">
            <v>2</v>
          </cell>
          <cell r="O713" t="str">
            <v>延岡</v>
          </cell>
          <cell r="P713" t="str">
            <v>旭</v>
          </cell>
          <cell r="Q713">
            <v>92</v>
          </cell>
        </row>
        <row r="714">
          <cell r="A714">
            <v>2</v>
          </cell>
          <cell r="B714">
            <v>1993</v>
          </cell>
          <cell r="C714">
            <v>1</v>
          </cell>
          <cell r="D714">
            <v>11</v>
          </cell>
          <cell r="E714" t="str">
            <v>旭　特薬事業部　　　</v>
          </cell>
          <cell r="F714">
            <v>20900</v>
          </cell>
          <cell r="G714" t="str">
            <v>ＦＭＮＡ　　　　　　</v>
          </cell>
          <cell r="H714">
            <v>120</v>
          </cell>
          <cell r="I714">
            <v>3948000</v>
          </cell>
          <cell r="J714">
            <v>2</v>
          </cell>
          <cell r="K714" t="str">
            <v>医薬原料</v>
          </cell>
          <cell r="L714">
            <v>209</v>
          </cell>
          <cell r="M714" t="str">
            <v>ＦＭＮＡ</v>
          </cell>
          <cell r="N714">
            <v>2</v>
          </cell>
          <cell r="O714" t="str">
            <v>延岡</v>
          </cell>
          <cell r="P714" t="str">
            <v>旭</v>
          </cell>
          <cell r="Q714">
            <v>92</v>
          </cell>
        </row>
        <row r="715">
          <cell r="A715">
            <v>2</v>
          </cell>
          <cell r="B715">
            <v>1993</v>
          </cell>
          <cell r="C715">
            <v>1</v>
          </cell>
          <cell r="D715">
            <v>11</v>
          </cell>
          <cell r="E715" t="str">
            <v>旭　特薬事業部　　　</v>
          </cell>
          <cell r="F715">
            <v>21301</v>
          </cell>
          <cell r="G715" t="str">
            <v>ウラシル　　　　　　</v>
          </cell>
          <cell r="H715">
            <v>180</v>
          </cell>
          <cell r="I715">
            <v>756000</v>
          </cell>
          <cell r="J715">
            <v>2</v>
          </cell>
          <cell r="K715" t="str">
            <v>医薬原料</v>
          </cell>
          <cell r="L715">
            <v>213</v>
          </cell>
          <cell r="M715" t="str">
            <v>ウラシル</v>
          </cell>
          <cell r="N715">
            <v>2</v>
          </cell>
          <cell r="O715" t="str">
            <v>延岡</v>
          </cell>
          <cell r="P715" t="str">
            <v>旭</v>
          </cell>
          <cell r="Q715">
            <v>92</v>
          </cell>
        </row>
        <row r="716">
          <cell r="A716">
            <v>2</v>
          </cell>
          <cell r="B716">
            <v>1993</v>
          </cell>
          <cell r="C716">
            <v>1</v>
          </cell>
          <cell r="D716">
            <v>11</v>
          </cell>
          <cell r="E716" t="str">
            <v>旭　特薬事業部　　　</v>
          </cell>
          <cell r="F716">
            <v>21302</v>
          </cell>
          <cell r="G716" t="str">
            <v>ウラシル（ＳＧ）　　</v>
          </cell>
          <cell r="H716">
            <v>6000</v>
          </cell>
          <cell r="I716">
            <v>25200000</v>
          </cell>
          <cell r="J716">
            <v>2</v>
          </cell>
          <cell r="K716" t="str">
            <v>医薬原料</v>
          </cell>
          <cell r="L716">
            <v>213</v>
          </cell>
          <cell r="M716" t="str">
            <v>ウラシル</v>
          </cell>
          <cell r="N716">
            <v>2</v>
          </cell>
          <cell r="O716" t="str">
            <v>延岡</v>
          </cell>
          <cell r="P716" t="str">
            <v>旭</v>
          </cell>
          <cell r="Q716">
            <v>92</v>
          </cell>
        </row>
        <row r="717">
          <cell r="A717">
            <v>2</v>
          </cell>
          <cell r="B717">
            <v>1993</v>
          </cell>
          <cell r="C717">
            <v>1</v>
          </cell>
          <cell r="D717">
            <v>5403</v>
          </cell>
          <cell r="E717" t="str">
            <v>ファイザー　　　　　</v>
          </cell>
          <cell r="F717">
            <v>21401</v>
          </cell>
          <cell r="G717" t="str">
            <v>ＡＴＢＣ　　　　　　</v>
          </cell>
          <cell r="H717">
            <v>34425</v>
          </cell>
          <cell r="I717">
            <v>15353550</v>
          </cell>
          <cell r="J717">
            <v>3</v>
          </cell>
          <cell r="K717" t="str">
            <v>樹脂</v>
          </cell>
          <cell r="L717">
            <v>214</v>
          </cell>
          <cell r="M717" t="str">
            <v>ＡＴＢＣ</v>
          </cell>
          <cell r="N717">
            <v>2</v>
          </cell>
          <cell r="O717" t="str">
            <v>延岡</v>
          </cell>
          <cell r="P717" t="str">
            <v>旭</v>
          </cell>
          <cell r="Q717">
            <v>92</v>
          </cell>
        </row>
        <row r="718">
          <cell r="A718">
            <v>2</v>
          </cell>
          <cell r="B718">
            <v>1993</v>
          </cell>
          <cell r="C718">
            <v>1</v>
          </cell>
          <cell r="D718">
            <v>1</v>
          </cell>
          <cell r="E718" t="str">
            <v>旭　東京購買　　　　</v>
          </cell>
          <cell r="F718">
            <v>21402</v>
          </cell>
          <cell r="G718" t="str">
            <v>ＤＳ－１０７　　　　</v>
          </cell>
          <cell r="H718">
            <v>64650</v>
          </cell>
          <cell r="I718">
            <v>29480400</v>
          </cell>
          <cell r="J718">
            <v>3</v>
          </cell>
          <cell r="K718" t="str">
            <v>樹脂</v>
          </cell>
          <cell r="L718">
            <v>214</v>
          </cell>
          <cell r="M718" t="str">
            <v>ＡＴＢＣ</v>
          </cell>
          <cell r="N718">
            <v>2</v>
          </cell>
          <cell r="O718" t="str">
            <v>延岡</v>
          </cell>
          <cell r="P718" t="str">
            <v>旭</v>
          </cell>
          <cell r="Q718">
            <v>92</v>
          </cell>
        </row>
        <row r="719">
          <cell r="A719">
            <v>2</v>
          </cell>
          <cell r="B719">
            <v>1993</v>
          </cell>
          <cell r="C719">
            <v>1</v>
          </cell>
          <cell r="D719">
            <v>6</v>
          </cell>
          <cell r="E719" t="str">
            <v>旭　富士　　　　　　</v>
          </cell>
          <cell r="F719">
            <v>21900</v>
          </cell>
          <cell r="G719" t="str">
            <v>ＢＳ－１　　　　　　</v>
          </cell>
          <cell r="H719">
            <v>17870</v>
          </cell>
          <cell r="I719">
            <v>7308830</v>
          </cell>
          <cell r="J719">
            <v>3</v>
          </cell>
          <cell r="K719" t="str">
            <v>樹脂</v>
          </cell>
          <cell r="L719">
            <v>219</v>
          </cell>
          <cell r="M719" t="str">
            <v>ＢＳ－１．２</v>
          </cell>
          <cell r="N719">
            <v>2</v>
          </cell>
          <cell r="O719" t="str">
            <v>延岡</v>
          </cell>
          <cell r="P719" t="str">
            <v>旭</v>
          </cell>
          <cell r="Q719">
            <v>92</v>
          </cell>
        </row>
        <row r="720">
          <cell r="A720">
            <v>2</v>
          </cell>
          <cell r="B720">
            <v>1993</v>
          </cell>
          <cell r="C720">
            <v>1</v>
          </cell>
          <cell r="D720">
            <v>3200</v>
          </cell>
          <cell r="E720" t="str">
            <v>中国精油　水島川鉄　</v>
          </cell>
          <cell r="F720">
            <v>29003</v>
          </cell>
          <cell r="G720" t="str">
            <v>廃硫酸　　　　　　　</v>
          </cell>
          <cell r="H720">
            <v>435.18</v>
          </cell>
          <cell r="I720">
            <v>217590</v>
          </cell>
          <cell r="J720">
            <v>4</v>
          </cell>
          <cell r="K720" t="str">
            <v>その他</v>
          </cell>
          <cell r="L720">
            <v>290</v>
          </cell>
          <cell r="M720" t="str">
            <v>旭向延岡合成品</v>
          </cell>
          <cell r="N720">
            <v>2</v>
          </cell>
          <cell r="O720" t="str">
            <v>延岡</v>
          </cell>
          <cell r="P720" t="str">
            <v>旭</v>
          </cell>
          <cell r="Q720">
            <v>92</v>
          </cell>
        </row>
        <row r="721">
          <cell r="A721">
            <v>2</v>
          </cell>
          <cell r="B721">
            <v>1993</v>
          </cell>
          <cell r="C721">
            <v>1</v>
          </cell>
          <cell r="D721">
            <v>3824</v>
          </cell>
          <cell r="E721" t="str">
            <v>東亜合成（株）　　　</v>
          </cell>
          <cell r="F721">
            <v>30900</v>
          </cell>
          <cell r="G721" t="str">
            <v>ＰＣＤ　　　　　　　</v>
          </cell>
          <cell r="H721">
            <v>3400</v>
          </cell>
          <cell r="I721">
            <v>1224000</v>
          </cell>
          <cell r="J721">
            <v>3</v>
          </cell>
          <cell r="K721" t="str">
            <v>樹脂</v>
          </cell>
          <cell r="L721">
            <v>309</v>
          </cell>
          <cell r="M721" t="str">
            <v>ＰＣＤ</v>
          </cell>
          <cell r="N721">
            <v>2</v>
          </cell>
          <cell r="O721" t="str">
            <v>延岡</v>
          </cell>
          <cell r="P721" t="str">
            <v>外販</v>
          </cell>
          <cell r="Q721">
            <v>92</v>
          </cell>
        </row>
        <row r="722">
          <cell r="A722">
            <v>1</v>
          </cell>
          <cell r="B722">
            <v>1993</v>
          </cell>
          <cell r="C722">
            <v>1</v>
          </cell>
          <cell r="D722">
            <v>88</v>
          </cell>
          <cell r="E722" t="str">
            <v>旭フーズ（株）　　　</v>
          </cell>
          <cell r="F722">
            <v>37600</v>
          </cell>
          <cell r="G722" t="str">
            <v>ＣＭＴ－Ｌ　缶　　　</v>
          </cell>
          <cell r="H722">
            <v>20034</v>
          </cell>
          <cell r="I722">
            <v>9115470</v>
          </cell>
          <cell r="J722">
            <v>4</v>
          </cell>
          <cell r="K722" t="str">
            <v>その他</v>
          </cell>
          <cell r="L722">
            <v>376</v>
          </cell>
          <cell r="M722" t="str">
            <v>ＣＭＴ－Ｌ</v>
          </cell>
          <cell r="N722">
            <v>3</v>
          </cell>
          <cell r="O722" t="str">
            <v>外販</v>
          </cell>
          <cell r="P722" t="str">
            <v>旭</v>
          </cell>
          <cell r="Q722">
            <v>92</v>
          </cell>
        </row>
        <row r="723">
          <cell r="A723">
            <v>1</v>
          </cell>
          <cell r="B723">
            <v>1993</v>
          </cell>
          <cell r="C723">
            <v>1</v>
          </cell>
          <cell r="D723">
            <v>88</v>
          </cell>
          <cell r="E723" t="str">
            <v>旭フーズ（株）　　　</v>
          </cell>
          <cell r="F723">
            <v>37700</v>
          </cell>
          <cell r="G723" t="str">
            <v>ＬＭＳ－Ｋ　　　　　</v>
          </cell>
          <cell r="H723">
            <v>150</v>
          </cell>
          <cell r="I723">
            <v>300000</v>
          </cell>
          <cell r="J723">
            <v>4</v>
          </cell>
          <cell r="K723" t="str">
            <v>その他</v>
          </cell>
          <cell r="L723">
            <v>377</v>
          </cell>
          <cell r="M723" t="str">
            <v>ＬＭＳ－Ｋ</v>
          </cell>
          <cell r="N723">
            <v>3</v>
          </cell>
          <cell r="O723" t="str">
            <v>外販</v>
          </cell>
          <cell r="P723" t="str">
            <v>旭</v>
          </cell>
          <cell r="Q723">
            <v>92</v>
          </cell>
        </row>
        <row r="724">
          <cell r="A724">
            <v>1</v>
          </cell>
          <cell r="B724">
            <v>1993</v>
          </cell>
          <cell r="C724">
            <v>1</v>
          </cell>
          <cell r="D724">
            <v>88</v>
          </cell>
          <cell r="E724" t="str">
            <v>旭フーズ（株）　　　</v>
          </cell>
          <cell r="F724">
            <v>37800</v>
          </cell>
          <cell r="G724" t="str">
            <v>ＭＭＳ－Ｋ　　　　　</v>
          </cell>
          <cell r="H724">
            <v>75</v>
          </cell>
          <cell r="I724">
            <v>150000</v>
          </cell>
          <cell r="J724">
            <v>4</v>
          </cell>
          <cell r="K724" t="str">
            <v>その他</v>
          </cell>
          <cell r="L724">
            <v>378</v>
          </cell>
          <cell r="M724" t="str">
            <v>ＭＭＳ－Ｋ</v>
          </cell>
          <cell r="N724">
            <v>3</v>
          </cell>
          <cell r="O724" t="str">
            <v>外販</v>
          </cell>
          <cell r="P724" t="str">
            <v>旭</v>
          </cell>
          <cell r="Q724">
            <v>92</v>
          </cell>
        </row>
        <row r="725">
          <cell r="A725">
            <v>1</v>
          </cell>
          <cell r="B725">
            <v>1993</v>
          </cell>
          <cell r="C725">
            <v>1</v>
          </cell>
          <cell r="D725">
            <v>6</v>
          </cell>
          <cell r="E725" t="str">
            <v>旭　富士　　　　　　</v>
          </cell>
          <cell r="F725">
            <v>38200</v>
          </cell>
          <cell r="G725" t="str">
            <v>ＢＳ－２　　　　　　</v>
          </cell>
          <cell r="H725">
            <v>3600</v>
          </cell>
          <cell r="I725">
            <v>1508400</v>
          </cell>
          <cell r="J725">
            <v>3</v>
          </cell>
          <cell r="K725" t="str">
            <v>樹脂</v>
          </cell>
          <cell r="L725">
            <v>382</v>
          </cell>
          <cell r="M725" t="str">
            <v>ＢＳ－２</v>
          </cell>
          <cell r="N725">
            <v>3</v>
          </cell>
          <cell r="O725" t="str">
            <v>外販</v>
          </cell>
          <cell r="P725" t="str">
            <v>外販</v>
          </cell>
          <cell r="Q725">
            <v>92</v>
          </cell>
        </row>
        <row r="726">
          <cell r="A726">
            <v>1</v>
          </cell>
          <cell r="B726">
            <v>1993</v>
          </cell>
          <cell r="C726">
            <v>1</v>
          </cell>
          <cell r="D726">
            <v>6</v>
          </cell>
          <cell r="E726" t="str">
            <v>旭　富士　　　　　　</v>
          </cell>
          <cell r="F726">
            <v>38300</v>
          </cell>
          <cell r="G726" t="str">
            <v>ベンゾフェノン　　　</v>
          </cell>
          <cell r="H726">
            <v>240</v>
          </cell>
          <cell r="I726">
            <v>223200</v>
          </cell>
          <cell r="J726">
            <v>3</v>
          </cell>
          <cell r="K726" t="str">
            <v>樹脂</v>
          </cell>
          <cell r="L726">
            <v>383</v>
          </cell>
          <cell r="M726" t="str">
            <v>ﾍﾞﾝｿﾞﾌｪﾉﾝ</v>
          </cell>
          <cell r="N726">
            <v>3</v>
          </cell>
          <cell r="O726" t="str">
            <v>外販</v>
          </cell>
          <cell r="P726" t="str">
            <v>外販</v>
          </cell>
          <cell r="Q726">
            <v>92</v>
          </cell>
        </row>
        <row r="727">
          <cell r="A727">
            <v>1</v>
          </cell>
          <cell r="B727">
            <v>1993</v>
          </cell>
          <cell r="C727">
            <v>1</v>
          </cell>
          <cell r="D727">
            <v>1</v>
          </cell>
          <cell r="E727" t="str">
            <v>旭　東京購買　　　　</v>
          </cell>
          <cell r="F727">
            <v>38500</v>
          </cell>
          <cell r="G727" t="str">
            <v>ポリオールＮ　　　　</v>
          </cell>
          <cell r="H727">
            <v>2000</v>
          </cell>
          <cell r="I727">
            <v>956000</v>
          </cell>
          <cell r="J727">
            <v>3</v>
          </cell>
          <cell r="K727" t="str">
            <v>樹脂</v>
          </cell>
          <cell r="L727">
            <v>385</v>
          </cell>
          <cell r="M727" t="str">
            <v>ポリオール</v>
          </cell>
          <cell r="N727">
            <v>3</v>
          </cell>
          <cell r="O727" t="str">
            <v>外販</v>
          </cell>
          <cell r="P727" t="str">
            <v>旭</v>
          </cell>
          <cell r="Q727">
            <v>92</v>
          </cell>
        </row>
        <row r="728">
          <cell r="A728">
            <v>1</v>
          </cell>
          <cell r="B728">
            <v>1993</v>
          </cell>
          <cell r="C728">
            <v>1</v>
          </cell>
          <cell r="D728">
            <v>1</v>
          </cell>
          <cell r="E728" t="str">
            <v>旭　東京購買　　　　</v>
          </cell>
          <cell r="F728">
            <v>38501</v>
          </cell>
          <cell r="G728" t="str">
            <v>ポリオールＢ　　　　</v>
          </cell>
          <cell r="H728">
            <v>2000</v>
          </cell>
          <cell r="I728">
            <v>1020000</v>
          </cell>
          <cell r="J728">
            <v>3</v>
          </cell>
          <cell r="K728" t="str">
            <v>樹脂</v>
          </cell>
          <cell r="L728">
            <v>385</v>
          </cell>
          <cell r="M728" t="str">
            <v>ポリオール</v>
          </cell>
          <cell r="N728">
            <v>3</v>
          </cell>
          <cell r="O728" t="str">
            <v>外販</v>
          </cell>
          <cell r="P728" t="str">
            <v>旭</v>
          </cell>
          <cell r="Q728">
            <v>92</v>
          </cell>
        </row>
        <row r="729">
          <cell r="A729">
            <v>1</v>
          </cell>
          <cell r="B729">
            <v>1993</v>
          </cell>
          <cell r="C729">
            <v>1</v>
          </cell>
          <cell r="D729">
            <v>5401</v>
          </cell>
          <cell r="E729" t="str">
            <v>藤本化学　　　　　　</v>
          </cell>
          <cell r="F729">
            <v>38704</v>
          </cell>
          <cell r="G729" t="str">
            <v>ＬＳ－７０　　　　　</v>
          </cell>
          <cell r="H729">
            <v>-2</v>
          </cell>
          <cell r="I729">
            <v>-2760</v>
          </cell>
          <cell r="J729">
            <v>4</v>
          </cell>
          <cell r="K729" t="str">
            <v>その他</v>
          </cell>
          <cell r="L729">
            <v>387</v>
          </cell>
          <cell r="M729" t="str">
            <v>委託　藤本</v>
          </cell>
          <cell r="N729">
            <v>3</v>
          </cell>
          <cell r="O729" t="str">
            <v>外販</v>
          </cell>
          <cell r="P729" t="str">
            <v>外販</v>
          </cell>
          <cell r="Q729">
            <v>92</v>
          </cell>
        </row>
        <row r="730">
          <cell r="A730">
            <v>1</v>
          </cell>
          <cell r="B730">
            <v>1993</v>
          </cell>
          <cell r="C730">
            <v>1</v>
          </cell>
          <cell r="D730">
            <v>7100</v>
          </cell>
          <cell r="E730" t="str">
            <v>油脂製品　　　　　　</v>
          </cell>
          <cell r="F730">
            <v>38804</v>
          </cell>
          <cell r="G730" t="str">
            <v>ノンサール乾燥　　　</v>
          </cell>
          <cell r="H730">
            <v>1305</v>
          </cell>
          <cell r="I730">
            <v>916110</v>
          </cell>
          <cell r="J730">
            <v>4</v>
          </cell>
          <cell r="K730" t="str">
            <v>その他</v>
          </cell>
          <cell r="L730">
            <v>388</v>
          </cell>
          <cell r="M730" t="str">
            <v>委託　日油</v>
          </cell>
          <cell r="N730">
            <v>3</v>
          </cell>
          <cell r="O730" t="str">
            <v>外販</v>
          </cell>
          <cell r="P730" t="str">
            <v>外販</v>
          </cell>
          <cell r="Q730">
            <v>92</v>
          </cell>
        </row>
        <row r="731">
          <cell r="A731">
            <v>1</v>
          </cell>
          <cell r="B731">
            <v>1993</v>
          </cell>
          <cell r="C731">
            <v>1</v>
          </cell>
          <cell r="D731">
            <v>3073</v>
          </cell>
          <cell r="E731" t="str">
            <v>ダイソー住設　　　　</v>
          </cell>
          <cell r="F731">
            <v>38901</v>
          </cell>
          <cell r="G731" t="str">
            <v>ＶＣＭ－２　　　　　</v>
          </cell>
          <cell r="H731">
            <v>842</v>
          </cell>
          <cell r="I731">
            <v>294700</v>
          </cell>
          <cell r="J731">
            <v>4</v>
          </cell>
          <cell r="K731" t="str">
            <v>その他</v>
          </cell>
          <cell r="L731">
            <v>389</v>
          </cell>
          <cell r="M731" t="str">
            <v>委託　ダイソ－</v>
          </cell>
          <cell r="N731">
            <v>3</v>
          </cell>
          <cell r="O731" t="str">
            <v>外販</v>
          </cell>
          <cell r="P731" t="str">
            <v>外販</v>
          </cell>
          <cell r="Q731">
            <v>92</v>
          </cell>
        </row>
        <row r="732">
          <cell r="A732">
            <v>1</v>
          </cell>
          <cell r="B732">
            <v>1993</v>
          </cell>
          <cell r="C732">
            <v>1</v>
          </cell>
          <cell r="D732">
            <v>4010</v>
          </cell>
          <cell r="E732" t="str">
            <v>中尾薬品　　　　　　</v>
          </cell>
          <cell r="F732">
            <v>39106</v>
          </cell>
          <cell r="G732" t="str">
            <v>ＥＢＮ　　　　　　　</v>
          </cell>
          <cell r="H732">
            <v>492</v>
          </cell>
          <cell r="I732">
            <v>1918800</v>
          </cell>
          <cell r="J732">
            <v>4</v>
          </cell>
          <cell r="K732" t="str">
            <v>その他</v>
          </cell>
          <cell r="L732">
            <v>391</v>
          </cell>
          <cell r="M732" t="str">
            <v>委託　甲南</v>
          </cell>
          <cell r="N732">
            <v>3</v>
          </cell>
          <cell r="O732" t="str">
            <v>外販</v>
          </cell>
          <cell r="P732" t="str">
            <v>外販</v>
          </cell>
          <cell r="Q732">
            <v>92</v>
          </cell>
        </row>
        <row r="733">
          <cell r="A733">
            <v>1</v>
          </cell>
          <cell r="B733">
            <v>1993</v>
          </cell>
          <cell r="C733">
            <v>1</v>
          </cell>
          <cell r="D733">
            <v>4010</v>
          </cell>
          <cell r="E733" t="str">
            <v>中尾薬品　　　　　　</v>
          </cell>
          <cell r="F733">
            <v>39122</v>
          </cell>
          <cell r="G733" t="str">
            <v>ＩＫＰ－５　　　　　</v>
          </cell>
          <cell r="H733">
            <v>1</v>
          </cell>
          <cell r="I733">
            <v>400000</v>
          </cell>
          <cell r="J733">
            <v>4</v>
          </cell>
          <cell r="K733" t="str">
            <v>その他</v>
          </cell>
          <cell r="L733">
            <v>391</v>
          </cell>
          <cell r="M733" t="str">
            <v>委託　甲南</v>
          </cell>
          <cell r="N733">
            <v>3</v>
          </cell>
          <cell r="O733" t="str">
            <v>外販</v>
          </cell>
          <cell r="P733" t="str">
            <v>外販</v>
          </cell>
          <cell r="Q733">
            <v>92</v>
          </cell>
        </row>
        <row r="734">
          <cell r="A734">
            <v>1</v>
          </cell>
          <cell r="B734">
            <v>1993</v>
          </cell>
          <cell r="C734">
            <v>1</v>
          </cell>
          <cell r="D734">
            <v>5</v>
          </cell>
          <cell r="E734" t="str">
            <v>旭　川崎　　　　　　</v>
          </cell>
          <cell r="F734">
            <v>39404</v>
          </cell>
          <cell r="G734" t="str">
            <v>ＧＭ　　　　　　　　</v>
          </cell>
          <cell r="H734">
            <v>-2</v>
          </cell>
          <cell r="I734">
            <v>-500000</v>
          </cell>
          <cell r="J734">
            <v>4</v>
          </cell>
          <cell r="K734" t="str">
            <v>その他</v>
          </cell>
          <cell r="L734">
            <v>394</v>
          </cell>
          <cell r="M734" t="str">
            <v>委託　旭</v>
          </cell>
          <cell r="N734">
            <v>3</v>
          </cell>
          <cell r="O734" t="str">
            <v>外販</v>
          </cell>
          <cell r="P734" t="str">
            <v>旭</v>
          </cell>
          <cell r="Q734">
            <v>92</v>
          </cell>
        </row>
        <row r="735">
          <cell r="A735">
            <v>1</v>
          </cell>
          <cell r="B735">
            <v>1993</v>
          </cell>
          <cell r="C735">
            <v>1</v>
          </cell>
          <cell r="D735">
            <v>6000</v>
          </cell>
          <cell r="E735" t="str">
            <v>丸紅　大阪　　　　　</v>
          </cell>
          <cell r="F735">
            <v>39801</v>
          </cell>
          <cell r="G735" t="str">
            <v>ＳＭＳ（ＦＰＣ）　　</v>
          </cell>
          <cell r="H735">
            <v>17000</v>
          </cell>
          <cell r="I735">
            <v>6290000</v>
          </cell>
          <cell r="J735">
            <v>1</v>
          </cell>
          <cell r="K735" t="str">
            <v>繊維</v>
          </cell>
          <cell r="L735">
            <v>398</v>
          </cell>
          <cell r="M735" t="str">
            <v>委託ＳＭＡＳ</v>
          </cell>
          <cell r="N735">
            <v>3</v>
          </cell>
          <cell r="O735" t="str">
            <v>外販</v>
          </cell>
          <cell r="P735" t="str">
            <v>輸出</v>
          </cell>
          <cell r="Q735">
            <v>92</v>
          </cell>
        </row>
        <row r="736">
          <cell r="A736">
            <v>1</v>
          </cell>
          <cell r="B736">
            <v>1993</v>
          </cell>
          <cell r="C736">
            <v>1</v>
          </cell>
          <cell r="D736">
            <v>2011</v>
          </cell>
          <cell r="E736" t="str">
            <v>産業貿易　　　　　　</v>
          </cell>
          <cell r="F736">
            <v>39803</v>
          </cell>
          <cell r="G736" t="str">
            <v>ＳＭＳ（中国）　　　</v>
          </cell>
          <cell r="H736">
            <v>35000</v>
          </cell>
          <cell r="I736">
            <v>12487825</v>
          </cell>
          <cell r="J736">
            <v>1</v>
          </cell>
          <cell r="K736" t="str">
            <v>繊維</v>
          </cell>
          <cell r="L736">
            <v>398</v>
          </cell>
          <cell r="M736" t="str">
            <v>委託ＳＭＡＳ</v>
          </cell>
          <cell r="N736">
            <v>3</v>
          </cell>
          <cell r="O736" t="str">
            <v>外販</v>
          </cell>
          <cell r="P736" t="str">
            <v>輸出</v>
          </cell>
          <cell r="Q736">
            <v>92</v>
          </cell>
        </row>
        <row r="737">
          <cell r="A737">
            <v>1</v>
          </cell>
          <cell r="B737">
            <v>1993</v>
          </cell>
          <cell r="C737">
            <v>2</v>
          </cell>
          <cell r="D737">
            <v>6000</v>
          </cell>
          <cell r="E737" t="str">
            <v>丸紅　大阪　　　　　</v>
          </cell>
          <cell r="F737">
            <v>16001</v>
          </cell>
          <cell r="G737" t="str">
            <v>Ｎ６５１（ＨＵＮＴ）</v>
          </cell>
          <cell r="H737">
            <v>16500</v>
          </cell>
          <cell r="I737">
            <v>8860500</v>
          </cell>
          <cell r="J737">
            <v>3</v>
          </cell>
          <cell r="K737" t="str">
            <v>樹脂</v>
          </cell>
          <cell r="L737">
            <v>160</v>
          </cell>
          <cell r="M737" t="str">
            <v>Ｎ－６５１</v>
          </cell>
          <cell r="N737">
            <v>1</v>
          </cell>
          <cell r="O737" t="str">
            <v>大阪</v>
          </cell>
          <cell r="P737" t="str">
            <v>輸出</v>
          </cell>
          <cell r="Q737">
            <v>92</v>
          </cell>
        </row>
        <row r="738">
          <cell r="A738">
            <v>1</v>
          </cell>
          <cell r="B738">
            <v>1993</v>
          </cell>
          <cell r="C738">
            <v>2</v>
          </cell>
          <cell r="D738">
            <v>1</v>
          </cell>
          <cell r="E738" t="str">
            <v>旭　東京購買　　　　</v>
          </cell>
          <cell r="F738">
            <v>25100</v>
          </cell>
          <cell r="G738" t="str">
            <v>α－ＭＳＤ　　　　　</v>
          </cell>
          <cell r="H738">
            <v>4000</v>
          </cell>
          <cell r="I738">
            <v>1956000</v>
          </cell>
          <cell r="J738">
            <v>3</v>
          </cell>
          <cell r="K738" t="str">
            <v>樹脂</v>
          </cell>
          <cell r="L738">
            <v>251</v>
          </cell>
          <cell r="M738" t="str">
            <v>α－ＭＳＤ</v>
          </cell>
          <cell r="N738">
            <v>1</v>
          </cell>
          <cell r="O738" t="str">
            <v>大阪</v>
          </cell>
          <cell r="P738" t="str">
            <v>旭</v>
          </cell>
          <cell r="Q738">
            <v>92</v>
          </cell>
        </row>
        <row r="739">
          <cell r="A739">
            <v>1</v>
          </cell>
          <cell r="B739">
            <v>1993</v>
          </cell>
          <cell r="C739">
            <v>2</v>
          </cell>
          <cell r="D739">
            <v>1</v>
          </cell>
          <cell r="E739" t="str">
            <v>旭　東京購買　　　　</v>
          </cell>
          <cell r="F739">
            <v>25600</v>
          </cell>
          <cell r="G739" t="str">
            <v>Ｒ－１２７　　　　　</v>
          </cell>
          <cell r="H739">
            <v>1500</v>
          </cell>
          <cell r="I739">
            <v>2700000</v>
          </cell>
          <cell r="J739">
            <v>3</v>
          </cell>
          <cell r="K739" t="str">
            <v>樹脂</v>
          </cell>
          <cell r="L739">
            <v>256</v>
          </cell>
          <cell r="M739" t="str">
            <v>Ｒ－１２７</v>
          </cell>
          <cell r="N739">
            <v>1</v>
          </cell>
          <cell r="O739" t="str">
            <v>大阪</v>
          </cell>
          <cell r="P739" t="str">
            <v>旭</v>
          </cell>
          <cell r="Q739">
            <v>92</v>
          </cell>
        </row>
        <row r="740">
          <cell r="A740">
            <v>1</v>
          </cell>
          <cell r="B740">
            <v>1993</v>
          </cell>
          <cell r="C740">
            <v>2</v>
          </cell>
          <cell r="D740">
            <v>43</v>
          </cell>
          <cell r="E740" t="str">
            <v>旭　延岡医薬　　　　</v>
          </cell>
          <cell r="F740">
            <v>28000</v>
          </cell>
          <cell r="G740" t="str">
            <v>試作品（　　　　　）</v>
          </cell>
          <cell r="H740">
            <v>0</v>
          </cell>
          <cell r="I740">
            <v>0</v>
          </cell>
          <cell r="J740">
            <v>4</v>
          </cell>
          <cell r="K740" t="str">
            <v>その他</v>
          </cell>
          <cell r="L740">
            <v>280</v>
          </cell>
          <cell r="M740" t="str">
            <v>旭向合成品</v>
          </cell>
          <cell r="N740">
            <v>1</v>
          </cell>
          <cell r="O740" t="str">
            <v>大阪</v>
          </cell>
          <cell r="P740" t="str">
            <v>旭</v>
          </cell>
          <cell r="Q740">
            <v>92</v>
          </cell>
        </row>
        <row r="741">
          <cell r="A741">
            <v>1</v>
          </cell>
          <cell r="B741">
            <v>1993</v>
          </cell>
          <cell r="C741">
            <v>2</v>
          </cell>
          <cell r="D741">
            <v>56</v>
          </cell>
          <cell r="E741" t="str">
            <v>旭　大仁　合成化学研</v>
          </cell>
          <cell r="F741">
            <v>28000</v>
          </cell>
          <cell r="G741" t="str">
            <v>試作品（　　　　　）</v>
          </cell>
          <cell r="H741">
            <v>5</v>
          </cell>
          <cell r="I741">
            <v>4401000</v>
          </cell>
          <cell r="J741">
            <v>4</v>
          </cell>
          <cell r="K741" t="str">
            <v>その他</v>
          </cell>
          <cell r="L741">
            <v>280</v>
          </cell>
          <cell r="M741" t="str">
            <v>旭向合成品</v>
          </cell>
          <cell r="N741">
            <v>1</v>
          </cell>
          <cell r="O741" t="str">
            <v>大阪</v>
          </cell>
          <cell r="P741" t="str">
            <v>旭</v>
          </cell>
          <cell r="Q741">
            <v>92</v>
          </cell>
        </row>
        <row r="742">
          <cell r="A742">
            <v>1</v>
          </cell>
          <cell r="B742">
            <v>1993</v>
          </cell>
          <cell r="C742">
            <v>2</v>
          </cell>
          <cell r="D742">
            <v>129</v>
          </cell>
          <cell r="E742" t="str">
            <v>荒木薬品　　　　　　</v>
          </cell>
          <cell r="F742">
            <v>28044</v>
          </cell>
          <cell r="G742" t="str">
            <v>ｐ－ＰＶ　　　　　　</v>
          </cell>
          <cell r="H742">
            <v>1</v>
          </cell>
          <cell r="I742">
            <v>95000</v>
          </cell>
          <cell r="J742">
            <v>4</v>
          </cell>
          <cell r="K742" t="str">
            <v>その他</v>
          </cell>
          <cell r="L742">
            <v>280</v>
          </cell>
          <cell r="M742" t="str">
            <v>旭向合成品</v>
          </cell>
          <cell r="N742">
            <v>1</v>
          </cell>
          <cell r="O742" t="str">
            <v>大阪</v>
          </cell>
          <cell r="P742" t="str">
            <v>旭</v>
          </cell>
          <cell r="Q742">
            <v>92</v>
          </cell>
        </row>
        <row r="743">
          <cell r="A743">
            <v>1</v>
          </cell>
          <cell r="B743">
            <v>1993</v>
          </cell>
          <cell r="C743">
            <v>2</v>
          </cell>
          <cell r="D743">
            <v>846</v>
          </cell>
          <cell r="E743" t="str">
            <v>岡畑産業（株）大阪　</v>
          </cell>
          <cell r="F743">
            <v>28044</v>
          </cell>
          <cell r="G743" t="str">
            <v>ｐ－ＰＶ　　　　　　</v>
          </cell>
          <cell r="H743">
            <v>5</v>
          </cell>
          <cell r="I743">
            <v>225000</v>
          </cell>
          <cell r="J743">
            <v>4</v>
          </cell>
          <cell r="K743" t="str">
            <v>その他</v>
          </cell>
          <cell r="L743">
            <v>280</v>
          </cell>
          <cell r="M743" t="str">
            <v>旭向合成品</v>
          </cell>
          <cell r="N743">
            <v>1</v>
          </cell>
          <cell r="O743" t="str">
            <v>大阪</v>
          </cell>
          <cell r="P743" t="str">
            <v>旭</v>
          </cell>
          <cell r="Q743">
            <v>92</v>
          </cell>
        </row>
        <row r="744">
          <cell r="A744">
            <v>1</v>
          </cell>
          <cell r="B744">
            <v>1993</v>
          </cell>
          <cell r="C744">
            <v>2</v>
          </cell>
          <cell r="D744">
            <v>1014</v>
          </cell>
          <cell r="E744" t="str">
            <v>環境科学センター　　</v>
          </cell>
          <cell r="F744">
            <v>28044</v>
          </cell>
          <cell r="G744" t="str">
            <v>ｐ－ＰＶ　　　　　　</v>
          </cell>
          <cell r="H744">
            <v>0.5</v>
          </cell>
          <cell r="I744">
            <v>50000</v>
          </cell>
          <cell r="J744">
            <v>4</v>
          </cell>
          <cell r="K744" t="str">
            <v>その他</v>
          </cell>
          <cell r="L744">
            <v>280</v>
          </cell>
          <cell r="M744" t="str">
            <v>旭向合成品</v>
          </cell>
          <cell r="N744">
            <v>1</v>
          </cell>
          <cell r="O744" t="str">
            <v>大阪</v>
          </cell>
          <cell r="P744" t="str">
            <v>旭</v>
          </cell>
          <cell r="Q744">
            <v>92</v>
          </cell>
        </row>
        <row r="745">
          <cell r="A745">
            <v>1</v>
          </cell>
          <cell r="B745">
            <v>1993</v>
          </cell>
          <cell r="C745">
            <v>2</v>
          </cell>
          <cell r="D745">
            <v>129</v>
          </cell>
          <cell r="E745" t="str">
            <v>荒木薬品　　　　　　</v>
          </cell>
          <cell r="F745">
            <v>28045</v>
          </cell>
          <cell r="G745" t="str">
            <v>ｍ－ＰＶ　　　　　　</v>
          </cell>
          <cell r="H745">
            <v>0.5</v>
          </cell>
          <cell r="I745">
            <v>47500</v>
          </cell>
          <cell r="J745">
            <v>4</v>
          </cell>
          <cell r="K745" t="str">
            <v>その他</v>
          </cell>
          <cell r="L745">
            <v>280</v>
          </cell>
          <cell r="M745" t="str">
            <v>旭向合成品</v>
          </cell>
          <cell r="N745">
            <v>1</v>
          </cell>
          <cell r="O745" t="str">
            <v>大阪</v>
          </cell>
          <cell r="P745" t="str">
            <v>旭</v>
          </cell>
          <cell r="Q745">
            <v>92</v>
          </cell>
        </row>
        <row r="746">
          <cell r="A746">
            <v>1</v>
          </cell>
          <cell r="B746">
            <v>1993</v>
          </cell>
          <cell r="C746">
            <v>2</v>
          </cell>
          <cell r="D746">
            <v>5</v>
          </cell>
          <cell r="E746" t="str">
            <v>旭　川崎　　　　　　</v>
          </cell>
          <cell r="F746">
            <v>28057</v>
          </cell>
          <cell r="G746" t="str">
            <v>ＳＴ－１　　　　　　</v>
          </cell>
          <cell r="H746">
            <v>44.5</v>
          </cell>
          <cell r="I746">
            <v>115000</v>
          </cell>
          <cell r="J746">
            <v>4</v>
          </cell>
          <cell r="K746" t="str">
            <v>その他</v>
          </cell>
          <cell r="L746">
            <v>280</v>
          </cell>
          <cell r="M746" t="str">
            <v>旭向合成品</v>
          </cell>
          <cell r="N746">
            <v>1</v>
          </cell>
          <cell r="O746" t="str">
            <v>大阪</v>
          </cell>
          <cell r="P746" t="str">
            <v>旭</v>
          </cell>
          <cell r="Q746">
            <v>92</v>
          </cell>
        </row>
        <row r="747">
          <cell r="A747">
            <v>1</v>
          </cell>
          <cell r="B747">
            <v>1993</v>
          </cell>
          <cell r="C747">
            <v>2</v>
          </cell>
          <cell r="D747">
            <v>3</v>
          </cell>
          <cell r="E747" t="str">
            <v>旭　延岡　　　　　　</v>
          </cell>
          <cell r="F747">
            <v>28068</v>
          </cell>
          <cell r="G747" t="str">
            <v>＊＊＊　　　　　　　</v>
          </cell>
          <cell r="H747">
            <v>1.1499999999999999</v>
          </cell>
          <cell r="I747">
            <v>87000</v>
          </cell>
          <cell r="J747">
            <v>4</v>
          </cell>
          <cell r="K747" t="str">
            <v>その他</v>
          </cell>
          <cell r="L747">
            <v>280</v>
          </cell>
          <cell r="M747" t="str">
            <v>旭向合成品</v>
          </cell>
          <cell r="N747">
            <v>1</v>
          </cell>
          <cell r="O747" t="str">
            <v>大阪</v>
          </cell>
          <cell r="P747" t="str">
            <v>旭</v>
          </cell>
          <cell r="Q747">
            <v>92</v>
          </cell>
        </row>
        <row r="748">
          <cell r="A748">
            <v>1</v>
          </cell>
          <cell r="B748">
            <v>1993</v>
          </cell>
          <cell r="C748">
            <v>2</v>
          </cell>
          <cell r="D748">
            <v>5</v>
          </cell>
          <cell r="E748" t="str">
            <v>旭　川崎　　　　　　</v>
          </cell>
          <cell r="F748">
            <v>28100</v>
          </cell>
          <cell r="G748" t="str">
            <v>アリル化ＰＰＥ　　　</v>
          </cell>
          <cell r="H748">
            <v>42</v>
          </cell>
          <cell r="I748">
            <v>1491000</v>
          </cell>
          <cell r="J748">
            <v>4</v>
          </cell>
          <cell r="K748" t="str">
            <v>その他</v>
          </cell>
          <cell r="L748">
            <v>281</v>
          </cell>
          <cell r="M748" t="str">
            <v>ｱﾘﾙ化ＰＰＥ</v>
          </cell>
          <cell r="N748">
            <v>1</v>
          </cell>
          <cell r="O748" t="str">
            <v>大阪</v>
          </cell>
          <cell r="P748" t="str">
            <v>旭</v>
          </cell>
          <cell r="Q748">
            <v>92</v>
          </cell>
        </row>
        <row r="749">
          <cell r="A749">
            <v>1</v>
          </cell>
          <cell r="B749">
            <v>1993</v>
          </cell>
          <cell r="C749">
            <v>2</v>
          </cell>
          <cell r="D749">
            <v>847</v>
          </cell>
          <cell r="E749" t="str">
            <v>オルガノ  大阪　　　</v>
          </cell>
          <cell r="F749">
            <v>33000</v>
          </cell>
          <cell r="G749" t="str">
            <v>ＯＸ－４３３　　　　</v>
          </cell>
          <cell r="H749">
            <v>3600</v>
          </cell>
          <cell r="I749">
            <v>3240000</v>
          </cell>
          <cell r="J749">
            <v>4</v>
          </cell>
          <cell r="K749" t="str">
            <v>その他</v>
          </cell>
          <cell r="L749">
            <v>330</v>
          </cell>
          <cell r="M749" t="str">
            <v>ＯＸ－４３３</v>
          </cell>
          <cell r="N749">
            <v>1</v>
          </cell>
          <cell r="O749" t="str">
            <v>大阪</v>
          </cell>
          <cell r="P749" t="str">
            <v>外販</v>
          </cell>
          <cell r="Q749">
            <v>92</v>
          </cell>
        </row>
        <row r="750">
          <cell r="A750">
            <v>1</v>
          </cell>
          <cell r="B750">
            <v>1993</v>
          </cell>
          <cell r="C750">
            <v>2</v>
          </cell>
          <cell r="D750">
            <v>847</v>
          </cell>
          <cell r="E750" t="str">
            <v>オルガノ  大阪　　　</v>
          </cell>
          <cell r="F750">
            <v>33050</v>
          </cell>
          <cell r="G750" t="str">
            <v>ＯＸ－４３３　運賃　</v>
          </cell>
          <cell r="H750">
            <v>3600</v>
          </cell>
          <cell r="I750">
            <v>72000</v>
          </cell>
          <cell r="J750">
            <v>4</v>
          </cell>
          <cell r="K750" t="str">
            <v>その他</v>
          </cell>
          <cell r="L750">
            <v>330</v>
          </cell>
          <cell r="M750" t="str">
            <v>ＯＸ－４３３</v>
          </cell>
          <cell r="N750">
            <v>1</v>
          </cell>
          <cell r="O750" t="str">
            <v>大阪</v>
          </cell>
          <cell r="P750" t="str">
            <v>外販</v>
          </cell>
          <cell r="Q750">
            <v>92</v>
          </cell>
        </row>
        <row r="751">
          <cell r="A751">
            <v>1</v>
          </cell>
          <cell r="B751">
            <v>1993</v>
          </cell>
          <cell r="C751">
            <v>2</v>
          </cell>
          <cell r="D751">
            <v>3008</v>
          </cell>
          <cell r="E751" t="str">
            <v>第一工業（資材部）　</v>
          </cell>
          <cell r="F751">
            <v>33100</v>
          </cell>
          <cell r="G751" t="str">
            <v>ＣＰ６２７　　　　　</v>
          </cell>
          <cell r="H751">
            <v>39930</v>
          </cell>
          <cell r="I751">
            <v>31584630</v>
          </cell>
          <cell r="J751">
            <v>4</v>
          </cell>
          <cell r="K751" t="str">
            <v>その他</v>
          </cell>
          <cell r="L751">
            <v>331</v>
          </cell>
          <cell r="M751" t="str">
            <v>ＣＰ－６２７</v>
          </cell>
          <cell r="N751">
            <v>1</v>
          </cell>
          <cell r="O751" t="str">
            <v>大阪</v>
          </cell>
          <cell r="P751" t="str">
            <v>外販</v>
          </cell>
          <cell r="Q751">
            <v>92</v>
          </cell>
        </row>
        <row r="752">
          <cell r="A752">
            <v>1</v>
          </cell>
          <cell r="B752">
            <v>1993</v>
          </cell>
          <cell r="C752">
            <v>2</v>
          </cell>
          <cell r="D752">
            <v>3008</v>
          </cell>
          <cell r="E752" t="str">
            <v>第一工業（資材部）　</v>
          </cell>
          <cell r="F752">
            <v>33104</v>
          </cell>
          <cell r="G752" t="str">
            <v>ＣＰ５４２Ｓコンテナ</v>
          </cell>
          <cell r="H752">
            <v>1620</v>
          </cell>
          <cell r="I752">
            <v>1180980</v>
          </cell>
          <cell r="J752">
            <v>4</v>
          </cell>
          <cell r="K752" t="str">
            <v>その他</v>
          </cell>
          <cell r="L752">
            <v>331</v>
          </cell>
          <cell r="M752" t="str">
            <v>ＣＰ－６２７</v>
          </cell>
          <cell r="N752">
            <v>1</v>
          </cell>
          <cell r="O752" t="str">
            <v>大阪</v>
          </cell>
          <cell r="P752" t="str">
            <v>外販</v>
          </cell>
          <cell r="Q752">
            <v>92</v>
          </cell>
        </row>
        <row r="753">
          <cell r="A753">
            <v>1</v>
          </cell>
          <cell r="B753">
            <v>1993</v>
          </cell>
          <cell r="C753">
            <v>2</v>
          </cell>
          <cell r="D753">
            <v>3008</v>
          </cell>
          <cell r="E753" t="str">
            <v>第一工業（資材部）　</v>
          </cell>
          <cell r="F753">
            <v>33106</v>
          </cell>
          <cell r="G753" t="str">
            <v>ハイモＭＰ－３６６　</v>
          </cell>
          <cell r="H753">
            <v>1290</v>
          </cell>
          <cell r="I753">
            <v>1020390</v>
          </cell>
          <cell r="J753">
            <v>4</v>
          </cell>
          <cell r="K753" t="str">
            <v>その他</v>
          </cell>
          <cell r="L753">
            <v>331</v>
          </cell>
          <cell r="M753" t="str">
            <v>ＣＰ－６２７</v>
          </cell>
          <cell r="N753">
            <v>1</v>
          </cell>
          <cell r="O753" t="str">
            <v>大阪</v>
          </cell>
          <cell r="P753" t="str">
            <v>外販</v>
          </cell>
          <cell r="Q753">
            <v>92</v>
          </cell>
        </row>
        <row r="754">
          <cell r="A754">
            <v>1</v>
          </cell>
          <cell r="B754">
            <v>1993</v>
          </cell>
          <cell r="C754">
            <v>2</v>
          </cell>
          <cell r="D754">
            <v>3008</v>
          </cell>
          <cell r="E754" t="str">
            <v>第一工業（資材部）　</v>
          </cell>
          <cell r="F754">
            <v>33107</v>
          </cell>
          <cell r="G754" t="str">
            <v>ＣＰ６０４コンテナ　</v>
          </cell>
          <cell r="H754">
            <v>600</v>
          </cell>
          <cell r="I754">
            <v>531000</v>
          </cell>
          <cell r="J754">
            <v>4</v>
          </cell>
          <cell r="K754" t="str">
            <v>その他</v>
          </cell>
          <cell r="L754">
            <v>331</v>
          </cell>
          <cell r="M754" t="str">
            <v>ＣＰ－６２７</v>
          </cell>
          <cell r="N754">
            <v>1</v>
          </cell>
          <cell r="O754" t="str">
            <v>大阪</v>
          </cell>
          <cell r="P754" t="str">
            <v>外販</v>
          </cell>
          <cell r="Q754">
            <v>92</v>
          </cell>
        </row>
        <row r="755">
          <cell r="A755">
            <v>1</v>
          </cell>
          <cell r="B755">
            <v>1993</v>
          </cell>
          <cell r="C755">
            <v>2</v>
          </cell>
          <cell r="D755">
            <v>3008</v>
          </cell>
          <cell r="E755" t="str">
            <v>第一工業（資材部）　</v>
          </cell>
          <cell r="F755">
            <v>33200</v>
          </cell>
          <cell r="G755" t="str">
            <v>ＮＳ－３　　　　　　</v>
          </cell>
          <cell r="H755">
            <v>2180</v>
          </cell>
          <cell r="I755">
            <v>5177500</v>
          </cell>
          <cell r="J755">
            <v>3</v>
          </cell>
          <cell r="K755" t="str">
            <v>樹脂</v>
          </cell>
          <cell r="L755">
            <v>332</v>
          </cell>
          <cell r="M755" t="str">
            <v>ＮＳ－３</v>
          </cell>
          <cell r="N755">
            <v>1</v>
          </cell>
          <cell r="O755" t="str">
            <v>大阪</v>
          </cell>
          <cell r="P755" t="str">
            <v>外販</v>
          </cell>
          <cell r="Q755">
            <v>92</v>
          </cell>
        </row>
        <row r="756">
          <cell r="A756">
            <v>1</v>
          </cell>
          <cell r="B756">
            <v>1993</v>
          </cell>
          <cell r="C756">
            <v>2</v>
          </cell>
          <cell r="D756">
            <v>3074</v>
          </cell>
          <cell r="E756" t="str">
            <v>武田薬品　環境資材　</v>
          </cell>
          <cell r="F756">
            <v>33500</v>
          </cell>
          <cell r="G756" t="str">
            <v>スラカーブ原体湿体　</v>
          </cell>
          <cell r="H756">
            <v>6455</v>
          </cell>
          <cell r="I756">
            <v>21869540</v>
          </cell>
          <cell r="J756">
            <v>4</v>
          </cell>
          <cell r="K756" t="str">
            <v>その他</v>
          </cell>
          <cell r="L756">
            <v>372</v>
          </cell>
          <cell r="M756" t="str">
            <v>その他</v>
          </cell>
          <cell r="N756">
            <v>1</v>
          </cell>
          <cell r="O756" t="str">
            <v>大阪</v>
          </cell>
          <cell r="P756" t="str">
            <v>外販</v>
          </cell>
          <cell r="Q756">
            <v>92</v>
          </cell>
        </row>
        <row r="757">
          <cell r="A757">
            <v>1</v>
          </cell>
          <cell r="B757">
            <v>1993</v>
          </cell>
          <cell r="C757">
            <v>2</v>
          </cell>
          <cell r="D757">
            <v>1241</v>
          </cell>
          <cell r="E757" t="str">
            <v>（株）クラレ　東京　</v>
          </cell>
          <cell r="F757">
            <v>36029</v>
          </cell>
          <cell r="G757" t="str">
            <v>Ｂｕｔｙｌ－ＰＢＯ　</v>
          </cell>
          <cell r="H757">
            <v>15</v>
          </cell>
          <cell r="I757">
            <v>680000</v>
          </cell>
          <cell r="J757">
            <v>4</v>
          </cell>
          <cell r="K757" t="str">
            <v>その他</v>
          </cell>
          <cell r="L757">
            <v>360</v>
          </cell>
          <cell r="M757" t="str">
            <v>外販合成品</v>
          </cell>
          <cell r="N757">
            <v>1</v>
          </cell>
          <cell r="O757" t="str">
            <v>大阪</v>
          </cell>
          <cell r="P757" t="str">
            <v>外販</v>
          </cell>
          <cell r="Q757">
            <v>92</v>
          </cell>
        </row>
        <row r="758">
          <cell r="A758">
            <v>1</v>
          </cell>
          <cell r="B758">
            <v>1993</v>
          </cell>
          <cell r="C758">
            <v>2</v>
          </cell>
          <cell r="D758">
            <v>2243</v>
          </cell>
          <cell r="E758" t="str">
            <v>（株）島田商会　大阪</v>
          </cell>
          <cell r="F758">
            <v>36080</v>
          </cell>
          <cell r="G758" t="str">
            <v>試作品　　　　　　　</v>
          </cell>
          <cell r="H758">
            <v>1</v>
          </cell>
          <cell r="I758">
            <v>100000</v>
          </cell>
          <cell r="J758">
            <v>4</v>
          </cell>
          <cell r="K758" t="str">
            <v>その他</v>
          </cell>
          <cell r="L758">
            <v>360</v>
          </cell>
          <cell r="M758" t="str">
            <v>外販合成品</v>
          </cell>
          <cell r="N758">
            <v>1</v>
          </cell>
          <cell r="O758" t="str">
            <v>大阪</v>
          </cell>
          <cell r="P758" t="str">
            <v>外販</v>
          </cell>
          <cell r="Q758">
            <v>92</v>
          </cell>
        </row>
        <row r="759">
          <cell r="A759">
            <v>2</v>
          </cell>
          <cell r="B759">
            <v>1993</v>
          </cell>
          <cell r="C759">
            <v>2</v>
          </cell>
          <cell r="D759">
            <v>201</v>
          </cell>
          <cell r="E759" t="str">
            <v>伊藤忠ファイン　　　</v>
          </cell>
          <cell r="F759">
            <v>15002</v>
          </cell>
          <cell r="G759" t="str">
            <v>ＴＴ－３　　　　　　</v>
          </cell>
          <cell r="H759">
            <v>7000</v>
          </cell>
          <cell r="I759">
            <v>3262000</v>
          </cell>
          <cell r="J759">
            <v>1</v>
          </cell>
          <cell r="K759" t="str">
            <v>繊維</v>
          </cell>
          <cell r="L759">
            <v>150</v>
          </cell>
          <cell r="M759" t="str">
            <v>ＨＭＬ</v>
          </cell>
          <cell r="N759">
            <v>2</v>
          </cell>
          <cell r="O759" t="str">
            <v>延岡</v>
          </cell>
          <cell r="P759" t="str">
            <v>外販</v>
          </cell>
          <cell r="Q759">
            <v>92</v>
          </cell>
        </row>
        <row r="760">
          <cell r="A760">
            <v>2</v>
          </cell>
          <cell r="B760">
            <v>1993</v>
          </cell>
          <cell r="C760">
            <v>2</v>
          </cell>
          <cell r="D760">
            <v>7102</v>
          </cell>
          <cell r="E760" t="str">
            <v>ユニケミカル　　　　</v>
          </cell>
          <cell r="F760">
            <v>15003</v>
          </cell>
          <cell r="G760" t="str">
            <v>ＳＭＡＳ　　　　　　</v>
          </cell>
          <cell r="H760">
            <v>300</v>
          </cell>
          <cell r="I760">
            <v>190500</v>
          </cell>
          <cell r="J760">
            <v>1</v>
          </cell>
          <cell r="K760" t="str">
            <v>繊維</v>
          </cell>
          <cell r="L760">
            <v>150</v>
          </cell>
          <cell r="M760" t="str">
            <v>ＨＭＬ</v>
          </cell>
          <cell r="N760">
            <v>2</v>
          </cell>
          <cell r="O760" t="str">
            <v>延岡</v>
          </cell>
          <cell r="P760" t="str">
            <v>外販</v>
          </cell>
          <cell r="Q760">
            <v>92</v>
          </cell>
        </row>
        <row r="761">
          <cell r="A761">
            <v>2</v>
          </cell>
          <cell r="B761">
            <v>1993</v>
          </cell>
          <cell r="C761">
            <v>2</v>
          </cell>
          <cell r="D761">
            <v>132</v>
          </cell>
          <cell r="E761" t="str">
            <v>ＡＳＡＨＩ　Ｓ．Ａ．</v>
          </cell>
          <cell r="F761">
            <v>15009</v>
          </cell>
          <cell r="G761" t="str">
            <v>ＭＡＳ（アイルランド</v>
          </cell>
          <cell r="H761">
            <v>15000</v>
          </cell>
          <cell r="I761">
            <v>6090000</v>
          </cell>
          <cell r="J761">
            <v>1</v>
          </cell>
          <cell r="K761" t="str">
            <v>繊維</v>
          </cell>
          <cell r="L761">
            <v>150</v>
          </cell>
          <cell r="M761" t="str">
            <v>ＨＭＬ</v>
          </cell>
          <cell r="N761">
            <v>2</v>
          </cell>
          <cell r="O761" t="str">
            <v>延岡</v>
          </cell>
          <cell r="P761" t="str">
            <v>輸出</v>
          </cell>
          <cell r="Q761">
            <v>92</v>
          </cell>
        </row>
        <row r="762">
          <cell r="A762">
            <v>2</v>
          </cell>
          <cell r="B762">
            <v>1993</v>
          </cell>
          <cell r="C762">
            <v>2</v>
          </cell>
          <cell r="D762">
            <v>200</v>
          </cell>
          <cell r="E762" t="str">
            <v>伊藤忠合繊化学部　　</v>
          </cell>
          <cell r="F762">
            <v>15116</v>
          </cell>
          <cell r="G762" t="str">
            <v>ＳＡＳ（メキシコ）　</v>
          </cell>
          <cell r="H762">
            <v>35000</v>
          </cell>
          <cell r="I762">
            <v>11707500</v>
          </cell>
          <cell r="J762">
            <v>1</v>
          </cell>
          <cell r="K762" t="str">
            <v>繊維</v>
          </cell>
          <cell r="L762">
            <v>151</v>
          </cell>
          <cell r="M762" t="str">
            <v>ＳＡＳ</v>
          </cell>
          <cell r="N762">
            <v>2</v>
          </cell>
          <cell r="O762" t="str">
            <v>延岡</v>
          </cell>
          <cell r="P762" t="str">
            <v>輸出</v>
          </cell>
          <cell r="Q762">
            <v>92</v>
          </cell>
        </row>
        <row r="763">
          <cell r="A763">
            <v>2</v>
          </cell>
          <cell r="B763">
            <v>1993</v>
          </cell>
          <cell r="C763">
            <v>2</v>
          </cell>
          <cell r="D763">
            <v>1820</v>
          </cell>
          <cell r="E763" t="str">
            <v>小松屋商事（株）　　</v>
          </cell>
          <cell r="F763">
            <v>15117</v>
          </cell>
          <cell r="G763" t="str">
            <v>ＳＡＳ（ＨＡＭＢＲＧ</v>
          </cell>
          <cell r="H763">
            <v>35000</v>
          </cell>
          <cell r="I763">
            <v>15050000</v>
          </cell>
          <cell r="J763">
            <v>1</v>
          </cell>
          <cell r="K763" t="str">
            <v>繊維</v>
          </cell>
          <cell r="L763">
            <v>151</v>
          </cell>
          <cell r="M763" t="str">
            <v>ＳＡＳ</v>
          </cell>
          <cell r="N763">
            <v>2</v>
          </cell>
          <cell r="O763" t="str">
            <v>延岡</v>
          </cell>
          <cell r="P763" t="str">
            <v>輸出</v>
          </cell>
          <cell r="Q763">
            <v>92</v>
          </cell>
        </row>
        <row r="764">
          <cell r="A764">
            <v>2</v>
          </cell>
          <cell r="B764">
            <v>1993</v>
          </cell>
          <cell r="C764">
            <v>2</v>
          </cell>
          <cell r="D764">
            <v>200</v>
          </cell>
          <cell r="E764" t="str">
            <v>伊藤忠合繊化学部　　</v>
          </cell>
          <cell r="F764">
            <v>15118</v>
          </cell>
          <cell r="G764" t="str">
            <v>ＳＡＳ（ＰＡＳＰＴ）</v>
          </cell>
          <cell r="H764">
            <v>5000</v>
          </cell>
          <cell r="I764">
            <v>2510000</v>
          </cell>
          <cell r="J764">
            <v>1</v>
          </cell>
          <cell r="K764" t="str">
            <v>繊維</v>
          </cell>
          <cell r="L764">
            <v>151</v>
          </cell>
          <cell r="M764" t="str">
            <v>ＳＡＳ</v>
          </cell>
          <cell r="N764">
            <v>2</v>
          </cell>
          <cell r="O764" t="str">
            <v>延岡</v>
          </cell>
          <cell r="P764" t="str">
            <v>輸出</v>
          </cell>
          <cell r="Q764">
            <v>92</v>
          </cell>
        </row>
        <row r="765">
          <cell r="A765">
            <v>2</v>
          </cell>
          <cell r="B765">
            <v>1993</v>
          </cell>
          <cell r="C765">
            <v>2</v>
          </cell>
          <cell r="D765">
            <v>7100</v>
          </cell>
          <cell r="E765" t="str">
            <v>油脂製品　　　　　　</v>
          </cell>
          <cell r="F765">
            <v>15138</v>
          </cell>
          <cell r="G765" t="str">
            <v>ＳＡＳ－Ｄ（金属）　</v>
          </cell>
          <cell r="H765">
            <v>1520</v>
          </cell>
          <cell r="I765">
            <v>1188640</v>
          </cell>
          <cell r="J765">
            <v>4</v>
          </cell>
          <cell r="K765" t="str">
            <v>その他</v>
          </cell>
          <cell r="L765">
            <v>151</v>
          </cell>
          <cell r="M765" t="str">
            <v>ＳＡＳ</v>
          </cell>
          <cell r="N765">
            <v>2</v>
          </cell>
          <cell r="O765" t="str">
            <v>延岡</v>
          </cell>
          <cell r="P765" t="str">
            <v>外販</v>
          </cell>
          <cell r="Q765">
            <v>92</v>
          </cell>
        </row>
        <row r="766">
          <cell r="A766">
            <v>2</v>
          </cell>
          <cell r="B766">
            <v>1993</v>
          </cell>
          <cell r="C766">
            <v>2</v>
          </cell>
          <cell r="D766">
            <v>7100</v>
          </cell>
          <cell r="E766" t="str">
            <v>油脂製品　　　　　　</v>
          </cell>
          <cell r="F766">
            <v>15143</v>
          </cell>
          <cell r="G766" t="str">
            <v>ＳＡＳ－Ｄ　　　　　</v>
          </cell>
          <cell r="H766">
            <v>1000</v>
          </cell>
          <cell r="I766">
            <v>640000</v>
          </cell>
          <cell r="J766">
            <v>4</v>
          </cell>
          <cell r="K766" t="str">
            <v>その他</v>
          </cell>
          <cell r="L766">
            <v>151</v>
          </cell>
          <cell r="M766" t="str">
            <v>ＳＡＳ</v>
          </cell>
          <cell r="N766">
            <v>2</v>
          </cell>
          <cell r="O766" t="str">
            <v>延岡</v>
          </cell>
          <cell r="P766" t="str">
            <v>外販</v>
          </cell>
          <cell r="Q766">
            <v>92</v>
          </cell>
        </row>
        <row r="767">
          <cell r="A767">
            <v>2</v>
          </cell>
          <cell r="B767">
            <v>1993</v>
          </cell>
          <cell r="C767">
            <v>2</v>
          </cell>
          <cell r="D767">
            <v>3843</v>
          </cell>
          <cell r="E767" t="str">
            <v>東栄化工（株）　　　</v>
          </cell>
          <cell r="F767">
            <v>15144</v>
          </cell>
          <cell r="G767" t="str">
            <v>ＳＡＳ－Ｄ（東栄）　</v>
          </cell>
          <cell r="H767">
            <v>2000</v>
          </cell>
          <cell r="I767">
            <v>1172000</v>
          </cell>
          <cell r="J767">
            <v>4</v>
          </cell>
          <cell r="K767" t="str">
            <v>その他</v>
          </cell>
          <cell r="L767">
            <v>151</v>
          </cell>
          <cell r="M767" t="str">
            <v>ＳＡＳ</v>
          </cell>
          <cell r="N767">
            <v>2</v>
          </cell>
          <cell r="O767" t="str">
            <v>延岡</v>
          </cell>
          <cell r="P767" t="str">
            <v>外販</v>
          </cell>
          <cell r="Q767">
            <v>92</v>
          </cell>
        </row>
        <row r="768">
          <cell r="A768">
            <v>2</v>
          </cell>
          <cell r="B768">
            <v>1993</v>
          </cell>
          <cell r="C768">
            <v>2</v>
          </cell>
          <cell r="D768">
            <v>1410</v>
          </cell>
          <cell r="E768" t="str">
            <v>クリエ－ト化学　　　</v>
          </cell>
          <cell r="F768">
            <v>15146</v>
          </cell>
          <cell r="G768" t="str">
            <v>ＳＡＳ－Ｄ（キザイ）</v>
          </cell>
          <cell r="H768">
            <v>140</v>
          </cell>
          <cell r="I768">
            <v>129500</v>
          </cell>
          <cell r="J768">
            <v>4</v>
          </cell>
          <cell r="K768" t="str">
            <v>その他</v>
          </cell>
          <cell r="L768">
            <v>151</v>
          </cell>
          <cell r="M768" t="str">
            <v>ＳＡＳ</v>
          </cell>
          <cell r="N768">
            <v>2</v>
          </cell>
          <cell r="O768" t="str">
            <v>延岡</v>
          </cell>
          <cell r="P768" t="str">
            <v>外販</v>
          </cell>
          <cell r="Q768">
            <v>92</v>
          </cell>
        </row>
        <row r="769">
          <cell r="A769">
            <v>2</v>
          </cell>
          <cell r="B769">
            <v>1993</v>
          </cell>
          <cell r="C769">
            <v>2</v>
          </cell>
          <cell r="D769">
            <v>1820</v>
          </cell>
          <cell r="E769" t="str">
            <v>小松屋商事（株）　　</v>
          </cell>
          <cell r="F769">
            <v>15149</v>
          </cell>
          <cell r="G769" t="str">
            <v>ＳＡＳ（和光）　　　</v>
          </cell>
          <cell r="H769">
            <v>1000</v>
          </cell>
          <cell r="I769">
            <v>550000</v>
          </cell>
          <cell r="J769">
            <v>4</v>
          </cell>
          <cell r="K769" t="str">
            <v>その他</v>
          </cell>
          <cell r="L769">
            <v>151</v>
          </cell>
          <cell r="M769" t="str">
            <v>ＳＡＳ</v>
          </cell>
          <cell r="N769">
            <v>2</v>
          </cell>
          <cell r="O769" t="str">
            <v>延岡</v>
          </cell>
          <cell r="P769" t="str">
            <v>外販</v>
          </cell>
          <cell r="Q769">
            <v>92</v>
          </cell>
        </row>
        <row r="770">
          <cell r="A770">
            <v>2</v>
          </cell>
          <cell r="B770">
            <v>1993</v>
          </cell>
          <cell r="C770">
            <v>2</v>
          </cell>
          <cell r="D770">
            <v>1820</v>
          </cell>
          <cell r="E770" t="str">
            <v>小松屋商事（株）　　</v>
          </cell>
          <cell r="F770">
            <v>15602</v>
          </cell>
          <cell r="G770" t="str">
            <v>３Ｓ　　　　　　　　</v>
          </cell>
          <cell r="H770">
            <v>5000</v>
          </cell>
          <cell r="I770">
            <v>6450000</v>
          </cell>
          <cell r="J770">
            <v>1</v>
          </cell>
          <cell r="K770" t="str">
            <v>繊維</v>
          </cell>
          <cell r="L770">
            <v>156</v>
          </cell>
          <cell r="M770" t="str">
            <v>ＵＮＡＳＳ</v>
          </cell>
          <cell r="N770">
            <v>2</v>
          </cell>
          <cell r="O770" t="str">
            <v>延岡</v>
          </cell>
          <cell r="P770" t="str">
            <v>外販</v>
          </cell>
          <cell r="Q770">
            <v>92</v>
          </cell>
        </row>
        <row r="771">
          <cell r="A771">
            <v>2</v>
          </cell>
          <cell r="B771">
            <v>1993</v>
          </cell>
          <cell r="C771">
            <v>2</v>
          </cell>
          <cell r="D771">
            <v>7500</v>
          </cell>
          <cell r="E771" t="str">
            <v>リバソン（株）　　　</v>
          </cell>
          <cell r="F771">
            <v>15610</v>
          </cell>
          <cell r="G771" t="str">
            <v>ＵＮＡＳＳ（ＤＩＣ）</v>
          </cell>
          <cell r="H771">
            <v>2000</v>
          </cell>
          <cell r="I771">
            <v>2700000</v>
          </cell>
          <cell r="J771">
            <v>1</v>
          </cell>
          <cell r="K771" t="str">
            <v>繊維</v>
          </cell>
          <cell r="L771">
            <v>156</v>
          </cell>
          <cell r="M771" t="str">
            <v>ＵＮＡＳＳ</v>
          </cell>
          <cell r="N771">
            <v>2</v>
          </cell>
          <cell r="O771" t="str">
            <v>延岡</v>
          </cell>
          <cell r="P771" t="str">
            <v>外販</v>
          </cell>
          <cell r="Q771">
            <v>92</v>
          </cell>
        </row>
        <row r="772">
          <cell r="A772">
            <v>2</v>
          </cell>
          <cell r="B772">
            <v>1993</v>
          </cell>
          <cell r="C772">
            <v>2</v>
          </cell>
          <cell r="D772">
            <v>1820</v>
          </cell>
          <cell r="E772" t="str">
            <v>小松屋商事（株）　　</v>
          </cell>
          <cell r="F772">
            <v>15630</v>
          </cell>
          <cell r="G772" t="str">
            <v>ＵＮＡＳＳ（Ｘラン）</v>
          </cell>
          <cell r="H772">
            <v>250</v>
          </cell>
          <cell r="I772">
            <v>300000</v>
          </cell>
          <cell r="J772">
            <v>1</v>
          </cell>
          <cell r="K772" t="str">
            <v>繊維</v>
          </cell>
          <cell r="L772">
            <v>156</v>
          </cell>
          <cell r="M772" t="str">
            <v>ＵＮＡＳＳ</v>
          </cell>
          <cell r="N772">
            <v>2</v>
          </cell>
          <cell r="O772" t="str">
            <v>延岡</v>
          </cell>
          <cell r="P772" t="str">
            <v>外販</v>
          </cell>
          <cell r="Q772">
            <v>92</v>
          </cell>
        </row>
        <row r="773">
          <cell r="A773">
            <v>2</v>
          </cell>
          <cell r="B773">
            <v>1993</v>
          </cell>
          <cell r="C773">
            <v>2</v>
          </cell>
          <cell r="D773">
            <v>7500</v>
          </cell>
          <cell r="E773" t="str">
            <v>リバソン（株）　　　</v>
          </cell>
          <cell r="F773">
            <v>16600</v>
          </cell>
          <cell r="G773" t="str">
            <v>ＮＳＶＳ－２５（ＤＩ</v>
          </cell>
          <cell r="H773">
            <v>1640</v>
          </cell>
          <cell r="I773">
            <v>516600</v>
          </cell>
          <cell r="J773">
            <v>3</v>
          </cell>
          <cell r="K773" t="str">
            <v>樹脂</v>
          </cell>
          <cell r="L773">
            <v>166</v>
          </cell>
          <cell r="M773" t="str">
            <v>ＳＶＳ</v>
          </cell>
          <cell r="N773">
            <v>2</v>
          </cell>
          <cell r="O773" t="str">
            <v>延岡</v>
          </cell>
          <cell r="P773" t="str">
            <v>外販</v>
          </cell>
          <cell r="Q773">
            <v>92</v>
          </cell>
        </row>
        <row r="774">
          <cell r="A774">
            <v>2</v>
          </cell>
          <cell r="B774">
            <v>1993</v>
          </cell>
          <cell r="C774">
            <v>2</v>
          </cell>
          <cell r="D774">
            <v>100</v>
          </cell>
          <cell r="E774" t="str">
            <v>葵　大阪　　　　　　</v>
          </cell>
          <cell r="F774">
            <v>16610</v>
          </cell>
          <cell r="G774" t="str">
            <v>ＮＳＶＳ－２５（大東</v>
          </cell>
          <cell r="H774">
            <v>19200</v>
          </cell>
          <cell r="I774">
            <v>6566400</v>
          </cell>
          <cell r="J774">
            <v>3</v>
          </cell>
          <cell r="K774" t="str">
            <v>樹脂</v>
          </cell>
          <cell r="L774">
            <v>166</v>
          </cell>
          <cell r="M774" t="str">
            <v>ＳＶＳ</v>
          </cell>
          <cell r="N774">
            <v>2</v>
          </cell>
          <cell r="O774" t="str">
            <v>延岡</v>
          </cell>
          <cell r="P774" t="str">
            <v>外販</v>
          </cell>
          <cell r="Q774">
            <v>92</v>
          </cell>
        </row>
        <row r="775">
          <cell r="A775">
            <v>2</v>
          </cell>
          <cell r="B775">
            <v>1993</v>
          </cell>
          <cell r="C775">
            <v>2</v>
          </cell>
          <cell r="D775">
            <v>7500</v>
          </cell>
          <cell r="E775" t="str">
            <v>リバソン（株）　　　</v>
          </cell>
          <cell r="F775">
            <v>16630</v>
          </cell>
          <cell r="G775" t="str">
            <v>ＮＳＶＳ－２５（九州</v>
          </cell>
          <cell r="H775">
            <v>100</v>
          </cell>
          <cell r="I775">
            <v>30000</v>
          </cell>
          <cell r="J775">
            <v>3</v>
          </cell>
          <cell r="K775" t="str">
            <v>樹脂</v>
          </cell>
          <cell r="L775">
            <v>166</v>
          </cell>
          <cell r="M775" t="str">
            <v>ＳＶＳ</v>
          </cell>
          <cell r="N775">
            <v>2</v>
          </cell>
          <cell r="O775" t="str">
            <v>延岡</v>
          </cell>
          <cell r="P775" t="str">
            <v>外販</v>
          </cell>
          <cell r="Q775">
            <v>92</v>
          </cell>
        </row>
        <row r="776">
          <cell r="A776">
            <v>2</v>
          </cell>
          <cell r="B776">
            <v>1993</v>
          </cell>
          <cell r="C776">
            <v>2</v>
          </cell>
          <cell r="D776">
            <v>5417</v>
          </cell>
          <cell r="E776" t="str">
            <v>九州長瀬　　　　　　</v>
          </cell>
          <cell r="F776">
            <v>16640</v>
          </cell>
          <cell r="G776" t="str">
            <v>ＮＳＶＳ－２５（同仁</v>
          </cell>
          <cell r="H776">
            <v>2400</v>
          </cell>
          <cell r="I776">
            <v>732000</v>
          </cell>
          <cell r="J776">
            <v>3</v>
          </cell>
          <cell r="K776" t="str">
            <v>樹脂</v>
          </cell>
          <cell r="L776">
            <v>166</v>
          </cell>
          <cell r="M776" t="str">
            <v>ＳＶＳ</v>
          </cell>
          <cell r="N776">
            <v>2</v>
          </cell>
          <cell r="O776" t="str">
            <v>延岡</v>
          </cell>
          <cell r="P776" t="str">
            <v>外販</v>
          </cell>
          <cell r="Q776">
            <v>92</v>
          </cell>
        </row>
        <row r="777">
          <cell r="A777">
            <v>2</v>
          </cell>
          <cell r="B777">
            <v>1993</v>
          </cell>
          <cell r="C777">
            <v>2</v>
          </cell>
          <cell r="D777">
            <v>7500</v>
          </cell>
          <cell r="E777" t="str">
            <v>リバソン（株）　　　</v>
          </cell>
          <cell r="F777">
            <v>16661</v>
          </cell>
          <cell r="G777" t="str">
            <v>ＮＳＶＳ－２５　　　</v>
          </cell>
          <cell r="H777">
            <v>140</v>
          </cell>
          <cell r="I777">
            <v>52500</v>
          </cell>
          <cell r="J777">
            <v>3</v>
          </cell>
          <cell r="K777" t="str">
            <v>樹脂</v>
          </cell>
          <cell r="L777">
            <v>166</v>
          </cell>
          <cell r="M777" t="str">
            <v>ＳＶＳ</v>
          </cell>
          <cell r="N777">
            <v>2</v>
          </cell>
          <cell r="O777" t="str">
            <v>延岡</v>
          </cell>
          <cell r="P777" t="str">
            <v>外販</v>
          </cell>
          <cell r="Q777">
            <v>92</v>
          </cell>
        </row>
        <row r="778">
          <cell r="A778">
            <v>2</v>
          </cell>
          <cell r="B778">
            <v>1993</v>
          </cell>
          <cell r="C778">
            <v>2</v>
          </cell>
          <cell r="D778">
            <v>6606</v>
          </cell>
          <cell r="E778" t="str">
            <v>明成商会　　　　　　</v>
          </cell>
          <cell r="F778">
            <v>16670</v>
          </cell>
          <cell r="G778" t="str">
            <v>ＮＳＶＳ－２５（大栄</v>
          </cell>
          <cell r="H778">
            <v>4000</v>
          </cell>
          <cell r="I778">
            <v>1420000</v>
          </cell>
          <cell r="J778">
            <v>3</v>
          </cell>
          <cell r="K778" t="str">
            <v>樹脂</v>
          </cell>
          <cell r="L778">
            <v>166</v>
          </cell>
          <cell r="M778" t="str">
            <v>ＳＶＳ</v>
          </cell>
          <cell r="N778">
            <v>2</v>
          </cell>
          <cell r="O778" t="str">
            <v>延岡</v>
          </cell>
          <cell r="P778" t="str">
            <v>外販</v>
          </cell>
          <cell r="Q778">
            <v>92</v>
          </cell>
        </row>
        <row r="779">
          <cell r="A779">
            <v>2</v>
          </cell>
          <cell r="B779">
            <v>1993</v>
          </cell>
          <cell r="C779">
            <v>2</v>
          </cell>
          <cell r="D779">
            <v>5217</v>
          </cell>
          <cell r="E779" t="str">
            <v>ＢＡＳＦ　四日市　　</v>
          </cell>
          <cell r="F779">
            <v>16690</v>
          </cell>
          <cell r="G779" t="str">
            <v>ＮＳＶＳ－２５（ＢＡ</v>
          </cell>
          <cell r="H779">
            <v>20</v>
          </cell>
          <cell r="I779">
            <v>7000</v>
          </cell>
          <cell r="J779">
            <v>3</v>
          </cell>
          <cell r="K779" t="str">
            <v>樹脂</v>
          </cell>
          <cell r="L779">
            <v>166</v>
          </cell>
          <cell r="M779" t="str">
            <v>ＳＶＳ</v>
          </cell>
          <cell r="N779">
            <v>2</v>
          </cell>
          <cell r="O779" t="str">
            <v>延岡</v>
          </cell>
          <cell r="P779" t="str">
            <v>外販</v>
          </cell>
          <cell r="Q779">
            <v>92</v>
          </cell>
        </row>
        <row r="780">
          <cell r="A780">
            <v>2</v>
          </cell>
          <cell r="B780">
            <v>1993</v>
          </cell>
          <cell r="C780">
            <v>2</v>
          </cell>
          <cell r="D780">
            <v>100</v>
          </cell>
          <cell r="E780" t="str">
            <v>葵　大阪　　　　　　</v>
          </cell>
          <cell r="F780">
            <v>20300</v>
          </cell>
          <cell r="G780" t="str">
            <v>ＥＢＳ　　　　　　　</v>
          </cell>
          <cell r="H780">
            <v>11722</v>
          </cell>
          <cell r="I780">
            <v>9565152</v>
          </cell>
          <cell r="J780">
            <v>3</v>
          </cell>
          <cell r="K780" t="str">
            <v>樹脂</v>
          </cell>
          <cell r="L780">
            <v>203</v>
          </cell>
          <cell r="M780" t="str">
            <v>ＥＢＳ</v>
          </cell>
          <cell r="N780">
            <v>2</v>
          </cell>
          <cell r="O780" t="str">
            <v>延岡</v>
          </cell>
          <cell r="P780" t="str">
            <v>旭</v>
          </cell>
          <cell r="Q780">
            <v>92</v>
          </cell>
        </row>
        <row r="781">
          <cell r="A781">
            <v>2</v>
          </cell>
          <cell r="B781">
            <v>1993</v>
          </cell>
          <cell r="C781">
            <v>2</v>
          </cell>
          <cell r="D781">
            <v>2</v>
          </cell>
          <cell r="E781" t="str">
            <v>旭　大阪購買　　　　</v>
          </cell>
          <cell r="F781">
            <v>20500</v>
          </cell>
          <cell r="G781" t="str">
            <v>仕上Ｇ　　　　　　　</v>
          </cell>
          <cell r="H781">
            <v>1600</v>
          </cell>
          <cell r="I781">
            <v>544000</v>
          </cell>
          <cell r="J781">
            <v>1</v>
          </cell>
          <cell r="K781" t="str">
            <v>繊維</v>
          </cell>
          <cell r="L781">
            <v>205</v>
          </cell>
          <cell r="M781" t="str">
            <v>仕上Ｇ</v>
          </cell>
          <cell r="N781">
            <v>2</v>
          </cell>
          <cell r="O781" t="str">
            <v>延岡</v>
          </cell>
          <cell r="P781" t="str">
            <v>旭</v>
          </cell>
          <cell r="Q781">
            <v>92</v>
          </cell>
        </row>
        <row r="782">
          <cell r="A782">
            <v>2</v>
          </cell>
          <cell r="B782">
            <v>1993</v>
          </cell>
          <cell r="C782">
            <v>2</v>
          </cell>
          <cell r="D782">
            <v>11</v>
          </cell>
          <cell r="E782" t="str">
            <v>旭　特薬事業部　　　</v>
          </cell>
          <cell r="F782">
            <v>21301</v>
          </cell>
          <cell r="G782" t="str">
            <v>ウラシル　　　　　　</v>
          </cell>
          <cell r="H782">
            <v>340</v>
          </cell>
          <cell r="I782">
            <v>1428000</v>
          </cell>
          <cell r="J782">
            <v>2</v>
          </cell>
          <cell r="K782" t="str">
            <v>医薬原料</v>
          </cell>
          <cell r="L782">
            <v>213</v>
          </cell>
          <cell r="M782" t="str">
            <v>ウラシル</v>
          </cell>
          <cell r="N782">
            <v>2</v>
          </cell>
          <cell r="O782" t="str">
            <v>延岡</v>
          </cell>
          <cell r="P782" t="str">
            <v>旭</v>
          </cell>
          <cell r="Q782">
            <v>92</v>
          </cell>
        </row>
        <row r="783">
          <cell r="A783">
            <v>2</v>
          </cell>
          <cell r="B783">
            <v>1993</v>
          </cell>
          <cell r="C783">
            <v>2</v>
          </cell>
          <cell r="D783">
            <v>11</v>
          </cell>
          <cell r="E783" t="str">
            <v>旭　特薬事業部　　　</v>
          </cell>
          <cell r="F783">
            <v>21302</v>
          </cell>
          <cell r="G783" t="str">
            <v>ウラシル（ＳＧ）　　</v>
          </cell>
          <cell r="H783">
            <v>1800</v>
          </cell>
          <cell r="I783">
            <v>7560000</v>
          </cell>
          <cell r="J783">
            <v>2</v>
          </cell>
          <cell r="K783" t="str">
            <v>医薬原料</v>
          </cell>
          <cell r="L783">
            <v>213</v>
          </cell>
          <cell r="M783" t="str">
            <v>ウラシル</v>
          </cell>
          <cell r="N783">
            <v>2</v>
          </cell>
          <cell r="O783" t="str">
            <v>延岡</v>
          </cell>
          <cell r="P783" t="str">
            <v>旭</v>
          </cell>
          <cell r="Q783">
            <v>92</v>
          </cell>
        </row>
        <row r="784">
          <cell r="A784">
            <v>2</v>
          </cell>
          <cell r="B784">
            <v>1993</v>
          </cell>
          <cell r="C784">
            <v>2</v>
          </cell>
          <cell r="D784">
            <v>5403</v>
          </cell>
          <cell r="E784" t="str">
            <v>ファイザー　　　　　</v>
          </cell>
          <cell r="F784">
            <v>21401</v>
          </cell>
          <cell r="G784" t="str">
            <v>ＡＴＢＣ　　　　　　</v>
          </cell>
          <cell r="H784">
            <v>20440</v>
          </cell>
          <cell r="I784">
            <v>9116240</v>
          </cell>
          <cell r="J784">
            <v>3</v>
          </cell>
          <cell r="K784" t="str">
            <v>樹脂</v>
          </cell>
          <cell r="L784">
            <v>214</v>
          </cell>
          <cell r="M784" t="str">
            <v>ＡＴＢＣ</v>
          </cell>
          <cell r="N784">
            <v>2</v>
          </cell>
          <cell r="O784" t="str">
            <v>延岡</v>
          </cell>
          <cell r="P784" t="str">
            <v>旭</v>
          </cell>
          <cell r="Q784">
            <v>92</v>
          </cell>
        </row>
        <row r="785">
          <cell r="A785">
            <v>2</v>
          </cell>
          <cell r="B785">
            <v>1993</v>
          </cell>
          <cell r="C785">
            <v>2</v>
          </cell>
          <cell r="D785">
            <v>1</v>
          </cell>
          <cell r="E785" t="str">
            <v>旭　東京購買　　　　</v>
          </cell>
          <cell r="F785">
            <v>21402</v>
          </cell>
          <cell r="G785" t="str">
            <v>ＤＳ－１０７　　　　</v>
          </cell>
          <cell r="H785">
            <v>48530</v>
          </cell>
          <cell r="I785">
            <v>22129680</v>
          </cell>
          <cell r="J785">
            <v>3</v>
          </cell>
          <cell r="K785" t="str">
            <v>樹脂</v>
          </cell>
          <cell r="L785">
            <v>214</v>
          </cell>
          <cell r="M785" t="str">
            <v>ＡＴＢＣ</v>
          </cell>
          <cell r="N785">
            <v>2</v>
          </cell>
          <cell r="O785" t="str">
            <v>延岡</v>
          </cell>
          <cell r="P785" t="str">
            <v>旭</v>
          </cell>
          <cell r="Q785">
            <v>92</v>
          </cell>
        </row>
        <row r="786">
          <cell r="A786">
            <v>2</v>
          </cell>
          <cell r="B786">
            <v>1993</v>
          </cell>
          <cell r="C786">
            <v>2</v>
          </cell>
          <cell r="D786">
            <v>100</v>
          </cell>
          <cell r="E786" t="str">
            <v>葵　大阪　　　　　　</v>
          </cell>
          <cell r="F786">
            <v>21700</v>
          </cell>
          <cell r="G786" t="str">
            <v>Ｈ－３－１　　　　　</v>
          </cell>
          <cell r="H786">
            <v>6432</v>
          </cell>
          <cell r="I786">
            <v>40682400</v>
          </cell>
          <cell r="J786">
            <v>3</v>
          </cell>
          <cell r="K786" t="str">
            <v>樹脂</v>
          </cell>
          <cell r="L786">
            <v>217</v>
          </cell>
          <cell r="M786" t="str">
            <v>Ｈ－３</v>
          </cell>
          <cell r="N786">
            <v>2</v>
          </cell>
          <cell r="O786" t="str">
            <v>延岡</v>
          </cell>
          <cell r="P786" t="str">
            <v>旭</v>
          </cell>
          <cell r="Q786">
            <v>92</v>
          </cell>
        </row>
        <row r="787">
          <cell r="A787">
            <v>2</v>
          </cell>
          <cell r="B787">
            <v>1993</v>
          </cell>
          <cell r="C787">
            <v>2</v>
          </cell>
          <cell r="D787">
            <v>43</v>
          </cell>
          <cell r="E787" t="str">
            <v>旭　延岡医薬　　　　</v>
          </cell>
          <cell r="F787">
            <v>21800</v>
          </cell>
          <cell r="G787" t="str">
            <v>ＦＢ－５　　　　　　</v>
          </cell>
          <cell r="H787">
            <v>2960</v>
          </cell>
          <cell r="I787">
            <v>51800000</v>
          </cell>
          <cell r="J787">
            <v>2</v>
          </cell>
          <cell r="K787" t="str">
            <v>医薬原料</v>
          </cell>
          <cell r="L787">
            <v>218</v>
          </cell>
          <cell r="M787" t="str">
            <v>ＦＢ－５</v>
          </cell>
          <cell r="N787">
            <v>2</v>
          </cell>
          <cell r="O787" t="str">
            <v>延岡</v>
          </cell>
          <cell r="P787" t="str">
            <v>旭</v>
          </cell>
          <cell r="Q787">
            <v>92</v>
          </cell>
        </row>
        <row r="788">
          <cell r="A788">
            <v>2</v>
          </cell>
          <cell r="B788">
            <v>1993</v>
          </cell>
          <cell r="C788">
            <v>2</v>
          </cell>
          <cell r="D788">
            <v>6</v>
          </cell>
          <cell r="E788" t="str">
            <v>旭　富士　　　　　　</v>
          </cell>
          <cell r="F788">
            <v>21900</v>
          </cell>
          <cell r="G788" t="str">
            <v>ＢＳ－１　　　　　　</v>
          </cell>
          <cell r="H788">
            <v>35510</v>
          </cell>
          <cell r="I788">
            <v>14523590</v>
          </cell>
          <cell r="J788">
            <v>3</v>
          </cell>
          <cell r="K788" t="str">
            <v>樹脂</v>
          </cell>
          <cell r="L788">
            <v>219</v>
          </cell>
          <cell r="M788" t="str">
            <v>ＢＳ－１．２</v>
          </cell>
          <cell r="N788">
            <v>2</v>
          </cell>
          <cell r="O788" t="str">
            <v>延岡</v>
          </cell>
          <cell r="P788" t="str">
            <v>旭</v>
          </cell>
          <cell r="Q788">
            <v>92</v>
          </cell>
        </row>
        <row r="789">
          <cell r="A789">
            <v>2</v>
          </cell>
          <cell r="B789">
            <v>1993</v>
          </cell>
          <cell r="C789">
            <v>2</v>
          </cell>
          <cell r="D789">
            <v>3824</v>
          </cell>
          <cell r="E789" t="str">
            <v>東亜合成（株）　　　</v>
          </cell>
          <cell r="F789">
            <v>30900</v>
          </cell>
          <cell r="G789" t="str">
            <v>ＰＣＤ　　　　　　　</v>
          </cell>
          <cell r="H789">
            <v>20000</v>
          </cell>
          <cell r="I789">
            <v>7200000</v>
          </cell>
          <cell r="J789">
            <v>3</v>
          </cell>
          <cell r="K789" t="str">
            <v>樹脂</v>
          </cell>
          <cell r="L789">
            <v>309</v>
          </cell>
          <cell r="M789" t="str">
            <v>ＰＣＤ</v>
          </cell>
          <cell r="N789">
            <v>2</v>
          </cell>
          <cell r="O789" t="str">
            <v>延岡</v>
          </cell>
          <cell r="P789" t="str">
            <v>外販</v>
          </cell>
          <cell r="Q789">
            <v>92</v>
          </cell>
        </row>
        <row r="790">
          <cell r="A790">
            <v>2</v>
          </cell>
          <cell r="B790">
            <v>1993</v>
          </cell>
          <cell r="C790">
            <v>2</v>
          </cell>
          <cell r="D790">
            <v>3030</v>
          </cell>
          <cell r="E790" t="str">
            <v>ダイセル＾東京本社　</v>
          </cell>
          <cell r="F790">
            <v>31000</v>
          </cell>
          <cell r="G790" t="str">
            <v>ＢＴＣ　　　　　　　</v>
          </cell>
          <cell r="H790">
            <v>-920</v>
          </cell>
          <cell r="I790">
            <v>-1416800</v>
          </cell>
          <cell r="J790">
            <v>3</v>
          </cell>
          <cell r="K790" t="str">
            <v>樹脂</v>
          </cell>
          <cell r="L790">
            <v>310</v>
          </cell>
          <cell r="M790" t="str">
            <v>ＢＴＣ</v>
          </cell>
          <cell r="N790">
            <v>2</v>
          </cell>
          <cell r="O790" t="str">
            <v>延岡</v>
          </cell>
          <cell r="P790" t="str">
            <v>外販</v>
          </cell>
          <cell r="Q790">
            <v>92</v>
          </cell>
        </row>
        <row r="791">
          <cell r="A791">
            <v>2</v>
          </cell>
          <cell r="B791">
            <v>1993</v>
          </cell>
          <cell r="C791">
            <v>2</v>
          </cell>
          <cell r="D791">
            <v>3200</v>
          </cell>
          <cell r="E791" t="str">
            <v>中国精油　水島川鉄　</v>
          </cell>
          <cell r="F791">
            <v>37004</v>
          </cell>
          <cell r="G791" t="str">
            <v>スルファミン酸溶液　</v>
          </cell>
          <cell r="H791">
            <v>379.46</v>
          </cell>
          <cell r="I791">
            <v>189730</v>
          </cell>
          <cell r="J791">
            <v>4</v>
          </cell>
          <cell r="K791" t="str">
            <v>その他</v>
          </cell>
          <cell r="L791">
            <v>372</v>
          </cell>
          <cell r="M791" t="str">
            <v>その他</v>
          </cell>
          <cell r="N791">
            <v>2</v>
          </cell>
          <cell r="O791" t="str">
            <v>延岡</v>
          </cell>
          <cell r="P791" t="str">
            <v>外販</v>
          </cell>
          <cell r="Q791">
            <v>92</v>
          </cell>
        </row>
        <row r="792">
          <cell r="A792">
            <v>1</v>
          </cell>
          <cell r="B792">
            <v>1993</v>
          </cell>
          <cell r="C792">
            <v>2</v>
          </cell>
          <cell r="D792">
            <v>88</v>
          </cell>
          <cell r="E792" t="str">
            <v>旭フーズ（株）　　　</v>
          </cell>
          <cell r="F792">
            <v>37600</v>
          </cell>
          <cell r="G792" t="str">
            <v>ＣＭＴ－Ｌ　缶　　　</v>
          </cell>
          <cell r="H792">
            <v>21600</v>
          </cell>
          <cell r="I792">
            <v>9828000</v>
          </cell>
          <cell r="J792">
            <v>4</v>
          </cell>
          <cell r="K792" t="str">
            <v>その他</v>
          </cell>
          <cell r="L792">
            <v>376</v>
          </cell>
          <cell r="M792" t="str">
            <v>ＣＭＴ－Ｌ</v>
          </cell>
          <cell r="N792">
            <v>3</v>
          </cell>
          <cell r="O792" t="str">
            <v>外販</v>
          </cell>
          <cell r="P792" t="str">
            <v>旭</v>
          </cell>
          <cell r="Q792">
            <v>92</v>
          </cell>
        </row>
        <row r="793">
          <cell r="A793">
            <v>1</v>
          </cell>
          <cell r="B793">
            <v>1993</v>
          </cell>
          <cell r="C793">
            <v>2</v>
          </cell>
          <cell r="D793">
            <v>88</v>
          </cell>
          <cell r="E793" t="str">
            <v>旭フーズ（株）　　　</v>
          </cell>
          <cell r="F793">
            <v>37700</v>
          </cell>
          <cell r="G793" t="str">
            <v>ＬＭＳ－Ｋ　　　　　</v>
          </cell>
          <cell r="H793">
            <v>165</v>
          </cell>
          <cell r="I793">
            <v>330000</v>
          </cell>
          <cell r="J793">
            <v>4</v>
          </cell>
          <cell r="K793" t="str">
            <v>その他</v>
          </cell>
          <cell r="L793">
            <v>377</v>
          </cell>
          <cell r="M793" t="str">
            <v>ＬＭＳ－Ｋ</v>
          </cell>
          <cell r="N793">
            <v>3</v>
          </cell>
          <cell r="O793" t="str">
            <v>外販</v>
          </cell>
          <cell r="P793" t="str">
            <v>旭</v>
          </cell>
          <cell r="Q793">
            <v>92</v>
          </cell>
        </row>
        <row r="794">
          <cell r="A794">
            <v>1</v>
          </cell>
          <cell r="B794">
            <v>1993</v>
          </cell>
          <cell r="C794">
            <v>2</v>
          </cell>
          <cell r="D794">
            <v>6</v>
          </cell>
          <cell r="E794" t="str">
            <v>旭　富士　　　　　　</v>
          </cell>
          <cell r="F794">
            <v>38200</v>
          </cell>
          <cell r="G794" t="str">
            <v>ＢＳ－２　　　　　　</v>
          </cell>
          <cell r="H794">
            <v>3960</v>
          </cell>
          <cell r="I794">
            <v>1659240</v>
          </cell>
          <cell r="J794">
            <v>3</v>
          </cell>
          <cell r="K794" t="str">
            <v>樹脂</v>
          </cell>
          <cell r="L794">
            <v>382</v>
          </cell>
          <cell r="M794" t="str">
            <v>ＢＳ－２</v>
          </cell>
          <cell r="N794">
            <v>3</v>
          </cell>
          <cell r="O794" t="str">
            <v>外販</v>
          </cell>
          <cell r="P794" t="str">
            <v>外販</v>
          </cell>
          <cell r="Q794">
            <v>92</v>
          </cell>
        </row>
        <row r="795">
          <cell r="A795">
            <v>1</v>
          </cell>
          <cell r="B795">
            <v>1993</v>
          </cell>
          <cell r="C795">
            <v>2</v>
          </cell>
          <cell r="D795">
            <v>6</v>
          </cell>
          <cell r="E795" t="str">
            <v>旭　富士　　　　　　</v>
          </cell>
          <cell r="F795">
            <v>38300</v>
          </cell>
          <cell r="G795" t="str">
            <v>ベンゾフェノン　　　</v>
          </cell>
          <cell r="H795">
            <v>240</v>
          </cell>
          <cell r="I795">
            <v>223200</v>
          </cell>
          <cell r="J795">
            <v>3</v>
          </cell>
          <cell r="K795" t="str">
            <v>樹脂</v>
          </cell>
          <cell r="L795">
            <v>383</v>
          </cell>
          <cell r="M795" t="str">
            <v>ﾍﾞﾝｿﾞﾌｪﾉﾝ</v>
          </cell>
          <cell r="N795">
            <v>3</v>
          </cell>
          <cell r="O795" t="str">
            <v>外販</v>
          </cell>
          <cell r="P795" t="str">
            <v>外販</v>
          </cell>
          <cell r="Q795">
            <v>92</v>
          </cell>
        </row>
        <row r="796">
          <cell r="A796">
            <v>1</v>
          </cell>
          <cell r="B796">
            <v>1993</v>
          </cell>
          <cell r="C796">
            <v>2</v>
          </cell>
          <cell r="D796">
            <v>7100</v>
          </cell>
          <cell r="E796" t="str">
            <v>油脂製品　　　　　　</v>
          </cell>
          <cell r="F796">
            <v>38804</v>
          </cell>
          <cell r="G796" t="str">
            <v>ノンサール乾燥　　　</v>
          </cell>
          <cell r="H796">
            <v>2205</v>
          </cell>
          <cell r="I796">
            <v>1547910</v>
          </cell>
          <cell r="J796">
            <v>4</v>
          </cell>
          <cell r="K796" t="str">
            <v>その他</v>
          </cell>
          <cell r="L796">
            <v>388</v>
          </cell>
          <cell r="M796" t="str">
            <v>委託　日油</v>
          </cell>
          <cell r="N796">
            <v>3</v>
          </cell>
          <cell r="O796" t="str">
            <v>外販</v>
          </cell>
          <cell r="P796" t="str">
            <v>外販</v>
          </cell>
          <cell r="Q796">
            <v>92</v>
          </cell>
        </row>
        <row r="797">
          <cell r="A797">
            <v>1</v>
          </cell>
          <cell r="B797">
            <v>1993</v>
          </cell>
          <cell r="C797">
            <v>2</v>
          </cell>
          <cell r="D797">
            <v>4010</v>
          </cell>
          <cell r="E797" t="str">
            <v>中尾薬品　　　　　　</v>
          </cell>
          <cell r="F797">
            <v>39122</v>
          </cell>
          <cell r="G797" t="str">
            <v>ＩＫＰ－５　　　　　</v>
          </cell>
          <cell r="H797">
            <v>3</v>
          </cell>
          <cell r="I797">
            <v>1200000</v>
          </cell>
          <cell r="J797">
            <v>4</v>
          </cell>
          <cell r="K797" t="str">
            <v>その他</v>
          </cell>
          <cell r="L797">
            <v>391</v>
          </cell>
          <cell r="M797" t="str">
            <v>委託　甲南</v>
          </cell>
          <cell r="N797">
            <v>3</v>
          </cell>
          <cell r="O797" t="str">
            <v>外販</v>
          </cell>
          <cell r="P797" t="str">
            <v>外販</v>
          </cell>
          <cell r="Q797">
            <v>92</v>
          </cell>
        </row>
        <row r="798">
          <cell r="A798">
            <v>1</v>
          </cell>
          <cell r="B798">
            <v>1993</v>
          </cell>
          <cell r="C798">
            <v>2</v>
          </cell>
          <cell r="D798">
            <v>4010</v>
          </cell>
          <cell r="E798" t="str">
            <v>中尾薬品　　　　　　</v>
          </cell>
          <cell r="F798">
            <v>39125</v>
          </cell>
          <cell r="G798" t="str">
            <v>ＯＫ－１３５　　　　</v>
          </cell>
          <cell r="H798">
            <v>3200</v>
          </cell>
          <cell r="I798">
            <v>4000000</v>
          </cell>
          <cell r="J798">
            <v>4</v>
          </cell>
          <cell r="K798" t="str">
            <v>その他</v>
          </cell>
          <cell r="L798">
            <v>391</v>
          </cell>
          <cell r="M798" t="str">
            <v>委託　甲南</v>
          </cell>
          <cell r="N798">
            <v>3</v>
          </cell>
          <cell r="O798" t="str">
            <v>外販</v>
          </cell>
          <cell r="P798" t="str">
            <v>外販</v>
          </cell>
          <cell r="Q798">
            <v>92</v>
          </cell>
        </row>
        <row r="799">
          <cell r="A799">
            <v>1</v>
          </cell>
          <cell r="B799">
            <v>1993</v>
          </cell>
          <cell r="C799">
            <v>2</v>
          </cell>
          <cell r="D799">
            <v>6000</v>
          </cell>
          <cell r="E799" t="str">
            <v>丸紅　大阪　　　　　</v>
          </cell>
          <cell r="F799">
            <v>39801</v>
          </cell>
          <cell r="G799" t="str">
            <v>ＳＭＳ（ＦＰＣ）　　</v>
          </cell>
          <cell r="H799">
            <v>34000</v>
          </cell>
          <cell r="I799">
            <v>12138000</v>
          </cell>
          <cell r="J799">
            <v>1</v>
          </cell>
          <cell r="K799" t="str">
            <v>繊維</v>
          </cell>
          <cell r="L799">
            <v>398</v>
          </cell>
          <cell r="M799" t="str">
            <v>委託ＳＭＡＳ</v>
          </cell>
          <cell r="N799">
            <v>3</v>
          </cell>
          <cell r="O799" t="str">
            <v>外販</v>
          </cell>
          <cell r="P799" t="str">
            <v>輸出</v>
          </cell>
          <cell r="Q799">
            <v>92</v>
          </cell>
        </row>
        <row r="800">
          <cell r="A800">
            <v>1</v>
          </cell>
          <cell r="B800">
            <v>1993</v>
          </cell>
          <cell r="C800">
            <v>2</v>
          </cell>
          <cell r="D800">
            <v>100</v>
          </cell>
          <cell r="E800" t="str">
            <v>葵　大阪　　　　　　</v>
          </cell>
          <cell r="F800">
            <v>39802</v>
          </cell>
          <cell r="G800" t="str">
            <v>ＨＭＬ（富士）　　　</v>
          </cell>
          <cell r="H800">
            <v>30000</v>
          </cell>
          <cell r="I800">
            <v>15210000</v>
          </cell>
          <cell r="J800">
            <v>1</v>
          </cell>
          <cell r="K800" t="str">
            <v>繊維</v>
          </cell>
          <cell r="L800">
            <v>398</v>
          </cell>
          <cell r="M800" t="str">
            <v>委託ＳＭＡＳ</v>
          </cell>
          <cell r="N800">
            <v>3</v>
          </cell>
          <cell r="O800" t="str">
            <v>外販</v>
          </cell>
          <cell r="P800" t="str">
            <v>旭</v>
          </cell>
          <cell r="Q800">
            <v>92</v>
          </cell>
        </row>
        <row r="801">
          <cell r="A801">
            <v>1</v>
          </cell>
          <cell r="B801">
            <v>1993</v>
          </cell>
          <cell r="C801">
            <v>2</v>
          </cell>
          <cell r="D801">
            <v>2011</v>
          </cell>
          <cell r="E801" t="str">
            <v>産業貿易　　　　　　</v>
          </cell>
          <cell r="F801">
            <v>39803</v>
          </cell>
          <cell r="G801" t="str">
            <v>ＳＭＳ（中国）　　　</v>
          </cell>
          <cell r="H801">
            <v>17500</v>
          </cell>
          <cell r="I801">
            <v>6027490</v>
          </cell>
          <cell r="J801">
            <v>1</v>
          </cell>
          <cell r="K801" t="str">
            <v>繊維</v>
          </cell>
          <cell r="L801">
            <v>398</v>
          </cell>
          <cell r="M801" t="str">
            <v>委託ＳＭＡＳ</v>
          </cell>
          <cell r="N801">
            <v>3</v>
          </cell>
          <cell r="O801" t="str">
            <v>外販</v>
          </cell>
          <cell r="P801" t="str">
            <v>輸出</v>
          </cell>
          <cell r="Q801">
            <v>92</v>
          </cell>
        </row>
        <row r="802">
          <cell r="A802">
            <v>1</v>
          </cell>
          <cell r="B802">
            <v>1993</v>
          </cell>
          <cell r="C802">
            <v>2</v>
          </cell>
          <cell r="D802">
            <v>6001</v>
          </cell>
          <cell r="E802" t="str">
            <v>丸紅　東京　　　　　</v>
          </cell>
          <cell r="F802">
            <v>39804</v>
          </cell>
          <cell r="G802" t="str">
            <v>ＳＭＳ（韓一）　　　</v>
          </cell>
          <cell r="H802">
            <v>30000</v>
          </cell>
          <cell r="I802">
            <v>10530000</v>
          </cell>
          <cell r="J802">
            <v>1</v>
          </cell>
          <cell r="K802" t="str">
            <v>繊維</v>
          </cell>
          <cell r="L802">
            <v>398</v>
          </cell>
          <cell r="M802" t="str">
            <v>委託ＳＭＡＳ</v>
          </cell>
          <cell r="N802">
            <v>3</v>
          </cell>
          <cell r="O802" t="str">
            <v>外販</v>
          </cell>
          <cell r="P802" t="str">
            <v>輸出</v>
          </cell>
          <cell r="Q802">
            <v>92</v>
          </cell>
        </row>
        <row r="803">
          <cell r="A803">
            <v>2</v>
          </cell>
          <cell r="B803">
            <v>1993</v>
          </cell>
          <cell r="C803">
            <v>2</v>
          </cell>
          <cell r="D803">
            <v>1210</v>
          </cell>
          <cell r="E803" t="str">
            <v>旭シームレス　　　　</v>
          </cell>
          <cell r="F803">
            <v>39010</v>
          </cell>
          <cell r="G803" t="str">
            <v>ＳＢ－２００　　　　</v>
          </cell>
          <cell r="H803">
            <v>360</v>
          </cell>
          <cell r="I803">
            <v>237600</v>
          </cell>
          <cell r="J803">
            <v>4</v>
          </cell>
          <cell r="K803" t="str">
            <v>その他</v>
          </cell>
          <cell r="L803">
            <v>390</v>
          </cell>
          <cell r="M803" t="str">
            <v>ＳＢ－２００</v>
          </cell>
          <cell r="N803">
            <v>3</v>
          </cell>
          <cell r="O803" t="str">
            <v>外販</v>
          </cell>
          <cell r="P803" t="str">
            <v>外販</v>
          </cell>
          <cell r="Q803">
            <v>92</v>
          </cell>
        </row>
        <row r="804">
          <cell r="A804">
            <v>1</v>
          </cell>
          <cell r="B804">
            <v>1993</v>
          </cell>
          <cell r="C804">
            <v>3</v>
          </cell>
          <cell r="D804">
            <v>6805</v>
          </cell>
          <cell r="E804" t="str">
            <v>ケンプレックス　　　</v>
          </cell>
          <cell r="F804">
            <v>16002</v>
          </cell>
          <cell r="G804" t="str">
            <v>Ｎ６５１（ＣＨＭＰ）</v>
          </cell>
          <cell r="H804">
            <v>4040</v>
          </cell>
          <cell r="I804">
            <v>2545200</v>
          </cell>
          <cell r="J804">
            <v>3</v>
          </cell>
          <cell r="K804" t="str">
            <v>樹脂</v>
          </cell>
          <cell r="L804">
            <v>160</v>
          </cell>
          <cell r="M804" t="str">
            <v>Ｎ－６５１</v>
          </cell>
          <cell r="N804">
            <v>1</v>
          </cell>
          <cell r="O804" t="str">
            <v>大阪</v>
          </cell>
          <cell r="P804" t="str">
            <v>輸出</v>
          </cell>
          <cell r="Q804">
            <v>92</v>
          </cell>
        </row>
        <row r="805">
          <cell r="A805">
            <v>1</v>
          </cell>
          <cell r="B805">
            <v>1993</v>
          </cell>
          <cell r="C805">
            <v>3</v>
          </cell>
          <cell r="D805">
            <v>7803</v>
          </cell>
          <cell r="E805" t="str">
            <v>渡辺ケミカル（東京）</v>
          </cell>
          <cell r="F805">
            <v>16100</v>
          </cell>
          <cell r="G805" t="str">
            <v>１，４ブタンサルトン</v>
          </cell>
          <cell r="H805">
            <v>400</v>
          </cell>
          <cell r="I805">
            <v>5600000</v>
          </cell>
          <cell r="J805">
            <v>3</v>
          </cell>
          <cell r="K805" t="str">
            <v>樹脂</v>
          </cell>
          <cell r="L805">
            <v>161</v>
          </cell>
          <cell r="M805" t="str">
            <v>1.4ＢＳ</v>
          </cell>
          <cell r="N805">
            <v>1</v>
          </cell>
          <cell r="O805" t="str">
            <v>大阪</v>
          </cell>
          <cell r="P805" t="str">
            <v>外販</v>
          </cell>
          <cell r="Q805">
            <v>92</v>
          </cell>
        </row>
        <row r="806">
          <cell r="A806">
            <v>1</v>
          </cell>
          <cell r="B806">
            <v>1993</v>
          </cell>
          <cell r="C806">
            <v>3</v>
          </cell>
          <cell r="D806">
            <v>1</v>
          </cell>
          <cell r="E806" t="str">
            <v>旭　東京購買　　　　</v>
          </cell>
          <cell r="F806">
            <v>25100</v>
          </cell>
          <cell r="G806" t="str">
            <v>α－ＭＳＤ　　　　　</v>
          </cell>
          <cell r="H806">
            <v>4800</v>
          </cell>
          <cell r="I806">
            <v>2320800</v>
          </cell>
          <cell r="J806">
            <v>3</v>
          </cell>
          <cell r="K806" t="str">
            <v>樹脂</v>
          </cell>
          <cell r="L806">
            <v>251</v>
          </cell>
          <cell r="M806" t="str">
            <v>α－ＭＳＤ</v>
          </cell>
          <cell r="N806">
            <v>1</v>
          </cell>
          <cell r="O806" t="str">
            <v>大阪</v>
          </cell>
          <cell r="P806" t="str">
            <v>旭</v>
          </cell>
          <cell r="Q806">
            <v>92</v>
          </cell>
        </row>
        <row r="807">
          <cell r="A807">
            <v>1</v>
          </cell>
          <cell r="B807">
            <v>1993</v>
          </cell>
          <cell r="C807">
            <v>3</v>
          </cell>
          <cell r="D807">
            <v>5</v>
          </cell>
          <cell r="E807" t="str">
            <v>旭　川崎　　　　　　</v>
          </cell>
          <cell r="F807">
            <v>25100</v>
          </cell>
          <cell r="G807" t="str">
            <v>α－ＭＳＤ　　　　　</v>
          </cell>
          <cell r="H807">
            <v>4000</v>
          </cell>
          <cell r="I807">
            <v>1944000</v>
          </cell>
          <cell r="J807">
            <v>3</v>
          </cell>
          <cell r="K807" t="str">
            <v>樹脂</v>
          </cell>
          <cell r="L807">
            <v>251</v>
          </cell>
          <cell r="M807" t="str">
            <v>α－ＭＳＤ</v>
          </cell>
          <cell r="N807">
            <v>1</v>
          </cell>
          <cell r="O807" t="str">
            <v>大阪</v>
          </cell>
          <cell r="P807" t="str">
            <v>旭</v>
          </cell>
          <cell r="Q807">
            <v>92</v>
          </cell>
        </row>
        <row r="808">
          <cell r="A808">
            <v>1</v>
          </cell>
          <cell r="B808">
            <v>1993</v>
          </cell>
          <cell r="C808">
            <v>3</v>
          </cell>
          <cell r="D808">
            <v>100</v>
          </cell>
          <cell r="E808" t="str">
            <v>葵　大阪　　　　　　</v>
          </cell>
          <cell r="F808">
            <v>25400</v>
          </cell>
          <cell r="G808" t="str">
            <v>Ｉ－７　　　　　　　</v>
          </cell>
          <cell r="H808">
            <v>10</v>
          </cell>
          <cell r="I808">
            <v>67000</v>
          </cell>
          <cell r="J808">
            <v>3</v>
          </cell>
          <cell r="K808" t="str">
            <v>樹脂</v>
          </cell>
          <cell r="L808">
            <v>254</v>
          </cell>
          <cell r="M808" t="str">
            <v>Ｉ－７</v>
          </cell>
          <cell r="N808">
            <v>1</v>
          </cell>
          <cell r="O808" t="str">
            <v>大阪</v>
          </cell>
          <cell r="P808" t="str">
            <v>旭</v>
          </cell>
          <cell r="Q808">
            <v>92</v>
          </cell>
        </row>
        <row r="809">
          <cell r="A809">
            <v>1</v>
          </cell>
          <cell r="B809">
            <v>1993</v>
          </cell>
          <cell r="C809">
            <v>3</v>
          </cell>
          <cell r="D809">
            <v>1</v>
          </cell>
          <cell r="E809" t="str">
            <v>旭　東京購買　　　　</v>
          </cell>
          <cell r="F809">
            <v>25600</v>
          </cell>
          <cell r="G809" t="str">
            <v>Ｒ－１２７　　　　　</v>
          </cell>
          <cell r="H809">
            <v>29760</v>
          </cell>
          <cell r="I809">
            <v>57568000</v>
          </cell>
          <cell r="J809">
            <v>3</v>
          </cell>
          <cell r="K809" t="str">
            <v>樹脂</v>
          </cell>
          <cell r="L809">
            <v>256</v>
          </cell>
          <cell r="M809" t="str">
            <v>Ｒ－１２７</v>
          </cell>
          <cell r="N809">
            <v>1</v>
          </cell>
          <cell r="O809" t="str">
            <v>大阪</v>
          </cell>
          <cell r="P809" t="str">
            <v>旭</v>
          </cell>
          <cell r="Q809">
            <v>92</v>
          </cell>
        </row>
        <row r="810">
          <cell r="A810">
            <v>1</v>
          </cell>
          <cell r="B810">
            <v>1993</v>
          </cell>
          <cell r="C810">
            <v>3</v>
          </cell>
          <cell r="D810">
            <v>43</v>
          </cell>
          <cell r="E810" t="str">
            <v>旭　延岡医薬　　　　</v>
          </cell>
          <cell r="F810">
            <v>28000</v>
          </cell>
          <cell r="G810" t="str">
            <v>試作品（　　　　　）</v>
          </cell>
          <cell r="H810">
            <v>0</v>
          </cell>
          <cell r="I810">
            <v>1890680</v>
          </cell>
          <cell r="J810">
            <v>4</v>
          </cell>
          <cell r="K810" t="str">
            <v>その他</v>
          </cell>
          <cell r="L810">
            <v>280</v>
          </cell>
          <cell r="M810" t="str">
            <v>旭向合成品</v>
          </cell>
          <cell r="N810">
            <v>1</v>
          </cell>
          <cell r="O810" t="str">
            <v>大阪</v>
          </cell>
          <cell r="P810" t="str">
            <v>旭</v>
          </cell>
          <cell r="Q810">
            <v>92</v>
          </cell>
        </row>
        <row r="811">
          <cell r="A811">
            <v>1</v>
          </cell>
          <cell r="B811">
            <v>1993</v>
          </cell>
          <cell r="C811">
            <v>3</v>
          </cell>
          <cell r="D811">
            <v>7601</v>
          </cell>
          <cell r="E811" t="str">
            <v>レジノカラー　　　　</v>
          </cell>
          <cell r="F811">
            <v>28020</v>
          </cell>
          <cell r="G811" t="str">
            <v>純水　　　　　　　　</v>
          </cell>
          <cell r="H811">
            <v>200</v>
          </cell>
          <cell r="I811">
            <v>14000</v>
          </cell>
          <cell r="J811">
            <v>4</v>
          </cell>
          <cell r="K811" t="str">
            <v>その他</v>
          </cell>
          <cell r="L811">
            <v>280</v>
          </cell>
          <cell r="M811" t="str">
            <v>旭向合成品</v>
          </cell>
          <cell r="N811">
            <v>1</v>
          </cell>
          <cell r="O811" t="str">
            <v>大阪</v>
          </cell>
          <cell r="P811" t="str">
            <v>旭</v>
          </cell>
          <cell r="Q811">
            <v>92</v>
          </cell>
        </row>
        <row r="812">
          <cell r="A812">
            <v>1</v>
          </cell>
          <cell r="B812">
            <v>1993</v>
          </cell>
          <cell r="C812">
            <v>3</v>
          </cell>
          <cell r="D812">
            <v>846</v>
          </cell>
          <cell r="E812" t="str">
            <v>岡畑産業（株）大阪　</v>
          </cell>
          <cell r="F812">
            <v>28043</v>
          </cell>
          <cell r="G812" t="str">
            <v>（ｐ＋ｍ）ＰＶ　　　</v>
          </cell>
          <cell r="H812">
            <v>10</v>
          </cell>
          <cell r="I812">
            <v>250000</v>
          </cell>
          <cell r="J812">
            <v>4</v>
          </cell>
          <cell r="K812" t="str">
            <v>その他</v>
          </cell>
          <cell r="L812">
            <v>280</v>
          </cell>
          <cell r="M812" t="str">
            <v>旭向合成品</v>
          </cell>
          <cell r="N812">
            <v>1</v>
          </cell>
          <cell r="O812" t="str">
            <v>大阪</v>
          </cell>
          <cell r="P812" t="str">
            <v>旭</v>
          </cell>
          <cell r="Q812">
            <v>92</v>
          </cell>
        </row>
        <row r="813">
          <cell r="A813">
            <v>1</v>
          </cell>
          <cell r="B813">
            <v>1993</v>
          </cell>
          <cell r="C813">
            <v>3</v>
          </cell>
          <cell r="D813">
            <v>6</v>
          </cell>
          <cell r="E813" t="str">
            <v>旭　富士　　　　　　</v>
          </cell>
          <cell r="F813">
            <v>28060</v>
          </cell>
          <cell r="G813" t="str">
            <v>ＷＢＰ　　　　　　　</v>
          </cell>
          <cell r="H813">
            <v>158</v>
          </cell>
          <cell r="I813">
            <v>1744400</v>
          </cell>
          <cell r="J813">
            <v>4</v>
          </cell>
          <cell r="K813" t="str">
            <v>その他</v>
          </cell>
          <cell r="L813">
            <v>280</v>
          </cell>
          <cell r="M813" t="str">
            <v>旭向合成品</v>
          </cell>
          <cell r="N813">
            <v>1</v>
          </cell>
          <cell r="O813" t="str">
            <v>大阪</v>
          </cell>
          <cell r="P813" t="str">
            <v>旭</v>
          </cell>
          <cell r="Q813">
            <v>92</v>
          </cell>
        </row>
        <row r="814">
          <cell r="A814">
            <v>1</v>
          </cell>
          <cell r="B814">
            <v>1993</v>
          </cell>
          <cell r="C814">
            <v>3</v>
          </cell>
          <cell r="D814">
            <v>3</v>
          </cell>
          <cell r="E814" t="str">
            <v>旭　延岡　　　　　　</v>
          </cell>
          <cell r="F814">
            <v>28068</v>
          </cell>
          <cell r="G814" t="str">
            <v>＊＊＊　　　　　　　</v>
          </cell>
          <cell r="H814">
            <v>0</v>
          </cell>
          <cell r="I814">
            <v>171600</v>
          </cell>
          <cell r="J814">
            <v>4</v>
          </cell>
          <cell r="K814" t="str">
            <v>その他</v>
          </cell>
          <cell r="L814">
            <v>280</v>
          </cell>
          <cell r="M814" t="str">
            <v>旭向合成品</v>
          </cell>
          <cell r="N814">
            <v>1</v>
          </cell>
          <cell r="O814" t="str">
            <v>大阪</v>
          </cell>
          <cell r="P814" t="str">
            <v>旭</v>
          </cell>
          <cell r="Q814">
            <v>92</v>
          </cell>
        </row>
        <row r="815">
          <cell r="A815">
            <v>1</v>
          </cell>
          <cell r="B815">
            <v>1993</v>
          </cell>
          <cell r="C815">
            <v>3</v>
          </cell>
          <cell r="D815">
            <v>5</v>
          </cell>
          <cell r="E815" t="str">
            <v>旭　川崎　　　　　　</v>
          </cell>
          <cell r="F815">
            <v>28100</v>
          </cell>
          <cell r="G815" t="str">
            <v>アリル化ＰＰＥ　　　</v>
          </cell>
          <cell r="H815">
            <v>84</v>
          </cell>
          <cell r="I815">
            <v>2961000</v>
          </cell>
          <cell r="J815">
            <v>4</v>
          </cell>
          <cell r="K815" t="str">
            <v>その他</v>
          </cell>
          <cell r="L815">
            <v>281</v>
          </cell>
          <cell r="M815" t="str">
            <v>ｱﾘﾙ化ＰＰＥ</v>
          </cell>
          <cell r="N815">
            <v>1</v>
          </cell>
          <cell r="O815" t="str">
            <v>大阪</v>
          </cell>
          <cell r="P815" t="str">
            <v>旭</v>
          </cell>
          <cell r="Q815">
            <v>92</v>
          </cell>
        </row>
        <row r="816">
          <cell r="A816">
            <v>1</v>
          </cell>
          <cell r="B816">
            <v>1993</v>
          </cell>
          <cell r="C816">
            <v>3</v>
          </cell>
          <cell r="D816">
            <v>1</v>
          </cell>
          <cell r="E816" t="str">
            <v>旭　東京購買　　　　</v>
          </cell>
          <cell r="F816">
            <v>28600</v>
          </cell>
          <cell r="G816" t="str">
            <v>Ｆ樹脂の溶解液　　　</v>
          </cell>
          <cell r="H816">
            <v>222</v>
          </cell>
          <cell r="I816">
            <v>1553334</v>
          </cell>
          <cell r="J816">
            <v>4</v>
          </cell>
          <cell r="K816" t="str">
            <v>その他</v>
          </cell>
          <cell r="L816">
            <v>286</v>
          </cell>
          <cell r="M816" t="str">
            <v>Ｆ樹脂</v>
          </cell>
          <cell r="N816">
            <v>1</v>
          </cell>
          <cell r="O816" t="str">
            <v>大阪</v>
          </cell>
          <cell r="P816" t="str">
            <v>旭</v>
          </cell>
          <cell r="Q816">
            <v>92</v>
          </cell>
        </row>
        <row r="817">
          <cell r="A817">
            <v>1</v>
          </cell>
          <cell r="B817">
            <v>1993</v>
          </cell>
          <cell r="C817">
            <v>3</v>
          </cell>
          <cell r="D817">
            <v>99</v>
          </cell>
          <cell r="E817" t="str">
            <v>旭メディカル（株）　</v>
          </cell>
          <cell r="F817">
            <v>28700</v>
          </cell>
          <cell r="G817" t="str">
            <v>ＡＭＰ－１　　　　　</v>
          </cell>
          <cell r="H817">
            <v>21.3</v>
          </cell>
          <cell r="I817">
            <v>1086300</v>
          </cell>
          <cell r="J817">
            <v>4</v>
          </cell>
          <cell r="K817" t="str">
            <v>その他</v>
          </cell>
          <cell r="L817">
            <v>287</v>
          </cell>
          <cell r="M817" t="str">
            <v>メディカルＰ</v>
          </cell>
          <cell r="N817">
            <v>1</v>
          </cell>
          <cell r="O817" t="str">
            <v>大阪</v>
          </cell>
          <cell r="P817" t="str">
            <v>旭</v>
          </cell>
          <cell r="Q817">
            <v>92</v>
          </cell>
        </row>
        <row r="818">
          <cell r="A818">
            <v>1</v>
          </cell>
          <cell r="B818">
            <v>1993</v>
          </cell>
          <cell r="C818">
            <v>3</v>
          </cell>
          <cell r="D818">
            <v>847</v>
          </cell>
          <cell r="E818" t="str">
            <v>オルガノ  大阪　　　</v>
          </cell>
          <cell r="F818">
            <v>33000</v>
          </cell>
          <cell r="G818" t="str">
            <v>ＯＸ－４３３　　　　</v>
          </cell>
          <cell r="H818">
            <v>4200</v>
          </cell>
          <cell r="I818">
            <v>3780000</v>
          </cell>
          <cell r="J818">
            <v>4</v>
          </cell>
          <cell r="K818" t="str">
            <v>その他</v>
          </cell>
          <cell r="L818">
            <v>330</v>
          </cell>
          <cell r="M818" t="str">
            <v>ＯＸ－４３３</v>
          </cell>
          <cell r="N818">
            <v>1</v>
          </cell>
          <cell r="O818" t="str">
            <v>大阪</v>
          </cell>
          <cell r="P818" t="str">
            <v>外販</v>
          </cell>
          <cell r="Q818">
            <v>92</v>
          </cell>
        </row>
        <row r="819">
          <cell r="A819">
            <v>1</v>
          </cell>
          <cell r="B819">
            <v>1993</v>
          </cell>
          <cell r="C819">
            <v>3</v>
          </cell>
          <cell r="D819">
            <v>847</v>
          </cell>
          <cell r="E819" t="str">
            <v>オルガノ  大阪　　　</v>
          </cell>
          <cell r="F819">
            <v>33050</v>
          </cell>
          <cell r="G819" t="str">
            <v>ＯＸ－４３３　運賃　</v>
          </cell>
          <cell r="H819">
            <v>4200</v>
          </cell>
          <cell r="I819">
            <v>84000</v>
          </cell>
          <cell r="J819">
            <v>4</v>
          </cell>
          <cell r="K819" t="str">
            <v>その他</v>
          </cell>
          <cell r="L819">
            <v>330</v>
          </cell>
          <cell r="M819" t="str">
            <v>ＯＸ－４３３</v>
          </cell>
          <cell r="N819">
            <v>1</v>
          </cell>
          <cell r="O819" t="str">
            <v>大阪</v>
          </cell>
          <cell r="P819" t="str">
            <v>外販</v>
          </cell>
          <cell r="Q819">
            <v>92</v>
          </cell>
        </row>
        <row r="820">
          <cell r="A820">
            <v>1</v>
          </cell>
          <cell r="B820">
            <v>1993</v>
          </cell>
          <cell r="C820">
            <v>3</v>
          </cell>
          <cell r="D820">
            <v>3008</v>
          </cell>
          <cell r="E820" t="str">
            <v>第一工業（資材部）　</v>
          </cell>
          <cell r="F820">
            <v>33100</v>
          </cell>
          <cell r="G820" t="str">
            <v>ＣＰ６２７　　　　　</v>
          </cell>
          <cell r="H820">
            <v>48615</v>
          </cell>
          <cell r="I820">
            <v>38454465</v>
          </cell>
          <cell r="J820">
            <v>4</v>
          </cell>
          <cell r="K820" t="str">
            <v>その他</v>
          </cell>
          <cell r="L820">
            <v>331</v>
          </cell>
          <cell r="M820" t="str">
            <v>ＣＰ－６２７</v>
          </cell>
          <cell r="N820">
            <v>1</v>
          </cell>
          <cell r="O820" t="str">
            <v>大阪</v>
          </cell>
          <cell r="P820" t="str">
            <v>外販</v>
          </cell>
          <cell r="Q820">
            <v>92</v>
          </cell>
        </row>
        <row r="821">
          <cell r="A821">
            <v>1</v>
          </cell>
          <cell r="B821">
            <v>1993</v>
          </cell>
          <cell r="C821">
            <v>3</v>
          </cell>
          <cell r="D821">
            <v>3008</v>
          </cell>
          <cell r="E821" t="str">
            <v>第一工業（資材部）　</v>
          </cell>
          <cell r="F821">
            <v>33101</v>
          </cell>
          <cell r="G821" t="str">
            <v>ＣＰ６２８　　　　　</v>
          </cell>
          <cell r="H821">
            <v>1185</v>
          </cell>
          <cell r="I821">
            <v>937335</v>
          </cell>
          <cell r="J821">
            <v>4</v>
          </cell>
          <cell r="K821" t="str">
            <v>その他</v>
          </cell>
          <cell r="L821">
            <v>331</v>
          </cell>
          <cell r="M821" t="str">
            <v>ＣＰ－６２７</v>
          </cell>
          <cell r="N821">
            <v>1</v>
          </cell>
          <cell r="O821" t="str">
            <v>大阪</v>
          </cell>
          <cell r="P821" t="str">
            <v>外販</v>
          </cell>
          <cell r="Q821">
            <v>92</v>
          </cell>
        </row>
        <row r="822">
          <cell r="A822">
            <v>1</v>
          </cell>
          <cell r="B822">
            <v>1993</v>
          </cell>
          <cell r="C822">
            <v>3</v>
          </cell>
          <cell r="D822">
            <v>3008</v>
          </cell>
          <cell r="E822" t="str">
            <v>第一工業（資材部）　</v>
          </cell>
          <cell r="F822">
            <v>33104</v>
          </cell>
          <cell r="G822" t="str">
            <v>ＣＰ５４２Ｓコンテナ</v>
          </cell>
          <cell r="H822">
            <v>1200</v>
          </cell>
          <cell r="I822">
            <v>874800</v>
          </cell>
          <cell r="J822">
            <v>4</v>
          </cell>
          <cell r="K822" t="str">
            <v>その他</v>
          </cell>
          <cell r="L822">
            <v>331</v>
          </cell>
          <cell r="M822" t="str">
            <v>ＣＰ－６２７</v>
          </cell>
          <cell r="N822">
            <v>1</v>
          </cell>
          <cell r="O822" t="str">
            <v>大阪</v>
          </cell>
          <cell r="P822" t="str">
            <v>外販</v>
          </cell>
          <cell r="Q822">
            <v>92</v>
          </cell>
        </row>
        <row r="823">
          <cell r="A823">
            <v>1</v>
          </cell>
          <cell r="B823">
            <v>1993</v>
          </cell>
          <cell r="C823">
            <v>3</v>
          </cell>
          <cell r="D823">
            <v>3008</v>
          </cell>
          <cell r="E823" t="str">
            <v>第一工業（資材部）　</v>
          </cell>
          <cell r="F823">
            <v>33106</v>
          </cell>
          <cell r="G823" t="str">
            <v>ハイモＭＰ－３６６　</v>
          </cell>
          <cell r="H823">
            <v>4320</v>
          </cell>
          <cell r="I823">
            <v>3417120</v>
          </cell>
          <cell r="J823">
            <v>4</v>
          </cell>
          <cell r="K823" t="str">
            <v>その他</v>
          </cell>
          <cell r="L823">
            <v>331</v>
          </cell>
          <cell r="M823" t="str">
            <v>ＣＰ－６２７</v>
          </cell>
          <cell r="N823">
            <v>1</v>
          </cell>
          <cell r="O823" t="str">
            <v>大阪</v>
          </cell>
          <cell r="P823" t="str">
            <v>外販</v>
          </cell>
          <cell r="Q823">
            <v>92</v>
          </cell>
        </row>
        <row r="824">
          <cell r="A824">
            <v>1</v>
          </cell>
          <cell r="B824">
            <v>1993</v>
          </cell>
          <cell r="C824">
            <v>3</v>
          </cell>
          <cell r="D824">
            <v>3008</v>
          </cell>
          <cell r="E824" t="str">
            <v>第一工業（資材部）　</v>
          </cell>
          <cell r="F824">
            <v>33108</v>
          </cell>
          <cell r="G824" t="str">
            <v>ハイセットＳ－２０５</v>
          </cell>
          <cell r="H824">
            <v>150</v>
          </cell>
          <cell r="I824">
            <v>117675</v>
          </cell>
          <cell r="J824">
            <v>4</v>
          </cell>
          <cell r="K824" t="str">
            <v>その他</v>
          </cell>
          <cell r="L824">
            <v>331</v>
          </cell>
          <cell r="M824" t="str">
            <v>ＣＰ－６２７</v>
          </cell>
          <cell r="N824">
            <v>1</v>
          </cell>
          <cell r="O824" t="str">
            <v>大阪</v>
          </cell>
          <cell r="P824" t="str">
            <v>外販</v>
          </cell>
          <cell r="Q824">
            <v>92</v>
          </cell>
        </row>
        <row r="825">
          <cell r="A825">
            <v>1</v>
          </cell>
          <cell r="B825">
            <v>1993</v>
          </cell>
          <cell r="C825">
            <v>3</v>
          </cell>
          <cell r="D825">
            <v>3008</v>
          </cell>
          <cell r="E825" t="str">
            <v>第一工業（資材部）　</v>
          </cell>
          <cell r="F825">
            <v>33200</v>
          </cell>
          <cell r="G825" t="str">
            <v>ＮＳ－３　　　　　　</v>
          </cell>
          <cell r="H825">
            <v>5080</v>
          </cell>
          <cell r="I825">
            <v>6317800</v>
          </cell>
          <cell r="J825">
            <v>3</v>
          </cell>
          <cell r="K825" t="str">
            <v>樹脂</v>
          </cell>
          <cell r="L825">
            <v>332</v>
          </cell>
          <cell r="M825" t="str">
            <v>ＮＳ－３</v>
          </cell>
          <cell r="N825">
            <v>1</v>
          </cell>
          <cell r="O825" t="str">
            <v>大阪</v>
          </cell>
          <cell r="P825" t="str">
            <v>外販</v>
          </cell>
          <cell r="Q825">
            <v>92</v>
          </cell>
        </row>
        <row r="826">
          <cell r="A826">
            <v>1</v>
          </cell>
          <cell r="B826">
            <v>1993</v>
          </cell>
          <cell r="C826">
            <v>3</v>
          </cell>
          <cell r="D826">
            <v>3071</v>
          </cell>
          <cell r="E826" t="str">
            <v>武田薬品　東京　　　</v>
          </cell>
          <cell r="F826">
            <v>33500</v>
          </cell>
          <cell r="G826" t="str">
            <v>スラカーブ原体湿体　</v>
          </cell>
          <cell r="H826">
            <v>13879</v>
          </cell>
          <cell r="I826">
            <v>47188600</v>
          </cell>
          <cell r="J826">
            <v>4</v>
          </cell>
          <cell r="K826" t="str">
            <v>その他</v>
          </cell>
          <cell r="L826">
            <v>372</v>
          </cell>
          <cell r="M826" t="str">
            <v>その他</v>
          </cell>
          <cell r="N826">
            <v>1</v>
          </cell>
          <cell r="O826" t="str">
            <v>大阪</v>
          </cell>
          <cell r="P826" t="str">
            <v>外販</v>
          </cell>
          <cell r="Q826">
            <v>92</v>
          </cell>
        </row>
        <row r="827">
          <cell r="A827">
            <v>2</v>
          </cell>
          <cell r="B827">
            <v>1993</v>
          </cell>
          <cell r="C827">
            <v>3</v>
          </cell>
          <cell r="D827">
            <v>201</v>
          </cell>
          <cell r="E827" t="str">
            <v>伊藤忠ファイン　　　</v>
          </cell>
          <cell r="F827">
            <v>15002</v>
          </cell>
          <cell r="G827" t="str">
            <v>ＴＴ－３　　　　　　</v>
          </cell>
          <cell r="H827">
            <v>10000</v>
          </cell>
          <cell r="I827">
            <v>4660000</v>
          </cell>
          <cell r="J827">
            <v>1</v>
          </cell>
          <cell r="K827" t="str">
            <v>繊維</v>
          </cell>
          <cell r="L827">
            <v>150</v>
          </cell>
          <cell r="M827" t="str">
            <v>ＨＭＬ</v>
          </cell>
          <cell r="N827">
            <v>2</v>
          </cell>
          <cell r="O827" t="str">
            <v>延岡</v>
          </cell>
          <cell r="P827" t="str">
            <v>外販</v>
          </cell>
          <cell r="Q827">
            <v>92</v>
          </cell>
        </row>
        <row r="828">
          <cell r="A828">
            <v>2</v>
          </cell>
          <cell r="B828">
            <v>1993</v>
          </cell>
          <cell r="C828">
            <v>3</v>
          </cell>
          <cell r="D828">
            <v>6001</v>
          </cell>
          <cell r="E828" t="str">
            <v>丸紅　東京　　　　　</v>
          </cell>
          <cell r="F828">
            <v>15004</v>
          </cell>
          <cell r="G828" t="str">
            <v>ＭＡＳ（韓一）　　　</v>
          </cell>
          <cell r="H828">
            <v>15000</v>
          </cell>
          <cell r="I828">
            <v>5205000</v>
          </cell>
          <cell r="J828">
            <v>1</v>
          </cell>
          <cell r="K828" t="str">
            <v>繊維</v>
          </cell>
          <cell r="L828">
            <v>150</v>
          </cell>
          <cell r="M828" t="str">
            <v>ＨＭＬ</v>
          </cell>
          <cell r="N828">
            <v>2</v>
          </cell>
          <cell r="O828" t="str">
            <v>延岡</v>
          </cell>
          <cell r="P828" t="str">
            <v>輸出</v>
          </cell>
          <cell r="Q828">
            <v>92</v>
          </cell>
        </row>
        <row r="829">
          <cell r="A829">
            <v>2</v>
          </cell>
          <cell r="B829">
            <v>1993</v>
          </cell>
          <cell r="C829">
            <v>3</v>
          </cell>
          <cell r="D829">
            <v>200</v>
          </cell>
          <cell r="E829" t="str">
            <v>伊藤忠合繊化学部　　</v>
          </cell>
          <cell r="F829">
            <v>15008</v>
          </cell>
          <cell r="G829" t="str">
            <v>ＭＡＳ（ＩＰＣＬ）　</v>
          </cell>
          <cell r="H829">
            <v>17500</v>
          </cell>
          <cell r="I829">
            <v>7962500</v>
          </cell>
          <cell r="J829">
            <v>1</v>
          </cell>
          <cell r="K829" t="str">
            <v>繊維</v>
          </cell>
          <cell r="L829">
            <v>150</v>
          </cell>
          <cell r="M829" t="str">
            <v>ＨＭＬ</v>
          </cell>
          <cell r="N829">
            <v>2</v>
          </cell>
          <cell r="O829" t="str">
            <v>延岡</v>
          </cell>
          <cell r="P829" t="str">
            <v>輸出</v>
          </cell>
          <cell r="Q829">
            <v>92</v>
          </cell>
        </row>
        <row r="830">
          <cell r="A830">
            <v>2</v>
          </cell>
          <cell r="B830">
            <v>1993</v>
          </cell>
          <cell r="C830">
            <v>3</v>
          </cell>
          <cell r="D830">
            <v>132</v>
          </cell>
          <cell r="E830" t="str">
            <v>ＡＳＡＨＩ　Ｓ．Ａ．</v>
          </cell>
          <cell r="F830">
            <v>15009</v>
          </cell>
          <cell r="G830" t="str">
            <v>ＭＡＳ（アイルランド</v>
          </cell>
          <cell r="H830">
            <v>15000</v>
          </cell>
          <cell r="I830">
            <v>6015000</v>
          </cell>
          <cell r="J830">
            <v>1</v>
          </cell>
          <cell r="K830" t="str">
            <v>繊維</v>
          </cell>
          <cell r="L830">
            <v>150</v>
          </cell>
          <cell r="M830" t="str">
            <v>ＨＭＬ</v>
          </cell>
          <cell r="N830">
            <v>2</v>
          </cell>
          <cell r="O830" t="str">
            <v>延岡</v>
          </cell>
          <cell r="P830" t="str">
            <v>輸出</v>
          </cell>
          <cell r="Q830">
            <v>92</v>
          </cell>
        </row>
        <row r="831">
          <cell r="A831">
            <v>2</v>
          </cell>
          <cell r="B831">
            <v>1993</v>
          </cell>
          <cell r="C831">
            <v>3</v>
          </cell>
          <cell r="D831">
            <v>1606</v>
          </cell>
          <cell r="E831" t="str">
            <v>ケムインター　　　　</v>
          </cell>
          <cell r="F831">
            <v>15114</v>
          </cell>
          <cell r="G831" t="str">
            <v>ＳＡＳ　　　　　　　</v>
          </cell>
          <cell r="H831">
            <v>10</v>
          </cell>
          <cell r="I831">
            <v>10000</v>
          </cell>
          <cell r="J831">
            <v>1</v>
          </cell>
          <cell r="K831" t="str">
            <v>繊維</v>
          </cell>
          <cell r="L831">
            <v>151</v>
          </cell>
          <cell r="M831" t="str">
            <v>ＳＡＳ</v>
          </cell>
          <cell r="N831">
            <v>2</v>
          </cell>
          <cell r="O831" t="str">
            <v>延岡</v>
          </cell>
          <cell r="P831" t="str">
            <v>外販</v>
          </cell>
          <cell r="Q831">
            <v>92</v>
          </cell>
        </row>
        <row r="832">
          <cell r="A832">
            <v>2</v>
          </cell>
          <cell r="B832">
            <v>1993</v>
          </cell>
          <cell r="C832">
            <v>3</v>
          </cell>
          <cell r="D832">
            <v>6001</v>
          </cell>
          <cell r="E832" t="str">
            <v>丸紅　東京　　　　　</v>
          </cell>
          <cell r="F832">
            <v>15115</v>
          </cell>
          <cell r="G832" t="str">
            <v>ＳＡＳ（韓一）　　　</v>
          </cell>
          <cell r="H832">
            <v>15000</v>
          </cell>
          <cell r="I832">
            <v>6204000</v>
          </cell>
          <cell r="J832">
            <v>1</v>
          </cell>
          <cell r="K832" t="str">
            <v>繊維</v>
          </cell>
          <cell r="L832">
            <v>151</v>
          </cell>
          <cell r="M832" t="str">
            <v>ＳＡＳ</v>
          </cell>
          <cell r="N832">
            <v>2</v>
          </cell>
          <cell r="O832" t="str">
            <v>延岡</v>
          </cell>
          <cell r="P832" t="str">
            <v>輸出</v>
          </cell>
          <cell r="Q832">
            <v>92</v>
          </cell>
        </row>
        <row r="833">
          <cell r="A833">
            <v>2</v>
          </cell>
          <cell r="B833">
            <v>1993</v>
          </cell>
          <cell r="C833">
            <v>3</v>
          </cell>
          <cell r="D833">
            <v>200</v>
          </cell>
          <cell r="E833" t="str">
            <v>伊藤忠合繊化学部　　</v>
          </cell>
          <cell r="F833">
            <v>15116</v>
          </cell>
          <cell r="G833" t="str">
            <v>ＳＡＳ（メキシコ）　</v>
          </cell>
          <cell r="H833">
            <v>70000</v>
          </cell>
          <cell r="I833">
            <v>22872500</v>
          </cell>
          <cell r="J833">
            <v>1</v>
          </cell>
          <cell r="K833" t="str">
            <v>繊維</v>
          </cell>
          <cell r="L833">
            <v>151</v>
          </cell>
          <cell r="M833" t="str">
            <v>ＳＡＳ</v>
          </cell>
          <cell r="N833">
            <v>2</v>
          </cell>
          <cell r="O833" t="str">
            <v>延岡</v>
          </cell>
          <cell r="P833" t="str">
            <v>輸出</v>
          </cell>
          <cell r="Q833">
            <v>92</v>
          </cell>
        </row>
        <row r="834">
          <cell r="A834">
            <v>2</v>
          </cell>
          <cell r="B834">
            <v>1993</v>
          </cell>
          <cell r="C834">
            <v>3</v>
          </cell>
          <cell r="D834">
            <v>1820</v>
          </cell>
          <cell r="E834" t="str">
            <v>小松屋商事（株）　　</v>
          </cell>
          <cell r="F834">
            <v>15117</v>
          </cell>
          <cell r="G834" t="str">
            <v>ＳＡＳ（ＨＡＭＢＲＧ</v>
          </cell>
          <cell r="H834">
            <v>33500</v>
          </cell>
          <cell r="I834">
            <v>14405000</v>
          </cell>
          <cell r="J834">
            <v>1</v>
          </cell>
          <cell r="K834" t="str">
            <v>繊維</v>
          </cell>
          <cell r="L834">
            <v>151</v>
          </cell>
          <cell r="M834" t="str">
            <v>ＳＡＳ</v>
          </cell>
          <cell r="N834">
            <v>2</v>
          </cell>
          <cell r="O834" t="str">
            <v>延岡</v>
          </cell>
          <cell r="P834" t="str">
            <v>輸出</v>
          </cell>
          <cell r="Q834">
            <v>92</v>
          </cell>
        </row>
        <row r="835">
          <cell r="A835">
            <v>2</v>
          </cell>
          <cell r="B835">
            <v>1993</v>
          </cell>
          <cell r="C835">
            <v>3</v>
          </cell>
          <cell r="D835">
            <v>200</v>
          </cell>
          <cell r="E835" t="str">
            <v>伊藤忠合繊化学部　　</v>
          </cell>
          <cell r="F835">
            <v>15118</v>
          </cell>
          <cell r="G835" t="str">
            <v>ＳＡＳ（ＰＡＳＰＴ）</v>
          </cell>
          <cell r="H835">
            <v>17500</v>
          </cell>
          <cell r="I835">
            <v>8785000</v>
          </cell>
          <cell r="J835">
            <v>1</v>
          </cell>
          <cell r="K835" t="str">
            <v>繊維</v>
          </cell>
          <cell r="L835">
            <v>151</v>
          </cell>
          <cell r="M835" t="str">
            <v>ＳＡＳ</v>
          </cell>
          <cell r="N835">
            <v>2</v>
          </cell>
          <cell r="O835" t="str">
            <v>延岡</v>
          </cell>
          <cell r="P835" t="str">
            <v>輸出</v>
          </cell>
          <cell r="Q835">
            <v>92</v>
          </cell>
        </row>
        <row r="836">
          <cell r="A836">
            <v>2</v>
          </cell>
          <cell r="B836">
            <v>1993</v>
          </cell>
          <cell r="C836">
            <v>3</v>
          </cell>
          <cell r="D836">
            <v>7100</v>
          </cell>
          <cell r="E836" t="str">
            <v>油脂製品　　　　　　</v>
          </cell>
          <cell r="F836">
            <v>15138</v>
          </cell>
          <cell r="G836" t="str">
            <v>ＳＡＳ－Ｄ（金属）　</v>
          </cell>
          <cell r="H836">
            <v>1200</v>
          </cell>
          <cell r="I836">
            <v>938400</v>
          </cell>
          <cell r="J836">
            <v>4</v>
          </cell>
          <cell r="K836" t="str">
            <v>その他</v>
          </cell>
          <cell r="L836">
            <v>151</v>
          </cell>
          <cell r="M836" t="str">
            <v>ＳＡＳ</v>
          </cell>
          <cell r="N836">
            <v>2</v>
          </cell>
          <cell r="O836" t="str">
            <v>延岡</v>
          </cell>
          <cell r="P836" t="str">
            <v>外販</v>
          </cell>
          <cell r="Q836">
            <v>92</v>
          </cell>
        </row>
        <row r="837">
          <cell r="A837">
            <v>2</v>
          </cell>
          <cell r="B837">
            <v>1993</v>
          </cell>
          <cell r="C837">
            <v>3</v>
          </cell>
          <cell r="D837">
            <v>1820</v>
          </cell>
          <cell r="E837" t="str">
            <v>小松屋商事（株）　　</v>
          </cell>
          <cell r="F837">
            <v>15139</v>
          </cell>
          <cell r="G837" t="str">
            <v>ＳＡＳ－Ｄ（上村）　</v>
          </cell>
          <cell r="H837">
            <v>1000</v>
          </cell>
          <cell r="I837">
            <v>636000</v>
          </cell>
          <cell r="J837">
            <v>4</v>
          </cell>
          <cell r="K837" t="str">
            <v>その他</v>
          </cell>
          <cell r="L837">
            <v>151</v>
          </cell>
          <cell r="M837" t="str">
            <v>ＳＡＳ</v>
          </cell>
          <cell r="N837">
            <v>2</v>
          </cell>
          <cell r="O837" t="str">
            <v>延岡</v>
          </cell>
          <cell r="P837" t="str">
            <v>外販</v>
          </cell>
          <cell r="Q837">
            <v>92</v>
          </cell>
        </row>
        <row r="838">
          <cell r="A838">
            <v>2</v>
          </cell>
          <cell r="B838">
            <v>1993</v>
          </cell>
          <cell r="C838">
            <v>3</v>
          </cell>
          <cell r="D838">
            <v>7100</v>
          </cell>
          <cell r="E838" t="str">
            <v>油脂製品　　　　　　</v>
          </cell>
          <cell r="F838">
            <v>15142</v>
          </cell>
          <cell r="G838" t="str">
            <v>ＳＡＳ－Ｄ（中尾）　</v>
          </cell>
          <cell r="H838">
            <v>160</v>
          </cell>
          <cell r="I838">
            <v>120800</v>
          </cell>
          <cell r="J838">
            <v>4</v>
          </cell>
          <cell r="K838" t="str">
            <v>その他</v>
          </cell>
          <cell r="L838">
            <v>151</v>
          </cell>
          <cell r="M838" t="str">
            <v>ＳＡＳ</v>
          </cell>
          <cell r="N838">
            <v>2</v>
          </cell>
          <cell r="O838" t="str">
            <v>延岡</v>
          </cell>
          <cell r="P838" t="str">
            <v>外販</v>
          </cell>
          <cell r="Q838">
            <v>92</v>
          </cell>
        </row>
        <row r="839">
          <cell r="A839">
            <v>2</v>
          </cell>
          <cell r="B839">
            <v>1993</v>
          </cell>
          <cell r="C839">
            <v>3</v>
          </cell>
          <cell r="D839">
            <v>7100</v>
          </cell>
          <cell r="E839" t="str">
            <v>油脂製品　　　　　　</v>
          </cell>
          <cell r="F839">
            <v>15143</v>
          </cell>
          <cell r="G839" t="str">
            <v>ＳＡＳ－Ｄ　　　　　</v>
          </cell>
          <cell r="H839">
            <v>3000</v>
          </cell>
          <cell r="I839">
            <v>1920000</v>
          </cell>
          <cell r="J839">
            <v>4</v>
          </cell>
          <cell r="K839" t="str">
            <v>その他</v>
          </cell>
          <cell r="L839">
            <v>151</v>
          </cell>
          <cell r="M839" t="str">
            <v>ＳＡＳ</v>
          </cell>
          <cell r="N839">
            <v>2</v>
          </cell>
          <cell r="O839" t="str">
            <v>延岡</v>
          </cell>
          <cell r="P839" t="str">
            <v>外販</v>
          </cell>
          <cell r="Q839">
            <v>92</v>
          </cell>
        </row>
        <row r="840">
          <cell r="A840">
            <v>2</v>
          </cell>
          <cell r="B840">
            <v>1993</v>
          </cell>
          <cell r="C840">
            <v>3</v>
          </cell>
          <cell r="D840">
            <v>1000</v>
          </cell>
          <cell r="E840" t="str">
            <v>柏木　　　　　　　　</v>
          </cell>
          <cell r="F840">
            <v>15144</v>
          </cell>
          <cell r="G840" t="str">
            <v>ＳＡＳ－Ｄ（東栄）　</v>
          </cell>
          <cell r="H840">
            <v>2000</v>
          </cell>
          <cell r="I840">
            <v>1172000</v>
          </cell>
          <cell r="J840">
            <v>4</v>
          </cell>
          <cell r="K840" t="str">
            <v>その他</v>
          </cell>
          <cell r="L840">
            <v>151</v>
          </cell>
          <cell r="M840" t="str">
            <v>ＳＡＳ</v>
          </cell>
          <cell r="N840">
            <v>2</v>
          </cell>
          <cell r="O840" t="str">
            <v>延岡</v>
          </cell>
          <cell r="P840" t="str">
            <v>外販</v>
          </cell>
          <cell r="Q840">
            <v>92</v>
          </cell>
        </row>
        <row r="841">
          <cell r="A841">
            <v>2</v>
          </cell>
          <cell r="B841">
            <v>1993</v>
          </cell>
          <cell r="C841">
            <v>3</v>
          </cell>
          <cell r="D841">
            <v>3843</v>
          </cell>
          <cell r="E841" t="str">
            <v>東栄化工（株）　　　</v>
          </cell>
          <cell r="F841">
            <v>15144</v>
          </cell>
          <cell r="G841" t="str">
            <v>ＳＡＳ－Ｄ（東栄）　</v>
          </cell>
          <cell r="H841">
            <v>-2000</v>
          </cell>
          <cell r="I841">
            <v>-1172000</v>
          </cell>
          <cell r="J841">
            <v>4</v>
          </cell>
          <cell r="K841" t="str">
            <v>その他</v>
          </cell>
          <cell r="L841">
            <v>151</v>
          </cell>
          <cell r="M841" t="str">
            <v>ＳＡＳ</v>
          </cell>
          <cell r="N841">
            <v>2</v>
          </cell>
          <cell r="O841" t="str">
            <v>延岡</v>
          </cell>
          <cell r="P841" t="str">
            <v>外販</v>
          </cell>
          <cell r="Q841">
            <v>92</v>
          </cell>
        </row>
        <row r="842">
          <cell r="A842">
            <v>2</v>
          </cell>
          <cell r="B842">
            <v>1993</v>
          </cell>
          <cell r="C842">
            <v>3</v>
          </cell>
          <cell r="D842">
            <v>1410</v>
          </cell>
          <cell r="E842" t="str">
            <v>クリエ－ト化学　　　</v>
          </cell>
          <cell r="F842">
            <v>15146</v>
          </cell>
          <cell r="G842" t="str">
            <v>ＳＡＳ－Ｄ（キザイ）</v>
          </cell>
          <cell r="H842">
            <v>140</v>
          </cell>
          <cell r="I842">
            <v>129500</v>
          </cell>
          <cell r="J842">
            <v>4</v>
          </cell>
          <cell r="K842" t="str">
            <v>その他</v>
          </cell>
          <cell r="L842">
            <v>151</v>
          </cell>
          <cell r="M842" t="str">
            <v>ＳＡＳ</v>
          </cell>
          <cell r="N842">
            <v>2</v>
          </cell>
          <cell r="O842" t="str">
            <v>延岡</v>
          </cell>
          <cell r="P842" t="str">
            <v>外販</v>
          </cell>
          <cell r="Q842">
            <v>92</v>
          </cell>
        </row>
        <row r="843">
          <cell r="A843">
            <v>2</v>
          </cell>
          <cell r="B843">
            <v>1993</v>
          </cell>
          <cell r="C843">
            <v>3</v>
          </cell>
          <cell r="D843">
            <v>1820</v>
          </cell>
          <cell r="E843" t="str">
            <v>小松屋商事（株）　　</v>
          </cell>
          <cell r="F843">
            <v>15602</v>
          </cell>
          <cell r="G843" t="str">
            <v>３Ｓ　　　　　　　　</v>
          </cell>
          <cell r="H843">
            <v>5000</v>
          </cell>
          <cell r="I843">
            <v>6450000</v>
          </cell>
          <cell r="J843">
            <v>1</v>
          </cell>
          <cell r="K843" t="str">
            <v>繊維</v>
          </cell>
          <cell r="L843">
            <v>156</v>
          </cell>
          <cell r="M843" t="str">
            <v>ＵＮＡＳＳ</v>
          </cell>
          <cell r="N843">
            <v>2</v>
          </cell>
          <cell r="O843" t="str">
            <v>延岡</v>
          </cell>
          <cell r="P843" t="str">
            <v>外販</v>
          </cell>
          <cell r="Q843">
            <v>92</v>
          </cell>
        </row>
        <row r="844">
          <cell r="A844">
            <v>2</v>
          </cell>
          <cell r="B844">
            <v>1993</v>
          </cell>
          <cell r="C844">
            <v>3</v>
          </cell>
          <cell r="D844">
            <v>7500</v>
          </cell>
          <cell r="E844" t="str">
            <v>リバソン（株）　　　</v>
          </cell>
          <cell r="F844">
            <v>15610</v>
          </cell>
          <cell r="G844" t="str">
            <v>ＵＮＡＳＳ（ＤＩＣ）</v>
          </cell>
          <cell r="H844">
            <v>1450</v>
          </cell>
          <cell r="I844">
            <v>1957500</v>
          </cell>
          <cell r="J844">
            <v>1</v>
          </cell>
          <cell r="K844" t="str">
            <v>繊維</v>
          </cell>
          <cell r="L844">
            <v>156</v>
          </cell>
          <cell r="M844" t="str">
            <v>ＵＮＡＳＳ</v>
          </cell>
          <cell r="N844">
            <v>2</v>
          </cell>
          <cell r="O844" t="str">
            <v>延岡</v>
          </cell>
          <cell r="P844" t="str">
            <v>外販</v>
          </cell>
          <cell r="Q844">
            <v>92</v>
          </cell>
        </row>
        <row r="845">
          <cell r="A845">
            <v>2</v>
          </cell>
          <cell r="B845">
            <v>1993</v>
          </cell>
          <cell r="C845">
            <v>3</v>
          </cell>
          <cell r="D845">
            <v>200</v>
          </cell>
          <cell r="E845" t="str">
            <v>伊藤忠合繊化学部　　</v>
          </cell>
          <cell r="F845">
            <v>15660</v>
          </cell>
          <cell r="G845" t="str">
            <v>ＵＮＡＳＳ（インド）</v>
          </cell>
          <cell r="H845">
            <v>7000</v>
          </cell>
          <cell r="I845">
            <v>8435000</v>
          </cell>
          <cell r="J845">
            <v>1</v>
          </cell>
          <cell r="K845" t="str">
            <v>繊維</v>
          </cell>
          <cell r="L845">
            <v>156</v>
          </cell>
          <cell r="M845" t="str">
            <v>ＵＮＡＳＳ</v>
          </cell>
          <cell r="N845">
            <v>2</v>
          </cell>
          <cell r="O845" t="str">
            <v>延岡</v>
          </cell>
          <cell r="P845" t="str">
            <v>輸出</v>
          </cell>
          <cell r="Q845">
            <v>92</v>
          </cell>
        </row>
        <row r="846">
          <cell r="A846">
            <v>2</v>
          </cell>
          <cell r="B846">
            <v>1993</v>
          </cell>
          <cell r="C846">
            <v>3</v>
          </cell>
          <cell r="D846">
            <v>1017</v>
          </cell>
          <cell r="E846" t="str">
            <v>化成品商事　　　　　</v>
          </cell>
          <cell r="F846">
            <v>15690</v>
          </cell>
          <cell r="G846" t="str">
            <v>４Ｓ（３Ｓ溶液）　　</v>
          </cell>
          <cell r="H846">
            <v>2000</v>
          </cell>
          <cell r="I846">
            <v>570000</v>
          </cell>
          <cell r="J846">
            <v>1</v>
          </cell>
          <cell r="K846" t="str">
            <v>繊維</v>
          </cell>
          <cell r="L846">
            <v>156</v>
          </cell>
          <cell r="M846" t="str">
            <v>ＵＮＡＳＳ</v>
          </cell>
          <cell r="N846">
            <v>2</v>
          </cell>
          <cell r="O846" t="str">
            <v>延岡</v>
          </cell>
          <cell r="P846" t="str">
            <v>外販</v>
          </cell>
          <cell r="Q846">
            <v>92</v>
          </cell>
        </row>
        <row r="847">
          <cell r="A847">
            <v>2</v>
          </cell>
          <cell r="B847">
            <v>1993</v>
          </cell>
          <cell r="C847">
            <v>3</v>
          </cell>
          <cell r="D847">
            <v>7500</v>
          </cell>
          <cell r="E847" t="str">
            <v>リバソン（株）　　　</v>
          </cell>
          <cell r="F847">
            <v>16600</v>
          </cell>
          <cell r="G847" t="str">
            <v>ＮＳＶＳ－２５（ＤＩ</v>
          </cell>
          <cell r="H847">
            <v>1680</v>
          </cell>
          <cell r="I847">
            <v>529200</v>
          </cell>
          <cell r="J847">
            <v>3</v>
          </cell>
          <cell r="K847" t="str">
            <v>樹脂</v>
          </cell>
          <cell r="L847">
            <v>166</v>
          </cell>
          <cell r="M847" t="str">
            <v>ＳＶＳ</v>
          </cell>
          <cell r="N847">
            <v>2</v>
          </cell>
          <cell r="O847" t="str">
            <v>延岡</v>
          </cell>
          <cell r="P847" t="str">
            <v>外販</v>
          </cell>
          <cell r="Q847">
            <v>92</v>
          </cell>
        </row>
        <row r="848">
          <cell r="A848">
            <v>2</v>
          </cell>
          <cell r="B848">
            <v>1993</v>
          </cell>
          <cell r="C848">
            <v>3</v>
          </cell>
          <cell r="D848">
            <v>6203</v>
          </cell>
          <cell r="E848" t="str">
            <v>三井物産（大阪）　　</v>
          </cell>
          <cell r="F848">
            <v>16601</v>
          </cell>
          <cell r="G848" t="str">
            <v>ＮＳＶＳ－２５（堺　</v>
          </cell>
          <cell r="H848">
            <v>800</v>
          </cell>
          <cell r="I848">
            <v>240000</v>
          </cell>
          <cell r="J848">
            <v>3</v>
          </cell>
          <cell r="K848" t="str">
            <v>樹脂</v>
          </cell>
          <cell r="L848">
            <v>166</v>
          </cell>
          <cell r="M848" t="str">
            <v>ＳＶＳ</v>
          </cell>
          <cell r="N848">
            <v>2</v>
          </cell>
          <cell r="O848" t="str">
            <v>延岡</v>
          </cell>
          <cell r="P848" t="str">
            <v>外販</v>
          </cell>
          <cell r="Q848">
            <v>92</v>
          </cell>
        </row>
        <row r="849">
          <cell r="A849">
            <v>2</v>
          </cell>
          <cell r="B849">
            <v>1993</v>
          </cell>
          <cell r="C849">
            <v>3</v>
          </cell>
          <cell r="D849">
            <v>201</v>
          </cell>
          <cell r="E849" t="str">
            <v>伊藤忠ファイン　　　</v>
          </cell>
          <cell r="F849">
            <v>16661</v>
          </cell>
          <cell r="G849" t="str">
            <v>ＮＳＶＳ－２５　　　</v>
          </cell>
          <cell r="H849">
            <v>1000</v>
          </cell>
          <cell r="I849">
            <v>375000</v>
          </cell>
          <cell r="J849">
            <v>3</v>
          </cell>
          <cell r="K849" t="str">
            <v>樹脂</v>
          </cell>
          <cell r="L849">
            <v>166</v>
          </cell>
          <cell r="M849" t="str">
            <v>ＳＶＳ</v>
          </cell>
          <cell r="N849">
            <v>2</v>
          </cell>
          <cell r="O849" t="str">
            <v>延岡</v>
          </cell>
          <cell r="P849" t="str">
            <v>外販</v>
          </cell>
          <cell r="Q849">
            <v>92</v>
          </cell>
        </row>
        <row r="850">
          <cell r="A850">
            <v>2</v>
          </cell>
          <cell r="B850">
            <v>1993</v>
          </cell>
          <cell r="C850">
            <v>3</v>
          </cell>
          <cell r="D850">
            <v>6606</v>
          </cell>
          <cell r="E850" t="str">
            <v>明成商会　　　　　　</v>
          </cell>
          <cell r="F850">
            <v>16670</v>
          </cell>
          <cell r="G850" t="str">
            <v>ＮＳＶＳ－２５（大栄</v>
          </cell>
          <cell r="H850">
            <v>12000</v>
          </cell>
          <cell r="I850">
            <v>4260000</v>
          </cell>
          <cell r="J850">
            <v>3</v>
          </cell>
          <cell r="K850" t="str">
            <v>樹脂</v>
          </cell>
          <cell r="L850">
            <v>166</v>
          </cell>
          <cell r="M850" t="str">
            <v>ＳＶＳ</v>
          </cell>
          <cell r="N850">
            <v>2</v>
          </cell>
          <cell r="O850" t="str">
            <v>延岡</v>
          </cell>
          <cell r="P850" t="str">
            <v>外販</v>
          </cell>
          <cell r="Q850">
            <v>92</v>
          </cell>
        </row>
        <row r="851">
          <cell r="A851">
            <v>2</v>
          </cell>
          <cell r="B851">
            <v>1993</v>
          </cell>
          <cell r="C851">
            <v>3</v>
          </cell>
          <cell r="D851">
            <v>5217</v>
          </cell>
          <cell r="E851" t="str">
            <v>ＢＡＳＦ　四日市　　</v>
          </cell>
          <cell r="F851">
            <v>16690</v>
          </cell>
          <cell r="G851" t="str">
            <v>ＮＳＶＳ－２５（ＢＡ</v>
          </cell>
          <cell r="H851">
            <v>40</v>
          </cell>
          <cell r="I851">
            <v>14000</v>
          </cell>
          <cell r="J851">
            <v>3</v>
          </cell>
          <cell r="K851" t="str">
            <v>樹脂</v>
          </cell>
          <cell r="L851">
            <v>166</v>
          </cell>
          <cell r="M851" t="str">
            <v>ＳＶＳ</v>
          </cell>
          <cell r="N851">
            <v>2</v>
          </cell>
          <cell r="O851" t="str">
            <v>延岡</v>
          </cell>
          <cell r="P851" t="str">
            <v>外販</v>
          </cell>
          <cell r="Q851">
            <v>92</v>
          </cell>
        </row>
        <row r="852">
          <cell r="A852">
            <v>2</v>
          </cell>
          <cell r="B852">
            <v>1993</v>
          </cell>
          <cell r="C852">
            <v>3</v>
          </cell>
          <cell r="D852">
            <v>100</v>
          </cell>
          <cell r="E852" t="str">
            <v>葵　大阪　　　　　　</v>
          </cell>
          <cell r="F852">
            <v>20300</v>
          </cell>
          <cell r="G852" t="str">
            <v>ＥＢＳ　　　　　　　</v>
          </cell>
          <cell r="H852">
            <v>12088</v>
          </cell>
          <cell r="I852">
            <v>9863808</v>
          </cell>
          <cell r="J852">
            <v>3</v>
          </cell>
          <cell r="K852" t="str">
            <v>樹脂</v>
          </cell>
          <cell r="L852">
            <v>203</v>
          </cell>
          <cell r="M852" t="str">
            <v>ＥＢＳ</v>
          </cell>
          <cell r="N852">
            <v>2</v>
          </cell>
          <cell r="O852" t="str">
            <v>延岡</v>
          </cell>
          <cell r="P852" t="str">
            <v>旭</v>
          </cell>
          <cell r="Q852">
            <v>92</v>
          </cell>
        </row>
        <row r="853">
          <cell r="A853">
            <v>2</v>
          </cell>
          <cell r="B853">
            <v>1993</v>
          </cell>
          <cell r="C853">
            <v>3</v>
          </cell>
          <cell r="D853">
            <v>2</v>
          </cell>
          <cell r="E853" t="str">
            <v>旭　大阪購買　　　　</v>
          </cell>
          <cell r="F853">
            <v>20500</v>
          </cell>
          <cell r="G853" t="str">
            <v>仕上Ｇ　　　　　　　</v>
          </cell>
          <cell r="H853">
            <v>800</v>
          </cell>
          <cell r="I853">
            <v>272000</v>
          </cell>
          <cell r="J853">
            <v>1</v>
          </cell>
          <cell r="K853" t="str">
            <v>繊維</v>
          </cell>
          <cell r="L853">
            <v>205</v>
          </cell>
          <cell r="M853" t="str">
            <v>仕上Ｇ</v>
          </cell>
          <cell r="N853">
            <v>2</v>
          </cell>
          <cell r="O853" t="str">
            <v>延岡</v>
          </cell>
          <cell r="P853" t="str">
            <v>旭</v>
          </cell>
          <cell r="Q853">
            <v>92</v>
          </cell>
        </row>
        <row r="854">
          <cell r="A854">
            <v>2</v>
          </cell>
          <cell r="B854">
            <v>1993</v>
          </cell>
          <cell r="C854">
            <v>3</v>
          </cell>
          <cell r="D854">
            <v>43</v>
          </cell>
          <cell r="E854" t="str">
            <v>旭　延岡医薬　　　　</v>
          </cell>
          <cell r="F854">
            <v>20600</v>
          </cell>
          <cell r="G854" t="str">
            <v>ＭＢ　　　　　　　　</v>
          </cell>
          <cell r="H854">
            <v>3899</v>
          </cell>
          <cell r="I854">
            <v>13326782</v>
          </cell>
          <cell r="J854">
            <v>2</v>
          </cell>
          <cell r="K854" t="str">
            <v>医薬原料</v>
          </cell>
          <cell r="L854">
            <v>206</v>
          </cell>
          <cell r="M854" t="str">
            <v>ＭＢ</v>
          </cell>
          <cell r="N854">
            <v>2</v>
          </cell>
          <cell r="O854" t="str">
            <v>延岡</v>
          </cell>
          <cell r="P854" t="str">
            <v>旭</v>
          </cell>
          <cell r="Q854">
            <v>92</v>
          </cell>
        </row>
        <row r="855">
          <cell r="A855">
            <v>2</v>
          </cell>
          <cell r="B855">
            <v>1993</v>
          </cell>
          <cell r="C855">
            <v>3</v>
          </cell>
          <cell r="D855">
            <v>11</v>
          </cell>
          <cell r="E855" t="str">
            <v>旭　特薬事業部　　　</v>
          </cell>
          <cell r="F855">
            <v>20900</v>
          </cell>
          <cell r="G855" t="str">
            <v>ＦＭＮＡ　　　　　　</v>
          </cell>
          <cell r="H855">
            <v>360</v>
          </cell>
          <cell r="I855">
            <v>11844000</v>
          </cell>
          <cell r="J855">
            <v>2</v>
          </cell>
          <cell r="K855" t="str">
            <v>医薬原料</v>
          </cell>
          <cell r="L855">
            <v>209</v>
          </cell>
          <cell r="M855" t="str">
            <v>ＦＭＮＡ</v>
          </cell>
          <cell r="N855">
            <v>2</v>
          </cell>
          <cell r="O855" t="str">
            <v>延岡</v>
          </cell>
          <cell r="P855" t="str">
            <v>旭</v>
          </cell>
          <cell r="Q855">
            <v>92</v>
          </cell>
        </row>
        <row r="856">
          <cell r="A856">
            <v>2</v>
          </cell>
          <cell r="B856">
            <v>1993</v>
          </cell>
          <cell r="C856">
            <v>3</v>
          </cell>
          <cell r="D856">
            <v>11</v>
          </cell>
          <cell r="E856" t="str">
            <v>旭　特薬事業部　　　</v>
          </cell>
          <cell r="F856">
            <v>21301</v>
          </cell>
          <cell r="G856" t="str">
            <v>ウラシル　　　　　　</v>
          </cell>
          <cell r="H856">
            <v>80</v>
          </cell>
          <cell r="I856">
            <v>336000</v>
          </cell>
          <cell r="J856">
            <v>2</v>
          </cell>
          <cell r="K856" t="str">
            <v>医薬原料</v>
          </cell>
          <cell r="L856">
            <v>213</v>
          </cell>
          <cell r="M856" t="str">
            <v>ウラシル</v>
          </cell>
          <cell r="N856">
            <v>2</v>
          </cell>
          <cell r="O856" t="str">
            <v>延岡</v>
          </cell>
          <cell r="P856" t="str">
            <v>旭</v>
          </cell>
          <cell r="Q856">
            <v>92</v>
          </cell>
        </row>
        <row r="857">
          <cell r="A857">
            <v>2</v>
          </cell>
          <cell r="B857">
            <v>1993</v>
          </cell>
          <cell r="C857">
            <v>3</v>
          </cell>
          <cell r="D857">
            <v>11</v>
          </cell>
          <cell r="E857" t="str">
            <v>旭　特薬事業部　　　</v>
          </cell>
          <cell r="F857">
            <v>21302</v>
          </cell>
          <cell r="G857" t="str">
            <v>ウラシル（ＳＧ）　　</v>
          </cell>
          <cell r="H857">
            <v>1800</v>
          </cell>
          <cell r="I857">
            <v>7560000</v>
          </cell>
          <cell r="J857">
            <v>2</v>
          </cell>
          <cell r="K857" t="str">
            <v>医薬原料</v>
          </cell>
          <cell r="L857">
            <v>213</v>
          </cell>
          <cell r="M857" t="str">
            <v>ウラシル</v>
          </cell>
          <cell r="N857">
            <v>2</v>
          </cell>
          <cell r="O857" t="str">
            <v>延岡</v>
          </cell>
          <cell r="P857" t="str">
            <v>旭</v>
          </cell>
          <cell r="Q857">
            <v>92</v>
          </cell>
        </row>
        <row r="858">
          <cell r="A858">
            <v>2</v>
          </cell>
          <cell r="B858">
            <v>1993</v>
          </cell>
          <cell r="C858">
            <v>3</v>
          </cell>
          <cell r="D858">
            <v>5403</v>
          </cell>
          <cell r="E858" t="str">
            <v>ファイザー　　　　　</v>
          </cell>
          <cell r="F858">
            <v>21401</v>
          </cell>
          <cell r="G858" t="str">
            <v>ＡＴＢＣ　　　　　　</v>
          </cell>
          <cell r="H858">
            <v>23675</v>
          </cell>
          <cell r="I858">
            <v>10559050</v>
          </cell>
          <cell r="J858">
            <v>3</v>
          </cell>
          <cell r="K858" t="str">
            <v>樹脂</v>
          </cell>
          <cell r="L858">
            <v>214</v>
          </cell>
          <cell r="M858" t="str">
            <v>ＡＴＢＣ</v>
          </cell>
          <cell r="N858">
            <v>2</v>
          </cell>
          <cell r="O858" t="str">
            <v>延岡</v>
          </cell>
          <cell r="P858" t="str">
            <v>旭</v>
          </cell>
          <cell r="Q858">
            <v>92</v>
          </cell>
        </row>
        <row r="859">
          <cell r="A859">
            <v>2</v>
          </cell>
          <cell r="B859">
            <v>1993</v>
          </cell>
          <cell r="C859">
            <v>3</v>
          </cell>
          <cell r="D859">
            <v>1</v>
          </cell>
          <cell r="E859" t="str">
            <v>旭　東京購買　　　　</v>
          </cell>
          <cell r="F859">
            <v>21402</v>
          </cell>
          <cell r="G859" t="str">
            <v>ＤＳ－１０７　　　　</v>
          </cell>
          <cell r="H859">
            <v>56620</v>
          </cell>
          <cell r="I859">
            <v>25818720</v>
          </cell>
          <cell r="J859">
            <v>3</v>
          </cell>
          <cell r="K859" t="str">
            <v>樹脂</v>
          </cell>
          <cell r="L859">
            <v>214</v>
          </cell>
          <cell r="M859" t="str">
            <v>ＡＴＢＣ</v>
          </cell>
          <cell r="N859">
            <v>2</v>
          </cell>
          <cell r="O859" t="str">
            <v>延岡</v>
          </cell>
          <cell r="P859" t="str">
            <v>旭</v>
          </cell>
          <cell r="Q859">
            <v>92</v>
          </cell>
        </row>
        <row r="860">
          <cell r="A860">
            <v>2</v>
          </cell>
          <cell r="B860">
            <v>1993</v>
          </cell>
          <cell r="C860">
            <v>3</v>
          </cell>
          <cell r="D860">
            <v>100</v>
          </cell>
          <cell r="E860" t="str">
            <v>葵　大阪　　　　　　</v>
          </cell>
          <cell r="F860">
            <v>21700</v>
          </cell>
          <cell r="G860" t="str">
            <v>Ｈ－３－１　　　　　</v>
          </cell>
          <cell r="H860">
            <v>5000</v>
          </cell>
          <cell r="I860">
            <v>30749000</v>
          </cell>
          <cell r="J860">
            <v>3</v>
          </cell>
          <cell r="K860" t="str">
            <v>樹脂</v>
          </cell>
          <cell r="L860">
            <v>217</v>
          </cell>
          <cell r="M860" t="str">
            <v>Ｈ－３</v>
          </cell>
          <cell r="N860">
            <v>2</v>
          </cell>
          <cell r="O860" t="str">
            <v>延岡</v>
          </cell>
          <cell r="P860" t="str">
            <v>旭</v>
          </cell>
          <cell r="Q860">
            <v>92</v>
          </cell>
        </row>
        <row r="861">
          <cell r="A861">
            <v>2</v>
          </cell>
          <cell r="B861">
            <v>1993</v>
          </cell>
          <cell r="C861">
            <v>3</v>
          </cell>
          <cell r="D861">
            <v>43</v>
          </cell>
          <cell r="E861" t="str">
            <v>旭　延岡医薬　　　　</v>
          </cell>
          <cell r="F861">
            <v>21800</v>
          </cell>
          <cell r="G861" t="str">
            <v>ＦＢ－５　　　　　　</v>
          </cell>
          <cell r="H861">
            <v>4480</v>
          </cell>
          <cell r="I861">
            <v>78400000</v>
          </cell>
          <cell r="J861">
            <v>2</v>
          </cell>
          <cell r="K861" t="str">
            <v>医薬原料</v>
          </cell>
          <cell r="L861">
            <v>218</v>
          </cell>
          <cell r="M861" t="str">
            <v>ＦＢ－５</v>
          </cell>
          <cell r="N861">
            <v>2</v>
          </cell>
          <cell r="O861" t="str">
            <v>延岡</v>
          </cell>
          <cell r="P861" t="str">
            <v>旭</v>
          </cell>
          <cell r="Q861">
            <v>92</v>
          </cell>
        </row>
        <row r="862">
          <cell r="A862">
            <v>2</v>
          </cell>
          <cell r="B862">
            <v>1993</v>
          </cell>
          <cell r="C862">
            <v>3</v>
          </cell>
          <cell r="D862">
            <v>6</v>
          </cell>
          <cell r="E862" t="str">
            <v>旭　富士　　　　　　</v>
          </cell>
          <cell r="F862">
            <v>21900</v>
          </cell>
          <cell r="G862" t="str">
            <v>ＢＳ－１　　　　　　</v>
          </cell>
          <cell r="H862">
            <v>53160</v>
          </cell>
          <cell r="I862">
            <v>21742440</v>
          </cell>
          <cell r="J862">
            <v>3</v>
          </cell>
          <cell r="K862" t="str">
            <v>樹脂</v>
          </cell>
          <cell r="L862">
            <v>219</v>
          </cell>
          <cell r="M862" t="str">
            <v>ＢＳ－１．２</v>
          </cell>
          <cell r="N862">
            <v>2</v>
          </cell>
          <cell r="O862" t="str">
            <v>延岡</v>
          </cell>
          <cell r="P862" t="str">
            <v>旭</v>
          </cell>
          <cell r="Q862">
            <v>92</v>
          </cell>
        </row>
        <row r="863">
          <cell r="A863">
            <v>2</v>
          </cell>
          <cell r="B863">
            <v>1993</v>
          </cell>
          <cell r="C863">
            <v>3</v>
          </cell>
          <cell r="D863">
            <v>1</v>
          </cell>
          <cell r="E863" t="str">
            <v>旭　東京購買　　　　</v>
          </cell>
          <cell r="F863">
            <v>29012</v>
          </cell>
          <cell r="G863" t="str">
            <v>ＰＧＭＣＨＥ　　　　</v>
          </cell>
          <cell r="H863">
            <v>301.2</v>
          </cell>
          <cell r="I863">
            <v>2000000</v>
          </cell>
          <cell r="J863">
            <v>4</v>
          </cell>
          <cell r="K863" t="str">
            <v>その他</v>
          </cell>
          <cell r="L863">
            <v>290</v>
          </cell>
          <cell r="M863" t="str">
            <v>旭向延岡合成品</v>
          </cell>
          <cell r="N863">
            <v>2</v>
          </cell>
          <cell r="O863" t="str">
            <v>延岡</v>
          </cell>
          <cell r="P863" t="str">
            <v>旭</v>
          </cell>
          <cell r="Q863">
            <v>92</v>
          </cell>
        </row>
        <row r="864">
          <cell r="A864">
            <v>2</v>
          </cell>
          <cell r="B864">
            <v>1993</v>
          </cell>
          <cell r="C864">
            <v>3</v>
          </cell>
          <cell r="D864">
            <v>5422</v>
          </cell>
          <cell r="E864" t="str">
            <v>扶桑化学（株）　　　</v>
          </cell>
          <cell r="F864">
            <v>30700</v>
          </cell>
          <cell r="G864" t="str">
            <v>ＭＮＢ　　　　　　　</v>
          </cell>
          <cell r="H864">
            <v>23760</v>
          </cell>
          <cell r="I864">
            <v>35640000</v>
          </cell>
          <cell r="J864">
            <v>3</v>
          </cell>
          <cell r="K864" t="str">
            <v>樹脂</v>
          </cell>
          <cell r="L864">
            <v>307</v>
          </cell>
          <cell r="M864" t="str">
            <v>ＭＮＢ</v>
          </cell>
          <cell r="N864">
            <v>2</v>
          </cell>
          <cell r="O864" t="str">
            <v>延岡</v>
          </cell>
          <cell r="P864" t="str">
            <v>外販</v>
          </cell>
          <cell r="Q864">
            <v>92</v>
          </cell>
        </row>
        <row r="865">
          <cell r="A865">
            <v>2</v>
          </cell>
          <cell r="B865">
            <v>1993</v>
          </cell>
          <cell r="C865">
            <v>3</v>
          </cell>
          <cell r="D865">
            <v>3030</v>
          </cell>
          <cell r="E865" t="str">
            <v>ダイセル＾東京本社　</v>
          </cell>
          <cell r="F865">
            <v>31000</v>
          </cell>
          <cell r="G865" t="str">
            <v>ＢＴＣ　　　　　　　</v>
          </cell>
          <cell r="H865">
            <v>31300</v>
          </cell>
          <cell r="I865">
            <v>48354950</v>
          </cell>
          <cell r="J865">
            <v>3</v>
          </cell>
          <cell r="K865" t="str">
            <v>樹脂</v>
          </cell>
          <cell r="L865">
            <v>310</v>
          </cell>
          <cell r="M865" t="str">
            <v>ＢＴＣ</v>
          </cell>
          <cell r="N865">
            <v>2</v>
          </cell>
          <cell r="O865" t="str">
            <v>延岡</v>
          </cell>
          <cell r="P865" t="str">
            <v>外販</v>
          </cell>
          <cell r="Q865">
            <v>92</v>
          </cell>
        </row>
        <row r="866">
          <cell r="A866">
            <v>2</v>
          </cell>
          <cell r="B866">
            <v>1993</v>
          </cell>
          <cell r="C866">
            <v>3</v>
          </cell>
          <cell r="D866">
            <v>3041</v>
          </cell>
          <cell r="E866" t="str">
            <v>ダイセル新井工場　　</v>
          </cell>
          <cell r="F866">
            <v>31000</v>
          </cell>
          <cell r="G866" t="str">
            <v>ＢＴＣ　　　　　　　</v>
          </cell>
          <cell r="H866">
            <v>0</v>
          </cell>
          <cell r="I866">
            <v>0</v>
          </cell>
          <cell r="J866">
            <v>3</v>
          </cell>
          <cell r="K866" t="str">
            <v>樹脂</v>
          </cell>
          <cell r="L866">
            <v>310</v>
          </cell>
          <cell r="M866" t="str">
            <v>ＢＴＣ</v>
          </cell>
          <cell r="N866">
            <v>2</v>
          </cell>
          <cell r="O866" t="str">
            <v>延岡</v>
          </cell>
          <cell r="P866" t="str">
            <v>外販</v>
          </cell>
          <cell r="Q866">
            <v>92</v>
          </cell>
        </row>
        <row r="867">
          <cell r="A867">
            <v>2</v>
          </cell>
          <cell r="B867">
            <v>1993</v>
          </cell>
          <cell r="C867">
            <v>3</v>
          </cell>
          <cell r="D867">
            <v>3030</v>
          </cell>
          <cell r="E867" t="str">
            <v>ダイセル＾東京本社　</v>
          </cell>
          <cell r="F867">
            <v>31300</v>
          </cell>
          <cell r="G867" t="str">
            <v>ＴＭＡＤ　　　　　　</v>
          </cell>
          <cell r="H867">
            <v>2000</v>
          </cell>
          <cell r="I867">
            <v>3800000</v>
          </cell>
          <cell r="J867">
            <v>3</v>
          </cell>
          <cell r="K867" t="str">
            <v>樹脂</v>
          </cell>
          <cell r="L867">
            <v>313</v>
          </cell>
          <cell r="M867" t="str">
            <v>ＴＭＡＤ　　　　　　</v>
          </cell>
          <cell r="N867">
            <v>2</v>
          </cell>
          <cell r="O867" t="str">
            <v>延岡</v>
          </cell>
          <cell r="P867" t="str">
            <v>外販</v>
          </cell>
          <cell r="Q867">
            <v>92</v>
          </cell>
        </row>
        <row r="868">
          <cell r="A868">
            <v>1</v>
          </cell>
          <cell r="B868">
            <v>1993</v>
          </cell>
          <cell r="C868">
            <v>3</v>
          </cell>
          <cell r="D868">
            <v>200</v>
          </cell>
          <cell r="E868" t="str">
            <v>伊藤忠合繊化学部　　</v>
          </cell>
          <cell r="F868">
            <v>37500</v>
          </cell>
          <cell r="G868" t="str">
            <v>ＮＡＳＳ　　　　　　</v>
          </cell>
          <cell r="H868">
            <v>0</v>
          </cell>
          <cell r="I868">
            <v>0</v>
          </cell>
          <cell r="J868">
            <v>4</v>
          </cell>
          <cell r="K868" t="str">
            <v>その他</v>
          </cell>
          <cell r="L868">
            <v>399</v>
          </cell>
          <cell r="M868" t="str">
            <v>その他</v>
          </cell>
          <cell r="N868">
            <v>3</v>
          </cell>
          <cell r="O868" t="str">
            <v>外販</v>
          </cell>
          <cell r="P868" t="str">
            <v>外販</v>
          </cell>
          <cell r="Q868">
            <v>92</v>
          </cell>
        </row>
        <row r="869">
          <cell r="A869">
            <v>1</v>
          </cell>
          <cell r="B869">
            <v>1993</v>
          </cell>
          <cell r="C869">
            <v>3</v>
          </cell>
          <cell r="D869">
            <v>88</v>
          </cell>
          <cell r="E869" t="str">
            <v>旭フーズ（株）　　　</v>
          </cell>
          <cell r="F869">
            <v>37600</v>
          </cell>
          <cell r="G869" t="str">
            <v>ＣＭＴ－Ｌ　缶　　　</v>
          </cell>
          <cell r="H869">
            <v>12834</v>
          </cell>
          <cell r="I869">
            <v>5839470</v>
          </cell>
          <cell r="J869">
            <v>4</v>
          </cell>
          <cell r="K869" t="str">
            <v>その他</v>
          </cell>
          <cell r="L869">
            <v>376</v>
          </cell>
          <cell r="M869" t="str">
            <v>ＣＭＴ－Ｌ</v>
          </cell>
          <cell r="N869">
            <v>3</v>
          </cell>
          <cell r="O869" t="str">
            <v>外販</v>
          </cell>
          <cell r="P869" t="str">
            <v>旭</v>
          </cell>
          <cell r="Q869">
            <v>92</v>
          </cell>
        </row>
        <row r="870">
          <cell r="A870">
            <v>1</v>
          </cell>
          <cell r="B870">
            <v>1993</v>
          </cell>
          <cell r="C870">
            <v>3</v>
          </cell>
          <cell r="D870">
            <v>88</v>
          </cell>
          <cell r="E870" t="str">
            <v>旭フーズ（株）　　　</v>
          </cell>
          <cell r="F870">
            <v>37700</v>
          </cell>
          <cell r="G870" t="str">
            <v>ＬＭＳ－Ｋ　　　　　</v>
          </cell>
          <cell r="H870">
            <v>330</v>
          </cell>
          <cell r="I870">
            <v>660000</v>
          </cell>
          <cell r="J870">
            <v>4</v>
          </cell>
          <cell r="K870" t="str">
            <v>その他</v>
          </cell>
          <cell r="L870">
            <v>377</v>
          </cell>
          <cell r="M870" t="str">
            <v>ＬＭＳ－Ｋ</v>
          </cell>
          <cell r="N870">
            <v>3</v>
          </cell>
          <cell r="O870" t="str">
            <v>外販</v>
          </cell>
          <cell r="P870" t="str">
            <v>旭</v>
          </cell>
          <cell r="Q870">
            <v>92</v>
          </cell>
        </row>
        <row r="871">
          <cell r="A871">
            <v>1</v>
          </cell>
          <cell r="B871">
            <v>1993</v>
          </cell>
          <cell r="C871">
            <v>3</v>
          </cell>
          <cell r="D871">
            <v>5417</v>
          </cell>
          <cell r="E871" t="str">
            <v>九州長瀬　　　　　　</v>
          </cell>
          <cell r="F871">
            <v>38100</v>
          </cell>
          <cell r="G871" t="str">
            <v>ＰＳ　　　　　　　　</v>
          </cell>
          <cell r="H871">
            <v>100</v>
          </cell>
          <cell r="I871">
            <v>1500000</v>
          </cell>
          <cell r="J871">
            <v>4</v>
          </cell>
          <cell r="K871" t="str">
            <v>その他</v>
          </cell>
          <cell r="L871">
            <v>381</v>
          </cell>
          <cell r="M871" t="str">
            <v>ＰＳ</v>
          </cell>
          <cell r="N871">
            <v>3</v>
          </cell>
          <cell r="O871" t="str">
            <v>外販</v>
          </cell>
          <cell r="P871" t="str">
            <v>外販</v>
          </cell>
          <cell r="Q871">
            <v>92</v>
          </cell>
        </row>
        <row r="872">
          <cell r="A872">
            <v>1</v>
          </cell>
          <cell r="B872">
            <v>1993</v>
          </cell>
          <cell r="C872">
            <v>3</v>
          </cell>
          <cell r="D872">
            <v>7803</v>
          </cell>
          <cell r="E872" t="str">
            <v>渡辺ケミカル（東京）</v>
          </cell>
          <cell r="F872">
            <v>38100</v>
          </cell>
          <cell r="G872" t="str">
            <v>ＰＳ　　　　　　　　</v>
          </cell>
          <cell r="H872">
            <v>120</v>
          </cell>
          <cell r="I872">
            <v>1800000</v>
          </cell>
          <cell r="J872">
            <v>4</v>
          </cell>
          <cell r="K872" t="str">
            <v>その他</v>
          </cell>
          <cell r="L872">
            <v>381</v>
          </cell>
          <cell r="M872" t="str">
            <v>ＰＳ</v>
          </cell>
          <cell r="N872">
            <v>3</v>
          </cell>
          <cell r="O872" t="str">
            <v>外販</v>
          </cell>
          <cell r="P872" t="str">
            <v>外販</v>
          </cell>
          <cell r="Q872">
            <v>92</v>
          </cell>
        </row>
        <row r="873">
          <cell r="A873">
            <v>1</v>
          </cell>
          <cell r="B873">
            <v>1993</v>
          </cell>
          <cell r="C873">
            <v>3</v>
          </cell>
          <cell r="D873">
            <v>6</v>
          </cell>
          <cell r="E873" t="str">
            <v>旭　富士　　　　　　</v>
          </cell>
          <cell r="F873">
            <v>38200</v>
          </cell>
          <cell r="G873" t="str">
            <v>ＢＳ－２　　　　　　</v>
          </cell>
          <cell r="H873">
            <v>3600</v>
          </cell>
          <cell r="I873">
            <v>1508400</v>
          </cell>
          <cell r="J873">
            <v>3</v>
          </cell>
          <cell r="K873" t="str">
            <v>樹脂</v>
          </cell>
          <cell r="L873">
            <v>382</v>
          </cell>
          <cell r="M873" t="str">
            <v>ＢＳ－２</v>
          </cell>
          <cell r="N873">
            <v>3</v>
          </cell>
          <cell r="O873" t="str">
            <v>外販</v>
          </cell>
          <cell r="P873" t="str">
            <v>外販</v>
          </cell>
          <cell r="Q873">
            <v>92</v>
          </cell>
        </row>
        <row r="874">
          <cell r="A874">
            <v>1</v>
          </cell>
          <cell r="B874">
            <v>1993</v>
          </cell>
          <cell r="C874">
            <v>3</v>
          </cell>
          <cell r="D874">
            <v>6</v>
          </cell>
          <cell r="E874" t="str">
            <v>旭　富士　　　　　　</v>
          </cell>
          <cell r="F874">
            <v>38300</v>
          </cell>
          <cell r="G874" t="str">
            <v>ベンゾフェノン　　　</v>
          </cell>
          <cell r="H874">
            <v>260</v>
          </cell>
          <cell r="I874">
            <v>241800</v>
          </cell>
          <cell r="J874">
            <v>3</v>
          </cell>
          <cell r="K874" t="str">
            <v>樹脂</v>
          </cell>
          <cell r="L874">
            <v>383</v>
          </cell>
          <cell r="M874" t="str">
            <v>ﾍﾞﾝｿﾞﾌｪﾉﾝ</v>
          </cell>
          <cell r="N874">
            <v>3</v>
          </cell>
          <cell r="O874" t="str">
            <v>外販</v>
          </cell>
          <cell r="P874" t="str">
            <v>外販</v>
          </cell>
          <cell r="Q874">
            <v>92</v>
          </cell>
        </row>
        <row r="875">
          <cell r="A875">
            <v>1</v>
          </cell>
          <cell r="B875">
            <v>1993</v>
          </cell>
          <cell r="C875">
            <v>3</v>
          </cell>
          <cell r="D875">
            <v>247</v>
          </cell>
          <cell r="E875" t="str">
            <v>稲垣薬品　　　　　　</v>
          </cell>
          <cell r="F875">
            <v>38402</v>
          </cell>
          <cell r="G875" t="str">
            <v>ＣＰＭ－Ｆ　　　　　</v>
          </cell>
          <cell r="H875">
            <v>10</v>
          </cell>
          <cell r="I875">
            <v>249000</v>
          </cell>
          <cell r="J875">
            <v>4</v>
          </cell>
          <cell r="K875" t="str">
            <v>その他</v>
          </cell>
          <cell r="L875">
            <v>384</v>
          </cell>
          <cell r="M875" t="str">
            <v>ＣＰＭ</v>
          </cell>
          <cell r="N875">
            <v>3</v>
          </cell>
          <cell r="O875" t="str">
            <v>外販</v>
          </cell>
          <cell r="P875" t="str">
            <v>外販</v>
          </cell>
          <cell r="Q875">
            <v>92</v>
          </cell>
        </row>
        <row r="876">
          <cell r="A876">
            <v>1</v>
          </cell>
          <cell r="B876">
            <v>1993</v>
          </cell>
          <cell r="C876">
            <v>3</v>
          </cell>
          <cell r="D876">
            <v>5401</v>
          </cell>
          <cell r="E876" t="str">
            <v>藤本化学　　　　　　</v>
          </cell>
          <cell r="F876">
            <v>38709</v>
          </cell>
          <cell r="G876" t="str">
            <v>ＢＰＭ　　　　　　　</v>
          </cell>
          <cell r="H876">
            <v>508</v>
          </cell>
          <cell r="I876">
            <v>2006600</v>
          </cell>
          <cell r="J876">
            <v>4</v>
          </cell>
          <cell r="K876" t="str">
            <v>その他</v>
          </cell>
          <cell r="L876">
            <v>387</v>
          </cell>
          <cell r="M876" t="str">
            <v>委託　藤本</v>
          </cell>
          <cell r="N876">
            <v>3</v>
          </cell>
          <cell r="O876" t="str">
            <v>外販</v>
          </cell>
          <cell r="P876" t="str">
            <v>外販</v>
          </cell>
          <cell r="Q876">
            <v>92</v>
          </cell>
        </row>
        <row r="877">
          <cell r="A877">
            <v>1</v>
          </cell>
          <cell r="B877">
            <v>1993</v>
          </cell>
          <cell r="C877">
            <v>3</v>
          </cell>
          <cell r="D877">
            <v>2039</v>
          </cell>
          <cell r="E877" t="str">
            <v>坂本染色　　　　　　</v>
          </cell>
          <cell r="F877">
            <v>39010</v>
          </cell>
          <cell r="G877" t="str">
            <v>ＳＢ－２００　　　　</v>
          </cell>
          <cell r="H877">
            <v>36</v>
          </cell>
          <cell r="I877">
            <v>23760</v>
          </cell>
          <cell r="J877">
            <v>4</v>
          </cell>
          <cell r="K877" t="str">
            <v>その他</v>
          </cell>
          <cell r="L877">
            <v>390</v>
          </cell>
          <cell r="M877" t="str">
            <v>ＳＢ－２００</v>
          </cell>
          <cell r="N877">
            <v>3</v>
          </cell>
          <cell r="O877" t="str">
            <v>外販</v>
          </cell>
          <cell r="P877" t="str">
            <v>外販</v>
          </cell>
          <cell r="Q877">
            <v>92</v>
          </cell>
        </row>
        <row r="878">
          <cell r="A878">
            <v>1</v>
          </cell>
          <cell r="B878">
            <v>1993</v>
          </cell>
          <cell r="C878">
            <v>3</v>
          </cell>
          <cell r="D878">
            <v>4010</v>
          </cell>
          <cell r="E878" t="str">
            <v>中尾薬品　　　　　　</v>
          </cell>
          <cell r="F878">
            <v>39106</v>
          </cell>
          <cell r="G878" t="str">
            <v>ＥＢＮ　　　　　　　</v>
          </cell>
          <cell r="H878">
            <v>330</v>
          </cell>
          <cell r="I878">
            <v>1287000</v>
          </cell>
          <cell r="J878">
            <v>4</v>
          </cell>
          <cell r="K878" t="str">
            <v>その他</v>
          </cell>
          <cell r="L878">
            <v>391</v>
          </cell>
          <cell r="M878" t="str">
            <v>委託　甲南</v>
          </cell>
          <cell r="N878">
            <v>3</v>
          </cell>
          <cell r="O878" t="str">
            <v>外販</v>
          </cell>
          <cell r="P878" t="str">
            <v>外販</v>
          </cell>
          <cell r="Q878">
            <v>92</v>
          </cell>
        </row>
        <row r="879">
          <cell r="A879">
            <v>1</v>
          </cell>
          <cell r="B879">
            <v>1993</v>
          </cell>
          <cell r="C879">
            <v>3</v>
          </cell>
          <cell r="D879">
            <v>4010</v>
          </cell>
          <cell r="E879" t="str">
            <v>中尾薬品　　　　　　</v>
          </cell>
          <cell r="F879">
            <v>39122</v>
          </cell>
          <cell r="G879" t="str">
            <v>ＩＫＰ－５　　　　　</v>
          </cell>
          <cell r="H879">
            <v>1</v>
          </cell>
          <cell r="I879">
            <v>800000</v>
          </cell>
          <cell r="J879">
            <v>4</v>
          </cell>
          <cell r="K879" t="str">
            <v>その他</v>
          </cell>
          <cell r="L879">
            <v>391</v>
          </cell>
          <cell r="M879" t="str">
            <v>委託　甲南</v>
          </cell>
          <cell r="N879">
            <v>3</v>
          </cell>
          <cell r="O879" t="str">
            <v>外販</v>
          </cell>
          <cell r="P879" t="str">
            <v>外販</v>
          </cell>
          <cell r="Q879">
            <v>92</v>
          </cell>
        </row>
        <row r="880">
          <cell r="A880">
            <v>1</v>
          </cell>
          <cell r="B880">
            <v>1993</v>
          </cell>
          <cell r="C880">
            <v>3</v>
          </cell>
          <cell r="D880">
            <v>4010</v>
          </cell>
          <cell r="E880" t="str">
            <v>中尾薬品　　　　　　</v>
          </cell>
          <cell r="F880">
            <v>39125</v>
          </cell>
          <cell r="G880" t="str">
            <v>ＯＫ－１３５　　　　</v>
          </cell>
          <cell r="H880">
            <v>6750</v>
          </cell>
          <cell r="I880">
            <v>8437500</v>
          </cell>
          <cell r="J880">
            <v>4</v>
          </cell>
          <cell r="K880" t="str">
            <v>その他</v>
          </cell>
          <cell r="L880">
            <v>391</v>
          </cell>
          <cell r="M880" t="str">
            <v>委託　甲南</v>
          </cell>
          <cell r="N880">
            <v>3</v>
          </cell>
          <cell r="O880" t="str">
            <v>外販</v>
          </cell>
          <cell r="P880" t="str">
            <v>外販</v>
          </cell>
          <cell r="Q880">
            <v>92</v>
          </cell>
        </row>
        <row r="881">
          <cell r="A881">
            <v>1</v>
          </cell>
          <cell r="B881">
            <v>1993</v>
          </cell>
          <cell r="C881">
            <v>3</v>
          </cell>
          <cell r="D881">
            <v>200</v>
          </cell>
          <cell r="E881" t="str">
            <v>伊藤忠合繊化学部　　</v>
          </cell>
          <cell r="F881">
            <v>39700</v>
          </cell>
          <cell r="G881" t="str">
            <v>ＮＡＳＳ　　　　　　</v>
          </cell>
          <cell r="H881">
            <v>8000</v>
          </cell>
          <cell r="I881">
            <v>9640000</v>
          </cell>
          <cell r="J881">
            <v>4</v>
          </cell>
          <cell r="K881" t="str">
            <v>その他</v>
          </cell>
          <cell r="L881">
            <v>399</v>
          </cell>
          <cell r="M881" t="str">
            <v>その他</v>
          </cell>
          <cell r="N881">
            <v>3</v>
          </cell>
          <cell r="O881" t="str">
            <v>外販</v>
          </cell>
          <cell r="P881" t="str">
            <v>外販</v>
          </cell>
          <cell r="Q881">
            <v>92</v>
          </cell>
        </row>
        <row r="882">
          <cell r="A882">
            <v>1</v>
          </cell>
          <cell r="B882">
            <v>1993</v>
          </cell>
          <cell r="C882">
            <v>3</v>
          </cell>
          <cell r="D882">
            <v>6000</v>
          </cell>
          <cell r="E882" t="str">
            <v>丸紅　大阪　　　　　</v>
          </cell>
          <cell r="F882">
            <v>39801</v>
          </cell>
          <cell r="G882" t="str">
            <v>ＳＭＳ（ＦＰＣ）　　</v>
          </cell>
          <cell r="H882">
            <v>34000</v>
          </cell>
          <cell r="I882">
            <v>12138000</v>
          </cell>
          <cell r="J882">
            <v>1</v>
          </cell>
          <cell r="K882" t="str">
            <v>繊維</v>
          </cell>
          <cell r="L882">
            <v>398</v>
          </cell>
          <cell r="M882" t="str">
            <v>委託ＳＭＡＳ</v>
          </cell>
          <cell r="N882">
            <v>3</v>
          </cell>
          <cell r="O882" t="str">
            <v>外販</v>
          </cell>
          <cell r="P882" t="str">
            <v>輸出</v>
          </cell>
          <cell r="Q882">
            <v>92</v>
          </cell>
        </row>
        <row r="883">
          <cell r="A883">
            <v>1</v>
          </cell>
          <cell r="B883">
            <v>1993</v>
          </cell>
          <cell r="C883">
            <v>3</v>
          </cell>
          <cell r="D883">
            <v>100</v>
          </cell>
          <cell r="E883" t="str">
            <v>葵　大阪　　　　　　</v>
          </cell>
          <cell r="F883">
            <v>39802</v>
          </cell>
          <cell r="G883" t="str">
            <v>ＨＭＬ（富士）　　　</v>
          </cell>
          <cell r="H883">
            <v>30000</v>
          </cell>
          <cell r="I883">
            <v>15210000</v>
          </cell>
          <cell r="J883">
            <v>1</v>
          </cell>
          <cell r="K883" t="str">
            <v>繊維</v>
          </cell>
          <cell r="L883">
            <v>398</v>
          </cell>
          <cell r="M883" t="str">
            <v>委託ＳＭＡＳ</v>
          </cell>
          <cell r="N883">
            <v>3</v>
          </cell>
          <cell r="O883" t="str">
            <v>外販</v>
          </cell>
          <cell r="P883" t="str">
            <v>旭</v>
          </cell>
          <cell r="Q883">
            <v>92</v>
          </cell>
        </row>
        <row r="884">
          <cell r="A884">
            <v>1</v>
          </cell>
          <cell r="B884">
            <v>1993</v>
          </cell>
          <cell r="C884">
            <v>3</v>
          </cell>
          <cell r="D884">
            <v>6001</v>
          </cell>
          <cell r="E884" t="str">
            <v>丸紅　東京　　　　　</v>
          </cell>
          <cell r="F884">
            <v>39804</v>
          </cell>
          <cell r="G884" t="str">
            <v>ＳＭＳ（韓一）　　　</v>
          </cell>
          <cell r="H884">
            <v>15000</v>
          </cell>
          <cell r="I884">
            <v>5205000</v>
          </cell>
          <cell r="J884">
            <v>1</v>
          </cell>
          <cell r="K884" t="str">
            <v>繊維</v>
          </cell>
          <cell r="L884">
            <v>398</v>
          </cell>
          <cell r="M884" t="str">
            <v>委託ＳＭＡＳ</v>
          </cell>
          <cell r="N884">
            <v>3</v>
          </cell>
          <cell r="O884" t="str">
            <v>外販</v>
          </cell>
          <cell r="P884" t="str">
            <v>輸出</v>
          </cell>
          <cell r="Q884">
            <v>92</v>
          </cell>
        </row>
        <row r="885">
          <cell r="A885">
            <v>1</v>
          </cell>
          <cell r="B885">
            <v>1993</v>
          </cell>
          <cell r="C885">
            <v>4</v>
          </cell>
          <cell r="D885">
            <v>6000</v>
          </cell>
          <cell r="E885" t="str">
            <v>丸紅　大阪　　　　　</v>
          </cell>
          <cell r="F885">
            <v>16001</v>
          </cell>
          <cell r="G885" t="str">
            <v>Ｎ６５１（ＨＵＮＴ）</v>
          </cell>
          <cell r="H885">
            <v>16500</v>
          </cell>
          <cell r="I885">
            <v>8134500</v>
          </cell>
          <cell r="J885">
            <v>3</v>
          </cell>
          <cell r="K885" t="str">
            <v>樹脂</v>
          </cell>
          <cell r="L885">
            <v>160</v>
          </cell>
          <cell r="M885" t="str">
            <v>Ｎ－６５１</v>
          </cell>
          <cell r="N885">
            <v>1</v>
          </cell>
          <cell r="O885" t="str">
            <v>大阪</v>
          </cell>
          <cell r="P885" t="str">
            <v>輸出</v>
          </cell>
          <cell r="Q885">
            <v>93</v>
          </cell>
        </row>
        <row r="886">
          <cell r="A886">
            <v>1</v>
          </cell>
          <cell r="B886">
            <v>1993</v>
          </cell>
          <cell r="C886">
            <v>4</v>
          </cell>
          <cell r="D886">
            <v>1</v>
          </cell>
          <cell r="E886" t="str">
            <v>旭　東京購買　　　　</v>
          </cell>
          <cell r="F886">
            <v>25100</v>
          </cell>
          <cell r="G886" t="str">
            <v>α－ＭＳＤ　　　　　</v>
          </cell>
          <cell r="H886">
            <v>13600</v>
          </cell>
          <cell r="I886">
            <v>6609600</v>
          </cell>
          <cell r="J886">
            <v>3</v>
          </cell>
          <cell r="K886" t="str">
            <v>樹脂</v>
          </cell>
          <cell r="L886">
            <v>251</v>
          </cell>
          <cell r="M886" t="str">
            <v>α－ＭＳＤ</v>
          </cell>
          <cell r="N886">
            <v>1</v>
          </cell>
          <cell r="O886" t="str">
            <v>大阪</v>
          </cell>
          <cell r="P886" t="str">
            <v>旭</v>
          </cell>
          <cell r="Q886">
            <v>93</v>
          </cell>
        </row>
        <row r="887">
          <cell r="A887">
            <v>1</v>
          </cell>
          <cell r="B887">
            <v>1993</v>
          </cell>
          <cell r="C887">
            <v>4</v>
          </cell>
          <cell r="D887">
            <v>5</v>
          </cell>
          <cell r="E887" t="str">
            <v>旭　川崎　　　　　　</v>
          </cell>
          <cell r="F887">
            <v>25100</v>
          </cell>
          <cell r="G887" t="str">
            <v>α－ＭＳＤ　　　　　</v>
          </cell>
          <cell r="H887">
            <v>0</v>
          </cell>
          <cell r="I887">
            <v>0</v>
          </cell>
          <cell r="J887">
            <v>3</v>
          </cell>
          <cell r="K887" t="str">
            <v>樹脂</v>
          </cell>
          <cell r="L887">
            <v>251</v>
          </cell>
          <cell r="M887" t="str">
            <v>α－ＭＳＤ</v>
          </cell>
          <cell r="N887">
            <v>1</v>
          </cell>
          <cell r="O887" t="str">
            <v>大阪</v>
          </cell>
          <cell r="P887" t="str">
            <v>旭</v>
          </cell>
          <cell r="Q887">
            <v>93</v>
          </cell>
        </row>
        <row r="888">
          <cell r="A888">
            <v>1</v>
          </cell>
          <cell r="B888">
            <v>1993</v>
          </cell>
          <cell r="C888">
            <v>4</v>
          </cell>
          <cell r="D888">
            <v>6</v>
          </cell>
          <cell r="E888" t="str">
            <v>旭　富士　　　　　　</v>
          </cell>
          <cell r="F888">
            <v>25400</v>
          </cell>
          <cell r="G888" t="str">
            <v>Ｉ－７　　　　　　　</v>
          </cell>
          <cell r="H888">
            <v>0</v>
          </cell>
          <cell r="I888">
            <v>0</v>
          </cell>
          <cell r="J888">
            <v>3</v>
          </cell>
          <cell r="K888" t="str">
            <v>樹脂</v>
          </cell>
          <cell r="L888">
            <v>254</v>
          </cell>
          <cell r="M888" t="str">
            <v>Ｉ－７</v>
          </cell>
          <cell r="N888">
            <v>1</v>
          </cell>
          <cell r="O888" t="str">
            <v>大阪</v>
          </cell>
          <cell r="P888" t="str">
            <v>旭</v>
          </cell>
          <cell r="Q888">
            <v>93</v>
          </cell>
        </row>
        <row r="889">
          <cell r="A889">
            <v>1</v>
          </cell>
          <cell r="B889">
            <v>1993</v>
          </cell>
          <cell r="C889">
            <v>4</v>
          </cell>
          <cell r="D889">
            <v>100</v>
          </cell>
          <cell r="E889" t="str">
            <v>葵　大阪　　　　　　</v>
          </cell>
          <cell r="F889">
            <v>25400</v>
          </cell>
          <cell r="G889" t="str">
            <v>Ｉ－７　　　　　　　</v>
          </cell>
          <cell r="H889">
            <v>10</v>
          </cell>
          <cell r="I889">
            <v>67000</v>
          </cell>
          <cell r="J889">
            <v>3</v>
          </cell>
          <cell r="K889" t="str">
            <v>樹脂</v>
          </cell>
          <cell r="L889">
            <v>254</v>
          </cell>
          <cell r="M889" t="str">
            <v>Ｉ－７</v>
          </cell>
          <cell r="N889">
            <v>1</v>
          </cell>
          <cell r="O889" t="str">
            <v>大阪</v>
          </cell>
          <cell r="P889" t="str">
            <v>旭</v>
          </cell>
          <cell r="Q889">
            <v>93</v>
          </cell>
        </row>
        <row r="890">
          <cell r="A890">
            <v>1</v>
          </cell>
          <cell r="B890">
            <v>1993</v>
          </cell>
          <cell r="C890">
            <v>4</v>
          </cell>
          <cell r="D890">
            <v>1</v>
          </cell>
          <cell r="E890" t="str">
            <v>旭　東京購買　　　　</v>
          </cell>
          <cell r="F890">
            <v>25600</v>
          </cell>
          <cell r="G890" t="str">
            <v>Ｒ－１２７　　　　　</v>
          </cell>
          <cell r="H890">
            <v>40</v>
          </cell>
          <cell r="I890">
            <v>64000</v>
          </cell>
          <cell r="J890">
            <v>3</v>
          </cell>
          <cell r="K890" t="str">
            <v>樹脂</v>
          </cell>
          <cell r="L890">
            <v>256</v>
          </cell>
          <cell r="M890" t="str">
            <v>Ｒ－１２７</v>
          </cell>
          <cell r="N890">
            <v>1</v>
          </cell>
          <cell r="O890" t="str">
            <v>大阪</v>
          </cell>
          <cell r="P890" t="str">
            <v>旭</v>
          </cell>
          <cell r="Q890">
            <v>93</v>
          </cell>
        </row>
        <row r="891">
          <cell r="A891">
            <v>1</v>
          </cell>
          <cell r="B891">
            <v>1993</v>
          </cell>
          <cell r="C891">
            <v>4</v>
          </cell>
          <cell r="D891">
            <v>5</v>
          </cell>
          <cell r="E891" t="str">
            <v>旭　川崎　　　　　　</v>
          </cell>
          <cell r="F891">
            <v>28000</v>
          </cell>
          <cell r="G891" t="str">
            <v>試作品（　　　　　）</v>
          </cell>
          <cell r="H891">
            <v>540</v>
          </cell>
          <cell r="I891">
            <v>731466</v>
          </cell>
          <cell r="J891">
            <v>4</v>
          </cell>
          <cell r="K891" t="str">
            <v>その他</v>
          </cell>
          <cell r="L891">
            <v>280</v>
          </cell>
          <cell r="M891" t="str">
            <v>旭向合成品</v>
          </cell>
          <cell r="N891">
            <v>1</v>
          </cell>
          <cell r="O891" t="str">
            <v>大阪</v>
          </cell>
          <cell r="P891" t="str">
            <v>旭</v>
          </cell>
          <cell r="Q891">
            <v>93</v>
          </cell>
        </row>
        <row r="892">
          <cell r="A892">
            <v>1</v>
          </cell>
          <cell r="B892">
            <v>1993</v>
          </cell>
          <cell r="C892">
            <v>4</v>
          </cell>
          <cell r="D892">
            <v>1</v>
          </cell>
          <cell r="E892" t="str">
            <v>旭　東京購買　　　　</v>
          </cell>
          <cell r="F892">
            <v>28007</v>
          </cell>
          <cell r="G892" t="str">
            <v>Ｄ－３１　　　　　　</v>
          </cell>
          <cell r="H892">
            <v>320</v>
          </cell>
          <cell r="I892">
            <v>152000</v>
          </cell>
          <cell r="J892">
            <v>4</v>
          </cell>
          <cell r="K892" t="str">
            <v>その他</v>
          </cell>
          <cell r="L892">
            <v>280</v>
          </cell>
          <cell r="M892" t="str">
            <v>旭向合成品</v>
          </cell>
          <cell r="N892">
            <v>1</v>
          </cell>
          <cell r="O892" t="str">
            <v>大阪</v>
          </cell>
          <cell r="P892" t="str">
            <v>旭</v>
          </cell>
          <cell r="Q892">
            <v>93</v>
          </cell>
        </row>
        <row r="893">
          <cell r="A893">
            <v>1</v>
          </cell>
          <cell r="B893">
            <v>1993</v>
          </cell>
          <cell r="C893">
            <v>4</v>
          </cell>
          <cell r="D893">
            <v>7601</v>
          </cell>
          <cell r="E893" t="str">
            <v>レジノカラー　　　　</v>
          </cell>
          <cell r="F893">
            <v>28020</v>
          </cell>
          <cell r="G893" t="str">
            <v>純水　　　　　　　　</v>
          </cell>
          <cell r="H893">
            <v>400</v>
          </cell>
          <cell r="I893">
            <v>28000</v>
          </cell>
          <cell r="J893">
            <v>4</v>
          </cell>
          <cell r="K893" t="str">
            <v>その他</v>
          </cell>
          <cell r="L893">
            <v>280</v>
          </cell>
          <cell r="M893" t="str">
            <v>旭向合成品</v>
          </cell>
          <cell r="N893">
            <v>1</v>
          </cell>
          <cell r="O893" t="str">
            <v>大阪</v>
          </cell>
          <cell r="P893" t="str">
            <v>旭</v>
          </cell>
          <cell r="Q893">
            <v>93</v>
          </cell>
        </row>
        <row r="894">
          <cell r="A894">
            <v>1</v>
          </cell>
          <cell r="B894">
            <v>1993</v>
          </cell>
          <cell r="C894">
            <v>4</v>
          </cell>
          <cell r="D894">
            <v>846</v>
          </cell>
          <cell r="E894" t="str">
            <v>岡畑産業（株）大阪　</v>
          </cell>
          <cell r="F894">
            <v>28043</v>
          </cell>
          <cell r="G894" t="str">
            <v>（ｐ＋ｍ）ＰＶ　　　</v>
          </cell>
          <cell r="H894">
            <v>20</v>
          </cell>
          <cell r="I894">
            <v>462500</v>
          </cell>
          <cell r="J894">
            <v>4</v>
          </cell>
          <cell r="K894" t="str">
            <v>その他</v>
          </cell>
          <cell r="L894">
            <v>280</v>
          </cell>
          <cell r="M894" t="str">
            <v>旭向合成品</v>
          </cell>
          <cell r="N894">
            <v>1</v>
          </cell>
          <cell r="O894" t="str">
            <v>大阪</v>
          </cell>
          <cell r="P894" t="str">
            <v>旭</v>
          </cell>
          <cell r="Q894">
            <v>93</v>
          </cell>
        </row>
        <row r="895">
          <cell r="A895">
            <v>1</v>
          </cell>
          <cell r="B895">
            <v>1993</v>
          </cell>
          <cell r="C895">
            <v>4</v>
          </cell>
          <cell r="D895">
            <v>6</v>
          </cell>
          <cell r="E895" t="str">
            <v>旭　富士　　　　　　</v>
          </cell>
          <cell r="F895">
            <v>28060</v>
          </cell>
          <cell r="G895" t="str">
            <v>ＷＢＰ　　　　　　　</v>
          </cell>
          <cell r="H895">
            <v>0</v>
          </cell>
          <cell r="I895">
            <v>-2913</v>
          </cell>
          <cell r="J895">
            <v>4</v>
          </cell>
          <cell r="K895" t="str">
            <v>その他</v>
          </cell>
          <cell r="L895">
            <v>280</v>
          </cell>
          <cell r="M895" t="str">
            <v>旭向合成品</v>
          </cell>
          <cell r="N895">
            <v>1</v>
          </cell>
          <cell r="O895" t="str">
            <v>大阪</v>
          </cell>
          <cell r="P895" t="str">
            <v>旭</v>
          </cell>
          <cell r="Q895">
            <v>93</v>
          </cell>
        </row>
        <row r="896">
          <cell r="A896">
            <v>1</v>
          </cell>
          <cell r="B896">
            <v>1993</v>
          </cell>
          <cell r="C896">
            <v>4</v>
          </cell>
          <cell r="D896">
            <v>5</v>
          </cell>
          <cell r="E896" t="str">
            <v>旭　川崎　　　　　　</v>
          </cell>
          <cell r="F896">
            <v>28100</v>
          </cell>
          <cell r="G896" t="str">
            <v>アリル化ＰＰＥ　　　</v>
          </cell>
          <cell r="H896">
            <v>178.5</v>
          </cell>
          <cell r="I896">
            <v>6706072</v>
          </cell>
          <cell r="J896">
            <v>4</v>
          </cell>
          <cell r="K896" t="str">
            <v>その他</v>
          </cell>
          <cell r="L896">
            <v>281</v>
          </cell>
          <cell r="M896" t="str">
            <v>ｱﾘﾙ化ＰＰＥ</v>
          </cell>
          <cell r="N896">
            <v>1</v>
          </cell>
          <cell r="O896" t="str">
            <v>大阪</v>
          </cell>
          <cell r="P896" t="str">
            <v>旭</v>
          </cell>
          <cell r="Q896">
            <v>93</v>
          </cell>
        </row>
        <row r="897">
          <cell r="A897">
            <v>1</v>
          </cell>
          <cell r="B897">
            <v>1993</v>
          </cell>
          <cell r="C897">
            <v>4</v>
          </cell>
          <cell r="D897">
            <v>1</v>
          </cell>
          <cell r="E897" t="str">
            <v>旭　東京購買　　　　</v>
          </cell>
          <cell r="F897">
            <v>28500</v>
          </cell>
          <cell r="G897" t="str">
            <v>ジュラネート触媒　　</v>
          </cell>
          <cell r="H897">
            <v>114</v>
          </cell>
          <cell r="I897">
            <v>1060200</v>
          </cell>
          <cell r="J897">
            <v>4</v>
          </cell>
          <cell r="K897" t="str">
            <v>その他</v>
          </cell>
          <cell r="L897">
            <v>285</v>
          </cell>
          <cell r="M897" t="str">
            <v>ジェラネート</v>
          </cell>
          <cell r="N897">
            <v>1</v>
          </cell>
          <cell r="O897" t="str">
            <v>大阪</v>
          </cell>
          <cell r="P897" t="str">
            <v>旭</v>
          </cell>
          <cell r="Q897">
            <v>93</v>
          </cell>
        </row>
        <row r="898">
          <cell r="A898">
            <v>1</v>
          </cell>
          <cell r="B898">
            <v>1993</v>
          </cell>
          <cell r="C898">
            <v>4</v>
          </cell>
          <cell r="D898">
            <v>847</v>
          </cell>
          <cell r="E898" t="str">
            <v>オルガノ  大阪　　　</v>
          </cell>
          <cell r="F898">
            <v>33000</v>
          </cell>
          <cell r="G898" t="str">
            <v>ＯＸ－４３３　　　　</v>
          </cell>
          <cell r="H898">
            <v>5700</v>
          </cell>
          <cell r="I898">
            <v>5130000</v>
          </cell>
          <cell r="J898">
            <v>4</v>
          </cell>
          <cell r="K898" t="str">
            <v>その他</v>
          </cell>
          <cell r="L898">
            <v>330</v>
          </cell>
          <cell r="M898" t="str">
            <v>ＯＸ－４３３</v>
          </cell>
          <cell r="N898">
            <v>1</v>
          </cell>
          <cell r="O898" t="str">
            <v>大阪</v>
          </cell>
          <cell r="P898" t="str">
            <v>外販</v>
          </cell>
          <cell r="Q898">
            <v>93</v>
          </cell>
        </row>
        <row r="899">
          <cell r="A899">
            <v>1</v>
          </cell>
          <cell r="B899">
            <v>1993</v>
          </cell>
          <cell r="C899">
            <v>4</v>
          </cell>
          <cell r="D899">
            <v>847</v>
          </cell>
          <cell r="E899" t="str">
            <v>オルガノ  大阪　　　</v>
          </cell>
          <cell r="F899">
            <v>33050</v>
          </cell>
          <cell r="G899" t="str">
            <v>ＯＸ－４３３　運賃　</v>
          </cell>
          <cell r="H899">
            <v>5700</v>
          </cell>
          <cell r="I899">
            <v>114000</v>
          </cell>
          <cell r="J899">
            <v>4</v>
          </cell>
          <cell r="K899" t="str">
            <v>その他</v>
          </cell>
          <cell r="L899">
            <v>330</v>
          </cell>
          <cell r="M899" t="str">
            <v>ＯＸ－４３３</v>
          </cell>
          <cell r="N899">
            <v>1</v>
          </cell>
          <cell r="O899" t="str">
            <v>大阪</v>
          </cell>
          <cell r="P899" t="str">
            <v>外販</v>
          </cell>
          <cell r="Q899">
            <v>93</v>
          </cell>
        </row>
        <row r="900">
          <cell r="A900">
            <v>1</v>
          </cell>
          <cell r="B900">
            <v>1993</v>
          </cell>
          <cell r="C900">
            <v>4</v>
          </cell>
          <cell r="D900">
            <v>3008</v>
          </cell>
          <cell r="E900" t="str">
            <v>第一工業（資材部）　</v>
          </cell>
          <cell r="F900">
            <v>33100</v>
          </cell>
          <cell r="G900" t="str">
            <v>ＣＰ６２７　　　　　</v>
          </cell>
          <cell r="H900">
            <v>7740</v>
          </cell>
          <cell r="I900">
            <v>6122340</v>
          </cell>
          <cell r="J900">
            <v>4</v>
          </cell>
          <cell r="K900" t="str">
            <v>その他</v>
          </cell>
          <cell r="L900">
            <v>331</v>
          </cell>
          <cell r="M900" t="str">
            <v>ＣＰ－６２７</v>
          </cell>
          <cell r="N900">
            <v>1</v>
          </cell>
          <cell r="O900" t="str">
            <v>大阪</v>
          </cell>
          <cell r="P900" t="str">
            <v>外販</v>
          </cell>
          <cell r="Q900">
            <v>93</v>
          </cell>
        </row>
        <row r="901">
          <cell r="A901">
            <v>1</v>
          </cell>
          <cell r="B901">
            <v>1993</v>
          </cell>
          <cell r="C901">
            <v>4</v>
          </cell>
          <cell r="D901">
            <v>3008</v>
          </cell>
          <cell r="E901" t="str">
            <v>第一工業（資材部）　</v>
          </cell>
          <cell r="F901">
            <v>33104</v>
          </cell>
          <cell r="G901" t="str">
            <v>ＣＰ５４２Ｓコンテナ</v>
          </cell>
          <cell r="H901">
            <v>1800</v>
          </cell>
          <cell r="I901">
            <v>1312200</v>
          </cell>
          <cell r="J901">
            <v>4</v>
          </cell>
          <cell r="K901" t="str">
            <v>その他</v>
          </cell>
          <cell r="L901">
            <v>331</v>
          </cell>
          <cell r="M901" t="str">
            <v>ＣＰ－６２７</v>
          </cell>
          <cell r="N901">
            <v>1</v>
          </cell>
          <cell r="O901" t="str">
            <v>大阪</v>
          </cell>
          <cell r="P901" t="str">
            <v>外販</v>
          </cell>
          <cell r="Q901">
            <v>93</v>
          </cell>
        </row>
        <row r="902">
          <cell r="A902">
            <v>1</v>
          </cell>
          <cell r="B902">
            <v>1993</v>
          </cell>
          <cell r="C902">
            <v>4</v>
          </cell>
          <cell r="D902">
            <v>3008</v>
          </cell>
          <cell r="E902" t="str">
            <v>第一工業（資材部）　</v>
          </cell>
          <cell r="F902">
            <v>33106</v>
          </cell>
          <cell r="G902" t="str">
            <v>ハイモＭＰ－３６６　</v>
          </cell>
          <cell r="H902">
            <v>8505</v>
          </cell>
          <cell r="I902">
            <v>6727455</v>
          </cell>
          <cell r="J902">
            <v>4</v>
          </cell>
          <cell r="K902" t="str">
            <v>その他</v>
          </cell>
          <cell r="L902">
            <v>331</v>
          </cell>
          <cell r="M902" t="str">
            <v>ＣＰ－６２７</v>
          </cell>
          <cell r="N902">
            <v>1</v>
          </cell>
          <cell r="O902" t="str">
            <v>大阪</v>
          </cell>
          <cell r="P902" t="str">
            <v>外販</v>
          </cell>
          <cell r="Q902">
            <v>93</v>
          </cell>
        </row>
        <row r="903">
          <cell r="A903">
            <v>1</v>
          </cell>
          <cell r="B903">
            <v>1993</v>
          </cell>
          <cell r="C903">
            <v>4</v>
          </cell>
          <cell r="D903">
            <v>3008</v>
          </cell>
          <cell r="E903" t="str">
            <v>第一工業（資材部）　</v>
          </cell>
          <cell r="F903">
            <v>33107</v>
          </cell>
          <cell r="G903" t="str">
            <v>ＣＰ６０４コンテナ　</v>
          </cell>
          <cell r="H903">
            <v>600</v>
          </cell>
          <cell r="I903">
            <v>531000</v>
          </cell>
          <cell r="J903">
            <v>4</v>
          </cell>
          <cell r="K903" t="str">
            <v>その他</v>
          </cell>
          <cell r="L903">
            <v>331</v>
          </cell>
          <cell r="M903" t="str">
            <v>ＣＰ－６２７</v>
          </cell>
          <cell r="N903">
            <v>1</v>
          </cell>
          <cell r="O903" t="str">
            <v>大阪</v>
          </cell>
          <cell r="P903" t="str">
            <v>外販</v>
          </cell>
          <cell r="Q903">
            <v>93</v>
          </cell>
        </row>
        <row r="904">
          <cell r="A904">
            <v>1</v>
          </cell>
          <cell r="B904">
            <v>1993</v>
          </cell>
          <cell r="C904">
            <v>4</v>
          </cell>
          <cell r="D904">
            <v>3008</v>
          </cell>
          <cell r="E904" t="str">
            <v>第一工業（資材部）　</v>
          </cell>
          <cell r="F904">
            <v>33108</v>
          </cell>
          <cell r="G904" t="str">
            <v>ハイセットＳ－２０５</v>
          </cell>
          <cell r="H904">
            <v>0</v>
          </cell>
          <cell r="I904">
            <v>27075</v>
          </cell>
          <cell r="J904">
            <v>4</v>
          </cell>
          <cell r="K904" t="str">
            <v>その他</v>
          </cell>
          <cell r="L904">
            <v>331</v>
          </cell>
          <cell r="M904" t="str">
            <v>ＣＰ－６２７</v>
          </cell>
          <cell r="N904">
            <v>1</v>
          </cell>
          <cell r="O904" t="str">
            <v>大阪</v>
          </cell>
          <cell r="P904" t="str">
            <v>外販</v>
          </cell>
          <cell r="Q904">
            <v>93</v>
          </cell>
        </row>
        <row r="905">
          <cell r="A905">
            <v>1</v>
          </cell>
          <cell r="B905">
            <v>1993</v>
          </cell>
          <cell r="C905">
            <v>4</v>
          </cell>
          <cell r="D905">
            <v>3071</v>
          </cell>
          <cell r="E905" t="str">
            <v>武田薬品　東京　　　</v>
          </cell>
          <cell r="F905">
            <v>33500</v>
          </cell>
          <cell r="G905" t="str">
            <v>スラカーブ原体湿体　</v>
          </cell>
          <cell r="H905">
            <v>787</v>
          </cell>
          <cell r="I905">
            <v>7364662</v>
          </cell>
          <cell r="J905">
            <v>4</v>
          </cell>
          <cell r="K905" t="str">
            <v>その他</v>
          </cell>
          <cell r="L905">
            <v>372</v>
          </cell>
          <cell r="M905" t="str">
            <v>その他</v>
          </cell>
          <cell r="N905">
            <v>1</v>
          </cell>
          <cell r="O905" t="str">
            <v>大阪</v>
          </cell>
          <cell r="P905" t="str">
            <v>外販</v>
          </cell>
          <cell r="Q905">
            <v>93</v>
          </cell>
        </row>
        <row r="906">
          <cell r="A906">
            <v>1</v>
          </cell>
          <cell r="B906">
            <v>1993</v>
          </cell>
          <cell r="C906">
            <v>4</v>
          </cell>
          <cell r="D906">
            <v>2243</v>
          </cell>
          <cell r="E906" t="str">
            <v>（株）島田商会　大阪</v>
          </cell>
          <cell r="F906">
            <v>36040</v>
          </cell>
          <cell r="G906" t="str">
            <v>ＰＰＢＩ　　　　　　</v>
          </cell>
          <cell r="H906">
            <v>1.89</v>
          </cell>
          <cell r="I906">
            <v>189000</v>
          </cell>
          <cell r="J906">
            <v>4</v>
          </cell>
          <cell r="K906" t="str">
            <v>その他</v>
          </cell>
          <cell r="L906">
            <v>360</v>
          </cell>
          <cell r="M906" t="str">
            <v>外販合成品</v>
          </cell>
          <cell r="N906">
            <v>1</v>
          </cell>
          <cell r="O906" t="str">
            <v>大阪</v>
          </cell>
          <cell r="P906" t="str">
            <v>外販</v>
          </cell>
          <cell r="Q906">
            <v>93</v>
          </cell>
        </row>
        <row r="907">
          <cell r="A907">
            <v>1</v>
          </cell>
          <cell r="B907">
            <v>1993</v>
          </cell>
          <cell r="C907">
            <v>4</v>
          </cell>
          <cell r="D907">
            <v>6001</v>
          </cell>
          <cell r="E907" t="str">
            <v>丸紅　東京　　　　　</v>
          </cell>
          <cell r="F907">
            <v>15004</v>
          </cell>
          <cell r="G907" t="str">
            <v>ＭＡＳ（韓一）　　　</v>
          </cell>
          <cell r="H907">
            <v>0</v>
          </cell>
          <cell r="I907">
            <v>0</v>
          </cell>
          <cell r="J907">
            <v>1</v>
          </cell>
          <cell r="K907" t="str">
            <v>繊維</v>
          </cell>
          <cell r="L907">
            <v>150</v>
          </cell>
          <cell r="M907" t="str">
            <v>ＨＭＬ</v>
          </cell>
          <cell r="N907">
            <v>2</v>
          </cell>
          <cell r="O907" t="str">
            <v>延岡</v>
          </cell>
          <cell r="P907" t="str">
            <v>輸出</v>
          </cell>
          <cell r="Q907">
            <v>93</v>
          </cell>
        </row>
        <row r="908">
          <cell r="A908">
            <v>1</v>
          </cell>
          <cell r="B908">
            <v>1993</v>
          </cell>
          <cell r="C908">
            <v>4</v>
          </cell>
          <cell r="D908">
            <v>140</v>
          </cell>
          <cell r="E908" t="str">
            <v>天野実業　　　　　　</v>
          </cell>
          <cell r="F908">
            <v>22301</v>
          </cell>
          <cell r="G908" t="str">
            <v>ＭＭＳドープ　　　　</v>
          </cell>
          <cell r="H908">
            <v>0</v>
          </cell>
          <cell r="I908">
            <v>0</v>
          </cell>
          <cell r="J908">
            <v>4</v>
          </cell>
          <cell r="K908" t="str">
            <v>その他</v>
          </cell>
          <cell r="L908">
            <v>376</v>
          </cell>
          <cell r="M908" t="str">
            <v>ＣＭＴ－Ｌ</v>
          </cell>
          <cell r="N908">
            <v>2</v>
          </cell>
          <cell r="O908" t="str">
            <v>延岡</v>
          </cell>
          <cell r="P908" t="str">
            <v>旭</v>
          </cell>
          <cell r="Q908">
            <v>93</v>
          </cell>
        </row>
        <row r="909">
          <cell r="A909">
            <v>2</v>
          </cell>
          <cell r="B909">
            <v>1993</v>
          </cell>
          <cell r="C909">
            <v>4</v>
          </cell>
          <cell r="D909">
            <v>100</v>
          </cell>
          <cell r="E909" t="str">
            <v>葵　大阪　　　　　　</v>
          </cell>
          <cell r="F909">
            <v>15001</v>
          </cell>
          <cell r="G909" t="str">
            <v>ＨＭＬ　　　　　　　</v>
          </cell>
          <cell r="H909">
            <v>30000</v>
          </cell>
          <cell r="I909">
            <v>15210000</v>
          </cell>
          <cell r="J909">
            <v>1</v>
          </cell>
          <cell r="K909" t="str">
            <v>繊維</v>
          </cell>
          <cell r="L909">
            <v>150</v>
          </cell>
          <cell r="M909" t="str">
            <v>ＨＭＬ</v>
          </cell>
          <cell r="N909">
            <v>2</v>
          </cell>
          <cell r="O909" t="str">
            <v>延岡</v>
          </cell>
          <cell r="P909" t="str">
            <v>旭</v>
          </cell>
          <cell r="Q909">
            <v>93</v>
          </cell>
        </row>
        <row r="910">
          <cell r="A910">
            <v>2</v>
          </cell>
          <cell r="B910">
            <v>1993</v>
          </cell>
          <cell r="C910">
            <v>4</v>
          </cell>
          <cell r="D910">
            <v>201</v>
          </cell>
          <cell r="E910" t="str">
            <v>伊藤忠ファイン　　　</v>
          </cell>
          <cell r="F910">
            <v>15002</v>
          </cell>
          <cell r="G910" t="str">
            <v>ＴＴ－３　　　　　　</v>
          </cell>
          <cell r="H910">
            <v>18000</v>
          </cell>
          <cell r="I910">
            <v>8388000</v>
          </cell>
          <cell r="J910">
            <v>1</v>
          </cell>
          <cell r="K910" t="str">
            <v>繊維</v>
          </cell>
          <cell r="L910">
            <v>150</v>
          </cell>
          <cell r="M910" t="str">
            <v>ＨＭＬ</v>
          </cell>
          <cell r="N910">
            <v>2</v>
          </cell>
          <cell r="O910" t="str">
            <v>延岡</v>
          </cell>
          <cell r="P910" t="str">
            <v>外販</v>
          </cell>
          <cell r="Q910">
            <v>93</v>
          </cell>
        </row>
        <row r="911">
          <cell r="A911">
            <v>2</v>
          </cell>
          <cell r="B911">
            <v>1993</v>
          </cell>
          <cell r="C911">
            <v>4</v>
          </cell>
          <cell r="D911">
            <v>7102</v>
          </cell>
          <cell r="E911" t="str">
            <v>ユニケミカル　　　　</v>
          </cell>
          <cell r="F911">
            <v>15003</v>
          </cell>
          <cell r="G911" t="str">
            <v>ＳＭＡＳ　　　　　　</v>
          </cell>
          <cell r="H911">
            <v>800</v>
          </cell>
          <cell r="I911">
            <v>508000</v>
          </cell>
          <cell r="J911">
            <v>1</v>
          </cell>
          <cell r="K911" t="str">
            <v>繊維</v>
          </cell>
          <cell r="L911">
            <v>150</v>
          </cell>
          <cell r="M911" t="str">
            <v>ＨＭＬ</v>
          </cell>
          <cell r="N911">
            <v>2</v>
          </cell>
          <cell r="O911" t="str">
            <v>延岡</v>
          </cell>
          <cell r="P911" t="str">
            <v>外販</v>
          </cell>
          <cell r="Q911">
            <v>93</v>
          </cell>
        </row>
        <row r="912">
          <cell r="A912">
            <v>2</v>
          </cell>
          <cell r="B912">
            <v>1993</v>
          </cell>
          <cell r="C912">
            <v>4</v>
          </cell>
          <cell r="D912">
            <v>6001</v>
          </cell>
          <cell r="E912" t="str">
            <v>丸紅　東京　　　　　</v>
          </cell>
          <cell r="F912">
            <v>15004</v>
          </cell>
          <cell r="G912" t="str">
            <v>ＭＡＳ（韓一）　　　</v>
          </cell>
          <cell r="H912">
            <v>45000</v>
          </cell>
          <cell r="I912">
            <v>14715000</v>
          </cell>
          <cell r="J912">
            <v>1</v>
          </cell>
          <cell r="K912" t="str">
            <v>繊維</v>
          </cell>
          <cell r="L912">
            <v>150</v>
          </cell>
          <cell r="M912" t="str">
            <v>ＨＭＬ</v>
          </cell>
          <cell r="N912">
            <v>2</v>
          </cell>
          <cell r="O912" t="str">
            <v>延岡</v>
          </cell>
          <cell r="P912" t="str">
            <v>輸出</v>
          </cell>
          <cell r="Q912">
            <v>93</v>
          </cell>
        </row>
        <row r="913">
          <cell r="A913">
            <v>2</v>
          </cell>
          <cell r="B913">
            <v>1993</v>
          </cell>
          <cell r="C913">
            <v>4</v>
          </cell>
          <cell r="D913">
            <v>1240</v>
          </cell>
          <cell r="E913" t="str">
            <v>木曽興業（株）　　　</v>
          </cell>
          <cell r="F913">
            <v>15020</v>
          </cell>
          <cell r="G913" t="str">
            <v>ＨＭＬ　　　　　　　</v>
          </cell>
          <cell r="H913">
            <v>75</v>
          </cell>
          <cell r="I913">
            <v>60000</v>
          </cell>
          <cell r="J913">
            <v>1</v>
          </cell>
          <cell r="K913" t="str">
            <v>繊維</v>
          </cell>
          <cell r="L913">
            <v>150</v>
          </cell>
          <cell r="M913" t="str">
            <v>ＨＭＬ</v>
          </cell>
          <cell r="N913">
            <v>2</v>
          </cell>
          <cell r="O913" t="str">
            <v>延岡</v>
          </cell>
          <cell r="P913" t="str">
            <v>外販</v>
          </cell>
          <cell r="Q913">
            <v>93</v>
          </cell>
        </row>
        <row r="914">
          <cell r="A914">
            <v>2</v>
          </cell>
          <cell r="B914">
            <v>1993</v>
          </cell>
          <cell r="C914">
            <v>4</v>
          </cell>
          <cell r="D914">
            <v>201</v>
          </cell>
          <cell r="E914" t="str">
            <v>伊藤忠ファイン　　　</v>
          </cell>
          <cell r="F914">
            <v>15107</v>
          </cell>
          <cell r="G914" t="str">
            <v>ＴＴ－２　　　　　　</v>
          </cell>
          <cell r="H914">
            <v>1300</v>
          </cell>
          <cell r="I914">
            <v>1020500</v>
          </cell>
          <cell r="J914">
            <v>1</v>
          </cell>
          <cell r="K914" t="str">
            <v>繊維</v>
          </cell>
          <cell r="L914">
            <v>151</v>
          </cell>
          <cell r="M914" t="str">
            <v>ＳＡＳ</v>
          </cell>
          <cell r="N914">
            <v>2</v>
          </cell>
          <cell r="O914" t="str">
            <v>延岡</v>
          </cell>
          <cell r="P914" t="str">
            <v>外販</v>
          </cell>
          <cell r="Q914">
            <v>93</v>
          </cell>
        </row>
        <row r="915">
          <cell r="A915">
            <v>2</v>
          </cell>
          <cell r="B915">
            <v>1993</v>
          </cell>
          <cell r="C915">
            <v>4</v>
          </cell>
          <cell r="D915">
            <v>812</v>
          </cell>
          <cell r="E915" t="str">
            <v>オー・ジー（株）大阪</v>
          </cell>
          <cell r="F915">
            <v>15114</v>
          </cell>
          <cell r="G915" t="str">
            <v>ＳＡＳ　　　　　　　</v>
          </cell>
          <cell r="H915">
            <v>100</v>
          </cell>
          <cell r="I915">
            <v>105000</v>
          </cell>
          <cell r="J915">
            <v>1</v>
          </cell>
          <cell r="K915" t="str">
            <v>繊維</v>
          </cell>
          <cell r="L915">
            <v>151</v>
          </cell>
          <cell r="M915" t="str">
            <v>ＳＡＳ</v>
          </cell>
          <cell r="N915">
            <v>2</v>
          </cell>
          <cell r="O915" t="str">
            <v>延岡</v>
          </cell>
          <cell r="P915" t="str">
            <v>外販</v>
          </cell>
          <cell r="Q915">
            <v>93</v>
          </cell>
        </row>
        <row r="916">
          <cell r="A916">
            <v>2</v>
          </cell>
          <cell r="B916">
            <v>1993</v>
          </cell>
          <cell r="C916">
            <v>4</v>
          </cell>
          <cell r="D916">
            <v>200</v>
          </cell>
          <cell r="E916" t="str">
            <v>伊藤忠合繊化学部　　</v>
          </cell>
          <cell r="F916">
            <v>15116</v>
          </cell>
          <cell r="G916" t="str">
            <v>ＳＡＳ（メキシコ）　</v>
          </cell>
          <cell r="H916">
            <v>52500</v>
          </cell>
          <cell r="I916">
            <v>17360000</v>
          </cell>
          <cell r="J916">
            <v>1</v>
          </cell>
          <cell r="K916" t="str">
            <v>繊維</v>
          </cell>
          <cell r="L916">
            <v>151</v>
          </cell>
          <cell r="M916" t="str">
            <v>ＳＡＳ</v>
          </cell>
          <cell r="N916">
            <v>2</v>
          </cell>
          <cell r="O916" t="str">
            <v>延岡</v>
          </cell>
          <cell r="P916" t="str">
            <v>輸出</v>
          </cell>
          <cell r="Q916">
            <v>93</v>
          </cell>
        </row>
        <row r="917">
          <cell r="A917">
            <v>2</v>
          </cell>
          <cell r="B917">
            <v>1993</v>
          </cell>
          <cell r="C917">
            <v>4</v>
          </cell>
          <cell r="D917">
            <v>1820</v>
          </cell>
          <cell r="E917" t="str">
            <v>小松屋商事（株）　　</v>
          </cell>
          <cell r="F917">
            <v>15117</v>
          </cell>
          <cell r="G917" t="str">
            <v>ＳＡＳ（ＨＡＭＢＲＧ</v>
          </cell>
          <cell r="H917">
            <v>35000</v>
          </cell>
          <cell r="I917">
            <v>15050000</v>
          </cell>
          <cell r="J917">
            <v>1</v>
          </cell>
          <cell r="K917" t="str">
            <v>繊維</v>
          </cell>
          <cell r="L917">
            <v>151</v>
          </cell>
          <cell r="M917" t="str">
            <v>ＳＡＳ</v>
          </cell>
          <cell r="N917">
            <v>2</v>
          </cell>
          <cell r="O917" t="str">
            <v>延岡</v>
          </cell>
          <cell r="P917" t="str">
            <v>輸出</v>
          </cell>
          <cell r="Q917">
            <v>93</v>
          </cell>
        </row>
        <row r="918">
          <cell r="A918">
            <v>2</v>
          </cell>
          <cell r="B918">
            <v>1993</v>
          </cell>
          <cell r="C918">
            <v>4</v>
          </cell>
          <cell r="D918">
            <v>7100</v>
          </cell>
          <cell r="E918" t="str">
            <v>油脂製品　　　　　　</v>
          </cell>
          <cell r="F918">
            <v>15138</v>
          </cell>
          <cell r="G918" t="str">
            <v>ＳＡＳ－Ｄ（金属）　</v>
          </cell>
          <cell r="H918">
            <v>1100</v>
          </cell>
          <cell r="I918">
            <v>856900</v>
          </cell>
          <cell r="J918">
            <v>4</v>
          </cell>
          <cell r="K918" t="str">
            <v>その他</v>
          </cell>
          <cell r="L918">
            <v>151</v>
          </cell>
          <cell r="M918" t="str">
            <v>ＳＡＳ</v>
          </cell>
          <cell r="N918">
            <v>2</v>
          </cell>
          <cell r="O918" t="str">
            <v>延岡</v>
          </cell>
          <cell r="P918" t="str">
            <v>外販</v>
          </cell>
          <cell r="Q918">
            <v>93</v>
          </cell>
        </row>
        <row r="919">
          <cell r="A919">
            <v>2</v>
          </cell>
          <cell r="B919">
            <v>1993</v>
          </cell>
          <cell r="C919">
            <v>4</v>
          </cell>
          <cell r="D919">
            <v>1820</v>
          </cell>
          <cell r="E919" t="str">
            <v>小松屋商事（株）　　</v>
          </cell>
          <cell r="F919">
            <v>15140</v>
          </cell>
          <cell r="G919" t="str">
            <v>ＳＡＳ－Ｄ（日生）　</v>
          </cell>
          <cell r="H919">
            <v>1600</v>
          </cell>
          <cell r="I919">
            <v>1017600</v>
          </cell>
          <cell r="J919">
            <v>4</v>
          </cell>
          <cell r="K919" t="str">
            <v>その他</v>
          </cell>
          <cell r="L919">
            <v>151</v>
          </cell>
          <cell r="M919" t="str">
            <v>ＳＡＳ</v>
          </cell>
          <cell r="N919">
            <v>2</v>
          </cell>
          <cell r="O919" t="str">
            <v>延岡</v>
          </cell>
          <cell r="P919" t="str">
            <v>外販</v>
          </cell>
          <cell r="Q919">
            <v>93</v>
          </cell>
        </row>
        <row r="920">
          <cell r="A920">
            <v>2</v>
          </cell>
          <cell r="B920">
            <v>1993</v>
          </cell>
          <cell r="C920">
            <v>4</v>
          </cell>
          <cell r="D920">
            <v>7100</v>
          </cell>
          <cell r="E920" t="str">
            <v>油脂製品　　　　　　</v>
          </cell>
          <cell r="F920">
            <v>15142</v>
          </cell>
          <cell r="G920" t="str">
            <v>ＳＡＳ－Ｄ（中尾）　</v>
          </cell>
          <cell r="H920">
            <v>100</v>
          </cell>
          <cell r="I920">
            <v>75500</v>
          </cell>
          <cell r="J920">
            <v>4</v>
          </cell>
          <cell r="K920" t="str">
            <v>その他</v>
          </cell>
          <cell r="L920">
            <v>151</v>
          </cell>
          <cell r="M920" t="str">
            <v>ＳＡＳ</v>
          </cell>
          <cell r="N920">
            <v>2</v>
          </cell>
          <cell r="O920" t="str">
            <v>延岡</v>
          </cell>
          <cell r="P920" t="str">
            <v>外販</v>
          </cell>
          <cell r="Q920">
            <v>93</v>
          </cell>
        </row>
        <row r="921">
          <cell r="A921">
            <v>2</v>
          </cell>
          <cell r="B921">
            <v>1993</v>
          </cell>
          <cell r="C921">
            <v>4</v>
          </cell>
          <cell r="D921">
            <v>7100</v>
          </cell>
          <cell r="E921" t="str">
            <v>油脂製品　　　　　　</v>
          </cell>
          <cell r="F921">
            <v>15143</v>
          </cell>
          <cell r="G921" t="str">
            <v>ＳＡＳ－Ｄ　　　　　</v>
          </cell>
          <cell r="H921">
            <v>2000</v>
          </cell>
          <cell r="I921">
            <v>1280000</v>
          </cell>
          <cell r="J921">
            <v>4</v>
          </cell>
          <cell r="K921" t="str">
            <v>その他</v>
          </cell>
          <cell r="L921">
            <v>151</v>
          </cell>
          <cell r="M921" t="str">
            <v>ＳＡＳ</v>
          </cell>
          <cell r="N921">
            <v>2</v>
          </cell>
          <cell r="O921" t="str">
            <v>延岡</v>
          </cell>
          <cell r="P921" t="str">
            <v>外販</v>
          </cell>
          <cell r="Q921">
            <v>93</v>
          </cell>
        </row>
        <row r="922">
          <cell r="A922">
            <v>2</v>
          </cell>
          <cell r="B922">
            <v>1993</v>
          </cell>
          <cell r="C922">
            <v>4</v>
          </cell>
          <cell r="D922">
            <v>1000</v>
          </cell>
          <cell r="E922" t="str">
            <v>柏木　　　　　　　　</v>
          </cell>
          <cell r="F922">
            <v>15144</v>
          </cell>
          <cell r="G922" t="str">
            <v>ＳＡＳ－Ｄ（東栄）　</v>
          </cell>
          <cell r="H922">
            <v>2000</v>
          </cell>
          <cell r="I922">
            <v>1172000</v>
          </cell>
          <cell r="J922">
            <v>4</v>
          </cell>
          <cell r="K922" t="str">
            <v>その他</v>
          </cell>
          <cell r="L922">
            <v>151</v>
          </cell>
          <cell r="M922" t="str">
            <v>ＳＡＳ</v>
          </cell>
          <cell r="N922">
            <v>2</v>
          </cell>
          <cell r="O922" t="str">
            <v>延岡</v>
          </cell>
          <cell r="P922" t="str">
            <v>外販</v>
          </cell>
          <cell r="Q922">
            <v>93</v>
          </cell>
        </row>
        <row r="923">
          <cell r="A923">
            <v>2</v>
          </cell>
          <cell r="B923">
            <v>1993</v>
          </cell>
          <cell r="C923">
            <v>4</v>
          </cell>
          <cell r="D923">
            <v>1410</v>
          </cell>
          <cell r="E923" t="str">
            <v>クリエ－ト化学　　　</v>
          </cell>
          <cell r="F923">
            <v>15146</v>
          </cell>
          <cell r="G923" t="str">
            <v>ＳＡＳ－Ｄ（キザイ）</v>
          </cell>
          <cell r="H923">
            <v>140</v>
          </cell>
          <cell r="I923">
            <v>129500</v>
          </cell>
          <cell r="J923">
            <v>4</v>
          </cell>
          <cell r="K923" t="str">
            <v>その他</v>
          </cell>
          <cell r="L923">
            <v>151</v>
          </cell>
          <cell r="M923" t="str">
            <v>ＳＡＳ</v>
          </cell>
          <cell r="N923">
            <v>2</v>
          </cell>
          <cell r="O923" t="str">
            <v>延岡</v>
          </cell>
          <cell r="P923" t="str">
            <v>外販</v>
          </cell>
          <cell r="Q923">
            <v>93</v>
          </cell>
        </row>
        <row r="924">
          <cell r="A924">
            <v>2</v>
          </cell>
          <cell r="B924">
            <v>1993</v>
          </cell>
          <cell r="C924">
            <v>4</v>
          </cell>
          <cell r="D924">
            <v>1820</v>
          </cell>
          <cell r="E924" t="str">
            <v>小松屋商事（株）　　</v>
          </cell>
          <cell r="F924">
            <v>15149</v>
          </cell>
          <cell r="G924" t="str">
            <v>ＳＡＳ（和光）　　　</v>
          </cell>
          <cell r="H924">
            <v>2000</v>
          </cell>
          <cell r="I924">
            <v>1100000</v>
          </cell>
          <cell r="J924">
            <v>4</v>
          </cell>
          <cell r="K924" t="str">
            <v>その他</v>
          </cell>
          <cell r="L924">
            <v>151</v>
          </cell>
          <cell r="M924" t="str">
            <v>ＳＡＳ</v>
          </cell>
          <cell r="N924">
            <v>2</v>
          </cell>
          <cell r="O924" t="str">
            <v>延岡</v>
          </cell>
          <cell r="P924" t="str">
            <v>外販</v>
          </cell>
          <cell r="Q924">
            <v>93</v>
          </cell>
        </row>
        <row r="925">
          <cell r="A925">
            <v>2</v>
          </cell>
          <cell r="B925">
            <v>1993</v>
          </cell>
          <cell r="C925">
            <v>4</v>
          </cell>
          <cell r="D925">
            <v>203</v>
          </cell>
          <cell r="E925" t="str">
            <v>伊藤忠テクノケミカル</v>
          </cell>
          <cell r="F925">
            <v>15601</v>
          </cell>
          <cell r="G925" t="str">
            <v>ＵＮＡＳＳ　　　　　</v>
          </cell>
          <cell r="H925">
            <v>50</v>
          </cell>
          <cell r="I925">
            <v>100000</v>
          </cell>
          <cell r="J925">
            <v>1</v>
          </cell>
          <cell r="K925" t="str">
            <v>繊維</v>
          </cell>
          <cell r="L925">
            <v>156</v>
          </cell>
          <cell r="M925" t="str">
            <v>ＵＮＡＳＳ</v>
          </cell>
          <cell r="N925">
            <v>2</v>
          </cell>
          <cell r="O925" t="str">
            <v>延岡</v>
          </cell>
          <cell r="P925" t="str">
            <v>外販</v>
          </cell>
          <cell r="Q925">
            <v>93</v>
          </cell>
        </row>
        <row r="926">
          <cell r="A926">
            <v>2</v>
          </cell>
          <cell r="B926">
            <v>1993</v>
          </cell>
          <cell r="C926">
            <v>4</v>
          </cell>
          <cell r="D926">
            <v>1820</v>
          </cell>
          <cell r="E926" t="str">
            <v>小松屋商事（株）　　</v>
          </cell>
          <cell r="F926">
            <v>15602</v>
          </cell>
          <cell r="G926" t="str">
            <v>３Ｓ　　　　　　　　</v>
          </cell>
          <cell r="H926">
            <v>5000</v>
          </cell>
          <cell r="I926">
            <v>6450000</v>
          </cell>
          <cell r="J926">
            <v>1</v>
          </cell>
          <cell r="K926" t="str">
            <v>繊維</v>
          </cell>
          <cell r="L926">
            <v>156</v>
          </cell>
          <cell r="M926" t="str">
            <v>ＵＮＡＳＳ</v>
          </cell>
          <cell r="N926">
            <v>2</v>
          </cell>
          <cell r="O926" t="str">
            <v>延岡</v>
          </cell>
          <cell r="P926" t="str">
            <v>外販</v>
          </cell>
          <cell r="Q926">
            <v>93</v>
          </cell>
        </row>
        <row r="927">
          <cell r="A927">
            <v>2</v>
          </cell>
          <cell r="B927">
            <v>1993</v>
          </cell>
          <cell r="C927">
            <v>4</v>
          </cell>
          <cell r="D927">
            <v>7500</v>
          </cell>
          <cell r="E927" t="str">
            <v>リバソン（株）　　　</v>
          </cell>
          <cell r="F927">
            <v>15610</v>
          </cell>
          <cell r="G927" t="str">
            <v>ＵＮＡＳＳ（ＤＩＣ）</v>
          </cell>
          <cell r="H927">
            <v>1150</v>
          </cell>
          <cell r="I927">
            <v>1552500</v>
          </cell>
          <cell r="J927">
            <v>1</v>
          </cell>
          <cell r="K927" t="str">
            <v>繊維</v>
          </cell>
          <cell r="L927">
            <v>156</v>
          </cell>
          <cell r="M927" t="str">
            <v>ＵＮＡＳＳ</v>
          </cell>
          <cell r="N927">
            <v>2</v>
          </cell>
          <cell r="O927" t="str">
            <v>延岡</v>
          </cell>
          <cell r="P927" t="str">
            <v>外販</v>
          </cell>
          <cell r="Q927">
            <v>93</v>
          </cell>
        </row>
        <row r="928">
          <cell r="A928">
            <v>2</v>
          </cell>
          <cell r="B928">
            <v>1993</v>
          </cell>
          <cell r="C928">
            <v>4</v>
          </cell>
          <cell r="D928">
            <v>1820</v>
          </cell>
          <cell r="E928" t="str">
            <v>小松屋商事（株）　　</v>
          </cell>
          <cell r="F928">
            <v>15630</v>
          </cell>
          <cell r="G928" t="str">
            <v>ＵＮＡＳＳ（Ｘラン）</v>
          </cell>
          <cell r="H928">
            <v>250</v>
          </cell>
          <cell r="I928">
            <v>300000</v>
          </cell>
          <cell r="J928">
            <v>1</v>
          </cell>
          <cell r="K928" t="str">
            <v>繊維</v>
          </cell>
          <cell r="L928">
            <v>156</v>
          </cell>
          <cell r="M928" t="str">
            <v>ＵＮＡＳＳ</v>
          </cell>
          <cell r="N928">
            <v>2</v>
          </cell>
          <cell r="O928" t="str">
            <v>延岡</v>
          </cell>
          <cell r="P928" t="str">
            <v>外販</v>
          </cell>
          <cell r="Q928">
            <v>93</v>
          </cell>
        </row>
        <row r="929">
          <cell r="A929">
            <v>2</v>
          </cell>
          <cell r="B929">
            <v>1993</v>
          </cell>
          <cell r="C929">
            <v>4</v>
          </cell>
          <cell r="D929">
            <v>1017</v>
          </cell>
          <cell r="E929" t="str">
            <v>化成品商事　　　　　</v>
          </cell>
          <cell r="F929">
            <v>15690</v>
          </cell>
          <cell r="G929" t="str">
            <v>４Ｓ（３Ｓ溶液）　　</v>
          </cell>
          <cell r="H929">
            <v>2000</v>
          </cell>
          <cell r="I929">
            <v>570000</v>
          </cell>
          <cell r="J929">
            <v>1</v>
          </cell>
          <cell r="K929" t="str">
            <v>繊維</v>
          </cell>
          <cell r="L929">
            <v>156</v>
          </cell>
          <cell r="M929" t="str">
            <v>ＵＮＡＳＳ</v>
          </cell>
          <cell r="N929">
            <v>2</v>
          </cell>
          <cell r="O929" t="str">
            <v>延岡</v>
          </cell>
          <cell r="P929" t="str">
            <v>外販</v>
          </cell>
          <cell r="Q929">
            <v>93</v>
          </cell>
        </row>
        <row r="930">
          <cell r="A930">
            <v>2</v>
          </cell>
          <cell r="B930">
            <v>1993</v>
          </cell>
          <cell r="C930">
            <v>4</v>
          </cell>
          <cell r="D930">
            <v>7500</v>
          </cell>
          <cell r="E930" t="str">
            <v>リバソン（株）　　　</v>
          </cell>
          <cell r="F930">
            <v>16600</v>
          </cell>
          <cell r="G930" t="str">
            <v>ＮＳＶＳ－２５（ＤＩ</v>
          </cell>
          <cell r="H930">
            <v>2040</v>
          </cell>
          <cell r="I930">
            <v>642600</v>
          </cell>
          <cell r="J930">
            <v>3</v>
          </cell>
          <cell r="K930" t="str">
            <v>樹脂</v>
          </cell>
          <cell r="L930">
            <v>166</v>
          </cell>
          <cell r="M930" t="str">
            <v>ＳＶＳ</v>
          </cell>
          <cell r="N930">
            <v>2</v>
          </cell>
          <cell r="O930" t="str">
            <v>延岡</v>
          </cell>
          <cell r="P930" t="str">
            <v>外販</v>
          </cell>
          <cell r="Q930">
            <v>93</v>
          </cell>
        </row>
        <row r="931">
          <cell r="A931">
            <v>2</v>
          </cell>
          <cell r="B931">
            <v>1993</v>
          </cell>
          <cell r="C931">
            <v>4</v>
          </cell>
          <cell r="D931">
            <v>7500</v>
          </cell>
          <cell r="E931" t="str">
            <v>リバソン（株）　　　</v>
          </cell>
          <cell r="F931">
            <v>16601</v>
          </cell>
          <cell r="G931" t="str">
            <v>ＮＳＶＳ－２５（堺　</v>
          </cell>
          <cell r="H931">
            <v>800</v>
          </cell>
          <cell r="I931">
            <v>240000</v>
          </cell>
          <cell r="J931">
            <v>3</v>
          </cell>
          <cell r="K931" t="str">
            <v>樹脂</v>
          </cell>
          <cell r="L931">
            <v>166</v>
          </cell>
          <cell r="M931" t="str">
            <v>ＳＶＳ</v>
          </cell>
          <cell r="N931">
            <v>2</v>
          </cell>
          <cell r="O931" t="str">
            <v>延岡</v>
          </cell>
          <cell r="P931" t="str">
            <v>外販</v>
          </cell>
          <cell r="Q931">
            <v>93</v>
          </cell>
        </row>
        <row r="932">
          <cell r="A932">
            <v>2</v>
          </cell>
          <cell r="B932">
            <v>1993</v>
          </cell>
          <cell r="C932">
            <v>4</v>
          </cell>
          <cell r="D932">
            <v>100</v>
          </cell>
          <cell r="E932" t="str">
            <v>葵　大阪　　　　　　</v>
          </cell>
          <cell r="F932">
            <v>16610</v>
          </cell>
          <cell r="G932" t="str">
            <v>ＮＳＶＳ－２５（大東</v>
          </cell>
          <cell r="H932">
            <v>9600</v>
          </cell>
          <cell r="I932">
            <v>3283200</v>
          </cell>
          <cell r="J932">
            <v>3</v>
          </cell>
          <cell r="K932" t="str">
            <v>樹脂</v>
          </cell>
          <cell r="L932">
            <v>166</v>
          </cell>
          <cell r="M932" t="str">
            <v>ＳＶＳ</v>
          </cell>
          <cell r="N932">
            <v>2</v>
          </cell>
          <cell r="O932" t="str">
            <v>延岡</v>
          </cell>
          <cell r="P932" t="str">
            <v>外販</v>
          </cell>
          <cell r="Q932">
            <v>93</v>
          </cell>
        </row>
        <row r="933">
          <cell r="A933">
            <v>2</v>
          </cell>
          <cell r="B933">
            <v>1993</v>
          </cell>
          <cell r="C933">
            <v>4</v>
          </cell>
          <cell r="D933">
            <v>7500</v>
          </cell>
          <cell r="E933" t="str">
            <v>リバソン（株）　　　</v>
          </cell>
          <cell r="F933">
            <v>16630</v>
          </cell>
          <cell r="G933" t="str">
            <v>ＮＳＶＳ－２５（九州</v>
          </cell>
          <cell r="H933">
            <v>240</v>
          </cell>
          <cell r="I933">
            <v>72000</v>
          </cell>
          <cell r="J933">
            <v>3</v>
          </cell>
          <cell r="K933" t="str">
            <v>樹脂</v>
          </cell>
          <cell r="L933">
            <v>166</v>
          </cell>
          <cell r="M933" t="str">
            <v>ＳＶＳ</v>
          </cell>
          <cell r="N933">
            <v>2</v>
          </cell>
          <cell r="O933" t="str">
            <v>延岡</v>
          </cell>
          <cell r="P933" t="str">
            <v>外販</v>
          </cell>
          <cell r="Q933">
            <v>93</v>
          </cell>
        </row>
        <row r="934">
          <cell r="A934">
            <v>2</v>
          </cell>
          <cell r="B934">
            <v>1993</v>
          </cell>
          <cell r="C934">
            <v>4</v>
          </cell>
          <cell r="D934">
            <v>5417</v>
          </cell>
          <cell r="E934" t="str">
            <v>九州長瀬　　　　　　</v>
          </cell>
          <cell r="F934">
            <v>16640</v>
          </cell>
          <cell r="G934" t="str">
            <v>ＮＳＶＳ－２５（同仁</v>
          </cell>
          <cell r="H934">
            <v>1200</v>
          </cell>
          <cell r="I934">
            <v>366000</v>
          </cell>
          <cell r="J934">
            <v>3</v>
          </cell>
          <cell r="K934" t="str">
            <v>樹脂</v>
          </cell>
          <cell r="L934">
            <v>166</v>
          </cell>
          <cell r="M934" t="str">
            <v>ＳＶＳ</v>
          </cell>
          <cell r="N934">
            <v>2</v>
          </cell>
          <cell r="O934" t="str">
            <v>延岡</v>
          </cell>
          <cell r="P934" t="str">
            <v>外販</v>
          </cell>
          <cell r="Q934">
            <v>93</v>
          </cell>
        </row>
        <row r="935">
          <cell r="A935">
            <v>2</v>
          </cell>
          <cell r="B935">
            <v>1993</v>
          </cell>
          <cell r="C935">
            <v>4</v>
          </cell>
          <cell r="D935">
            <v>7800</v>
          </cell>
          <cell r="E935" t="str">
            <v>渡辺ケミカル　　　　</v>
          </cell>
          <cell r="F935">
            <v>16660</v>
          </cell>
          <cell r="G935" t="str">
            <v>ＮＳＶＳ－２５ロック</v>
          </cell>
          <cell r="H935">
            <v>20</v>
          </cell>
          <cell r="I935">
            <v>8000</v>
          </cell>
          <cell r="J935">
            <v>3</v>
          </cell>
          <cell r="K935" t="str">
            <v>樹脂</v>
          </cell>
          <cell r="L935">
            <v>166</v>
          </cell>
          <cell r="M935" t="str">
            <v>ＳＶＳ</v>
          </cell>
          <cell r="N935">
            <v>2</v>
          </cell>
          <cell r="O935" t="str">
            <v>延岡</v>
          </cell>
          <cell r="P935" t="str">
            <v>外販</v>
          </cell>
          <cell r="Q935">
            <v>93</v>
          </cell>
        </row>
        <row r="936">
          <cell r="A936">
            <v>2</v>
          </cell>
          <cell r="B936">
            <v>1993</v>
          </cell>
          <cell r="C936">
            <v>4</v>
          </cell>
          <cell r="D936">
            <v>2426</v>
          </cell>
          <cell r="E936" t="str">
            <v>西邦産業　　　　　　</v>
          </cell>
          <cell r="F936">
            <v>16661</v>
          </cell>
          <cell r="G936" t="str">
            <v>ＮＳＶＳ－２５　　　</v>
          </cell>
          <cell r="H936">
            <v>240</v>
          </cell>
          <cell r="I936">
            <v>103200</v>
          </cell>
          <cell r="J936">
            <v>3</v>
          </cell>
          <cell r="K936" t="str">
            <v>樹脂</v>
          </cell>
          <cell r="L936">
            <v>166</v>
          </cell>
          <cell r="M936" t="str">
            <v>ＳＶＳ</v>
          </cell>
          <cell r="N936">
            <v>2</v>
          </cell>
          <cell r="O936" t="str">
            <v>延岡</v>
          </cell>
          <cell r="P936" t="str">
            <v>外販</v>
          </cell>
          <cell r="Q936">
            <v>93</v>
          </cell>
        </row>
        <row r="937">
          <cell r="A937">
            <v>2</v>
          </cell>
          <cell r="B937">
            <v>1993</v>
          </cell>
          <cell r="C937">
            <v>4</v>
          </cell>
          <cell r="D937">
            <v>6606</v>
          </cell>
          <cell r="E937" t="str">
            <v>明成商会　　　　　　</v>
          </cell>
          <cell r="F937">
            <v>16661</v>
          </cell>
          <cell r="G937" t="str">
            <v>ＮＳＶＳ－２５　　　</v>
          </cell>
          <cell r="H937">
            <v>800</v>
          </cell>
          <cell r="I937">
            <v>280000</v>
          </cell>
          <cell r="J937">
            <v>3</v>
          </cell>
          <cell r="K937" t="str">
            <v>樹脂</v>
          </cell>
          <cell r="L937">
            <v>166</v>
          </cell>
          <cell r="M937" t="str">
            <v>ＳＶＳ</v>
          </cell>
          <cell r="N937">
            <v>2</v>
          </cell>
          <cell r="O937" t="str">
            <v>延岡</v>
          </cell>
          <cell r="P937" t="str">
            <v>外販</v>
          </cell>
          <cell r="Q937">
            <v>93</v>
          </cell>
        </row>
        <row r="938">
          <cell r="A938">
            <v>2</v>
          </cell>
          <cell r="B938">
            <v>1993</v>
          </cell>
          <cell r="C938">
            <v>4</v>
          </cell>
          <cell r="D938">
            <v>6606</v>
          </cell>
          <cell r="E938" t="str">
            <v>明成商会　　　　　　</v>
          </cell>
          <cell r="F938">
            <v>16670</v>
          </cell>
          <cell r="G938" t="str">
            <v>ＮＳＶＳ－２５（大栄</v>
          </cell>
          <cell r="H938">
            <v>40000</v>
          </cell>
          <cell r="I938">
            <v>14200000</v>
          </cell>
          <cell r="J938">
            <v>3</v>
          </cell>
          <cell r="K938" t="str">
            <v>樹脂</v>
          </cell>
          <cell r="L938">
            <v>166</v>
          </cell>
          <cell r="M938" t="str">
            <v>ＳＶＳ</v>
          </cell>
          <cell r="N938">
            <v>2</v>
          </cell>
          <cell r="O938" t="str">
            <v>延岡</v>
          </cell>
          <cell r="P938" t="str">
            <v>外販</v>
          </cell>
          <cell r="Q938">
            <v>93</v>
          </cell>
        </row>
        <row r="939">
          <cell r="A939">
            <v>2</v>
          </cell>
          <cell r="B939">
            <v>1993</v>
          </cell>
          <cell r="C939">
            <v>4</v>
          </cell>
          <cell r="D939">
            <v>100</v>
          </cell>
          <cell r="E939" t="str">
            <v>葵　大阪　　　　　　</v>
          </cell>
          <cell r="F939">
            <v>20300</v>
          </cell>
          <cell r="G939" t="str">
            <v>ＥＢＳ　　　　　　　</v>
          </cell>
          <cell r="H939">
            <v>10074</v>
          </cell>
          <cell r="I939">
            <v>8220384</v>
          </cell>
          <cell r="J939">
            <v>3</v>
          </cell>
          <cell r="K939" t="str">
            <v>樹脂</v>
          </cell>
          <cell r="L939">
            <v>203</v>
          </cell>
          <cell r="M939" t="str">
            <v>ＥＢＳ</v>
          </cell>
          <cell r="N939">
            <v>2</v>
          </cell>
          <cell r="O939" t="str">
            <v>延岡</v>
          </cell>
          <cell r="P939" t="str">
            <v>旭</v>
          </cell>
          <cell r="Q939">
            <v>93</v>
          </cell>
        </row>
        <row r="940">
          <cell r="A940">
            <v>2</v>
          </cell>
          <cell r="B940">
            <v>1993</v>
          </cell>
          <cell r="C940">
            <v>4</v>
          </cell>
          <cell r="D940">
            <v>2</v>
          </cell>
          <cell r="E940" t="str">
            <v>旭　大阪購買　　　　</v>
          </cell>
          <cell r="F940">
            <v>20500</v>
          </cell>
          <cell r="G940" t="str">
            <v>仕上Ｇ　　　　　　　</v>
          </cell>
          <cell r="H940">
            <v>3200</v>
          </cell>
          <cell r="I940">
            <v>1088000</v>
          </cell>
          <cell r="J940">
            <v>1</v>
          </cell>
          <cell r="K940" t="str">
            <v>繊維</v>
          </cell>
          <cell r="L940">
            <v>205</v>
          </cell>
          <cell r="M940" t="str">
            <v>仕上Ｇ</v>
          </cell>
          <cell r="N940">
            <v>2</v>
          </cell>
          <cell r="O940" t="str">
            <v>延岡</v>
          </cell>
          <cell r="P940" t="str">
            <v>旭</v>
          </cell>
          <cell r="Q940">
            <v>93</v>
          </cell>
        </row>
        <row r="941">
          <cell r="A941">
            <v>2</v>
          </cell>
          <cell r="B941">
            <v>1993</v>
          </cell>
          <cell r="C941">
            <v>4</v>
          </cell>
          <cell r="D941">
            <v>43</v>
          </cell>
          <cell r="E941" t="str">
            <v>旭　延岡医薬　　　　</v>
          </cell>
          <cell r="F941">
            <v>20600</v>
          </cell>
          <cell r="G941" t="str">
            <v>ＭＢ　　　　　　　　</v>
          </cell>
          <cell r="H941">
            <v>5216</v>
          </cell>
          <cell r="I941">
            <v>17828288</v>
          </cell>
          <cell r="J941">
            <v>2</v>
          </cell>
          <cell r="K941" t="str">
            <v>医薬原料</v>
          </cell>
          <cell r="L941">
            <v>206</v>
          </cell>
          <cell r="M941" t="str">
            <v>ＭＢ</v>
          </cell>
          <cell r="N941">
            <v>2</v>
          </cell>
          <cell r="O941" t="str">
            <v>延岡</v>
          </cell>
          <cell r="P941" t="str">
            <v>旭</v>
          </cell>
          <cell r="Q941">
            <v>93</v>
          </cell>
        </row>
        <row r="942">
          <cell r="A942">
            <v>2</v>
          </cell>
          <cell r="B942">
            <v>1993</v>
          </cell>
          <cell r="C942">
            <v>4</v>
          </cell>
          <cell r="D942">
            <v>11</v>
          </cell>
          <cell r="E942" t="str">
            <v>旭　特薬事業部　　　</v>
          </cell>
          <cell r="F942">
            <v>21301</v>
          </cell>
          <cell r="G942" t="str">
            <v>ウラシル　　　　　　</v>
          </cell>
          <cell r="H942">
            <v>380</v>
          </cell>
          <cell r="I942">
            <v>1596000</v>
          </cell>
          <cell r="J942">
            <v>2</v>
          </cell>
          <cell r="K942" t="str">
            <v>医薬原料</v>
          </cell>
          <cell r="L942">
            <v>213</v>
          </cell>
          <cell r="M942" t="str">
            <v>ウラシル</v>
          </cell>
          <cell r="N942">
            <v>2</v>
          </cell>
          <cell r="O942" t="str">
            <v>延岡</v>
          </cell>
          <cell r="P942" t="str">
            <v>旭</v>
          </cell>
          <cell r="Q942">
            <v>93</v>
          </cell>
        </row>
        <row r="943">
          <cell r="A943">
            <v>2</v>
          </cell>
          <cell r="B943">
            <v>1993</v>
          </cell>
          <cell r="C943">
            <v>4</v>
          </cell>
          <cell r="D943">
            <v>11</v>
          </cell>
          <cell r="E943" t="str">
            <v>旭　特薬事業部　　　</v>
          </cell>
          <cell r="F943">
            <v>21302</v>
          </cell>
          <cell r="G943" t="str">
            <v>ウラシル（ＳＧ）　　</v>
          </cell>
          <cell r="H943">
            <v>3600</v>
          </cell>
          <cell r="I943">
            <v>15120000</v>
          </cell>
          <cell r="J943">
            <v>2</v>
          </cell>
          <cell r="K943" t="str">
            <v>医薬原料</v>
          </cell>
          <cell r="L943">
            <v>213</v>
          </cell>
          <cell r="M943" t="str">
            <v>ウラシル</v>
          </cell>
          <cell r="N943">
            <v>2</v>
          </cell>
          <cell r="O943" t="str">
            <v>延岡</v>
          </cell>
          <cell r="P943" t="str">
            <v>旭</v>
          </cell>
          <cell r="Q943">
            <v>93</v>
          </cell>
        </row>
        <row r="944">
          <cell r="A944">
            <v>2</v>
          </cell>
          <cell r="B944">
            <v>1993</v>
          </cell>
          <cell r="C944">
            <v>4</v>
          </cell>
          <cell r="D944">
            <v>5403</v>
          </cell>
          <cell r="E944" t="str">
            <v>ファイザー　　　　　</v>
          </cell>
          <cell r="F944">
            <v>21401</v>
          </cell>
          <cell r="G944" t="str">
            <v>ＡＴＢＣ　　　　　　</v>
          </cell>
          <cell r="H944">
            <v>16090</v>
          </cell>
          <cell r="I944">
            <v>7176140</v>
          </cell>
          <cell r="J944">
            <v>3</v>
          </cell>
          <cell r="K944" t="str">
            <v>樹脂</v>
          </cell>
          <cell r="L944">
            <v>214</v>
          </cell>
          <cell r="M944" t="str">
            <v>ＡＴＢＣ</v>
          </cell>
          <cell r="N944">
            <v>2</v>
          </cell>
          <cell r="O944" t="str">
            <v>延岡</v>
          </cell>
          <cell r="P944" t="str">
            <v>旭</v>
          </cell>
          <cell r="Q944">
            <v>93</v>
          </cell>
        </row>
        <row r="945">
          <cell r="A945">
            <v>2</v>
          </cell>
          <cell r="B945">
            <v>1993</v>
          </cell>
          <cell r="C945">
            <v>4</v>
          </cell>
          <cell r="D945">
            <v>1</v>
          </cell>
          <cell r="E945" t="str">
            <v>旭　東京購買　　　　</v>
          </cell>
          <cell r="F945">
            <v>21402</v>
          </cell>
          <cell r="G945" t="str">
            <v>ＤＳ－１０７　　　　</v>
          </cell>
          <cell r="H945">
            <v>56260</v>
          </cell>
          <cell r="I945">
            <v>25654560</v>
          </cell>
          <cell r="J945">
            <v>3</v>
          </cell>
          <cell r="K945" t="str">
            <v>樹脂</v>
          </cell>
          <cell r="L945">
            <v>214</v>
          </cell>
          <cell r="M945" t="str">
            <v>ＡＴＢＣ</v>
          </cell>
          <cell r="N945">
            <v>2</v>
          </cell>
          <cell r="O945" t="str">
            <v>延岡</v>
          </cell>
          <cell r="P945" t="str">
            <v>旭</v>
          </cell>
          <cell r="Q945">
            <v>93</v>
          </cell>
        </row>
        <row r="946">
          <cell r="A946">
            <v>2</v>
          </cell>
          <cell r="B946">
            <v>1993</v>
          </cell>
          <cell r="C946">
            <v>4</v>
          </cell>
          <cell r="D946">
            <v>43</v>
          </cell>
          <cell r="E946" t="str">
            <v>旭　延岡医薬　　　　</v>
          </cell>
          <cell r="F946">
            <v>21800</v>
          </cell>
          <cell r="G946" t="str">
            <v>ＦＢ－５　　　　　　</v>
          </cell>
          <cell r="H946">
            <v>2860</v>
          </cell>
          <cell r="I946">
            <v>50050000</v>
          </cell>
          <cell r="J946">
            <v>2</v>
          </cell>
          <cell r="K946" t="str">
            <v>医薬原料</v>
          </cell>
          <cell r="L946">
            <v>218</v>
          </cell>
          <cell r="M946" t="str">
            <v>ＦＢ－５</v>
          </cell>
          <cell r="N946">
            <v>2</v>
          </cell>
          <cell r="O946" t="str">
            <v>延岡</v>
          </cell>
          <cell r="P946" t="str">
            <v>旭</v>
          </cell>
          <cell r="Q946">
            <v>93</v>
          </cell>
        </row>
        <row r="947">
          <cell r="A947">
            <v>2</v>
          </cell>
          <cell r="B947">
            <v>1993</v>
          </cell>
          <cell r="C947">
            <v>4</v>
          </cell>
          <cell r="D947">
            <v>6</v>
          </cell>
          <cell r="E947" t="str">
            <v>旭　富士　　　　　　</v>
          </cell>
          <cell r="F947">
            <v>21900</v>
          </cell>
          <cell r="G947" t="str">
            <v>ＢＳ－１　　　　　　</v>
          </cell>
          <cell r="H947">
            <v>71140</v>
          </cell>
          <cell r="I947">
            <v>29096260</v>
          </cell>
          <cell r="J947">
            <v>3</v>
          </cell>
          <cell r="K947" t="str">
            <v>樹脂</v>
          </cell>
          <cell r="L947">
            <v>219</v>
          </cell>
          <cell r="M947" t="str">
            <v>ＢＳ－１．２</v>
          </cell>
          <cell r="N947">
            <v>2</v>
          </cell>
          <cell r="O947" t="str">
            <v>延岡</v>
          </cell>
          <cell r="P947" t="str">
            <v>旭</v>
          </cell>
          <cell r="Q947">
            <v>93</v>
          </cell>
        </row>
        <row r="948">
          <cell r="A948">
            <v>2</v>
          </cell>
          <cell r="B948">
            <v>1993</v>
          </cell>
          <cell r="C948">
            <v>4</v>
          </cell>
          <cell r="D948">
            <v>6</v>
          </cell>
          <cell r="E948" t="str">
            <v>旭　富士　　　　　　</v>
          </cell>
          <cell r="F948">
            <v>21901</v>
          </cell>
          <cell r="G948" t="str">
            <v>ＢＳ－２　　　　　　</v>
          </cell>
          <cell r="H948">
            <v>140</v>
          </cell>
          <cell r="I948">
            <v>58660</v>
          </cell>
          <cell r="J948">
            <v>3</v>
          </cell>
          <cell r="K948" t="str">
            <v>樹脂</v>
          </cell>
          <cell r="L948">
            <v>219</v>
          </cell>
          <cell r="M948" t="str">
            <v>ＢＳ－１．２</v>
          </cell>
          <cell r="N948">
            <v>2</v>
          </cell>
          <cell r="O948" t="str">
            <v>延岡</v>
          </cell>
          <cell r="P948" t="str">
            <v>旭</v>
          </cell>
          <cell r="Q948">
            <v>93</v>
          </cell>
        </row>
        <row r="949">
          <cell r="A949">
            <v>2</v>
          </cell>
          <cell r="B949">
            <v>1993</v>
          </cell>
          <cell r="C949">
            <v>4</v>
          </cell>
          <cell r="D949">
            <v>5422</v>
          </cell>
          <cell r="E949" t="str">
            <v>扶桑化学（株）　　　</v>
          </cell>
          <cell r="F949">
            <v>30700</v>
          </cell>
          <cell r="G949" t="str">
            <v>ＭＮＢ　　　　　　　</v>
          </cell>
          <cell r="H949">
            <v>16500</v>
          </cell>
          <cell r="I949">
            <v>26561700</v>
          </cell>
          <cell r="J949">
            <v>3</v>
          </cell>
          <cell r="K949" t="str">
            <v>樹脂</v>
          </cell>
          <cell r="L949">
            <v>307</v>
          </cell>
          <cell r="M949" t="str">
            <v>ＭＮＢ</v>
          </cell>
          <cell r="N949">
            <v>2</v>
          </cell>
          <cell r="O949" t="str">
            <v>延岡</v>
          </cell>
          <cell r="P949" t="str">
            <v>外販</v>
          </cell>
          <cell r="Q949">
            <v>93</v>
          </cell>
        </row>
        <row r="950">
          <cell r="A950">
            <v>2</v>
          </cell>
          <cell r="B950">
            <v>1993</v>
          </cell>
          <cell r="C950">
            <v>4</v>
          </cell>
          <cell r="D950">
            <v>3030</v>
          </cell>
          <cell r="E950" t="str">
            <v>ダイセル＾東京本社　</v>
          </cell>
          <cell r="F950">
            <v>31300</v>
          </cell>
          <cell r="G950" t="str">
            <v>ＴＭＡＤ　　　　　　</v>
          </cell>
          <cell r="H950">
            <v>17000</v>
          </cell>
          <cell r="I950">
            <v>32300000</v>
          </cell>
          <cell r="J950">
            <v>3</v>
          </cell>
          <cell r="K950" t="str">
            <v>樹脂</v>
          </cell>
          <cell r="L950">
            <v>313</v>
          </cell>
          <cell r="M950" t="str">
            <v>ＴＭＡＤ　　　　　　</v>
          </cell>
          <cell r="N950">
            <v>2</v>
          </cell>
          <cell r="O950" t="str">
            <v>延岡</v>
          </cell>
          <cell r="P950" t="str">
            <v>外販</v>
          </cell>
          <cell r="Q950">
            <v>93</v>
          </cell>
        </row>
        <row r="951">
          <cell r="A951">
            <v>1</v>
          </cell>
          <cell r="B951">
            <v>1993</v>
          </cell>
          <cell r="C951">
            <v>4</v>
          </cell>
          <cell r="D951">
            <v>88</v>
          </cell>
          <cell r="E951" t="str">
            <v>旭フーズ（株）　　　</v>
          </cell>
          <cell r="F951">
            <v>37600</v>
          </cell>
          <cell r="G951" t="str">
            <v>ＣＭＴ－Ｌ　缶　　　</v>
          </cell>
          <cell r="H951">
            <v>14418</v>
          </cell>
          <cell r="I951">
            <v>5737680</v>
          </cell>
          <cell r="J951">
            <v>4</v>
          </cell>
          <cell r="K951" t="str">
            <v>その他</v>
          </cell>
          <cell r="L951">
            <v>376</v>
          </cell>
          <cell r="M951" t="str">
            <v>ＣＭＴ－Ｌ</v>
          </cell>
          <cell r="N951">
            <v>3</v>
          </cell>
          <cell r="O951" t="str">
            <v>外販</v>
          </cell>
          <cell r="P951" t="str">
            <v>旭</v>
          </cell>
          <cell r="Q951">
            <v>93</v>
          </cell>
        </row>
        <row r="952">
          <cell r="A952">
            <v>1</v>
          </cell>
          <cell r="B952">
            <v>1993</v>
          </cell>
          <cell r="C952">
            <v>4</v>
          </cell>
          <cell r="D952">
            <v>140</v>
          </cell>
          <cell r="E952" t="str">
            <v>天野実業　　　　　　</v>
          </cell>
          <cell r="F952">
            <v>37801</v>
          </cell>
          <cell r="G952" t="str">
            <v>ＭＭＳ－Ｋ試作品　　</v>
          </cell>
          <cell r="H952">
            <v>0</v>
          </cell>
          <cell r="I952">
            <v>983970</v>
          </cell>
          <cell r="J952">
            <v>4</v>
          </cell>
          <cell r="K952" t="str">
            <v>その他</v>
          </cell>
          <cell r="L952">
            <v>378</v>
          </cell>
          <cell r="M952" t="str">
            <v>ＭＭＳ－Ｋ</v>
          </cell>
          <cell r="N952">
            <v>3</v>
          </cell>
          <cell r="O952" t="str">
            <v>外販</v>
          </cell>
          <cell r="P952" t="str">
            <v>旭</v>
          </cell>
          <cell r="Q952">
            <v>93</v>
          </cell>
        </row>
        <row r="953">
          <cell r="A953">
            <v>1</v>
          </cell>
          <cell r="B953">
            <v>1993</v>
          </cell>
          <cell r="C953">
            <v>4</v>
          </cell>
          <cell r="D953">
            <v>6</v>
          </cell>
          <cell r="E953" t="str">
            <v>旭　富士　　　　　　</v>
          </cell>
          <cell r="F953">
            <v>38200</v>
          </cell>
          <cell r="G953" t="str">
            <v>ＢＳ－２　　　　　　</v>
          </cell>
          <cell r="H953">
            <v>7200</v>
          </cell>
          <cell r="I953">
            <v>3016800</v>
          </cell>
          <cell r="J953">
            <v>3</v>
          </cell>
          <cell r="K953" t="str">
            <v>樹脂</v>
          </cell>
          <cell r="L953">
            <v>382</v>
          </cell>
          <cell r="M953" t="str">
            <v>ＢＳ－２</v>
          </cell>
          <cell r="N953">
            <v>3</v>
          </cell>
          <cell r="O953" t="str">
            <v>外販</v>
          </cell>
          <cell r="P953" t="str">
            <v>外販</v>
          </cell>
          <cell r="Q953">
            <v>93</v>
          </cell>
        </row>
        <row r="954">
          <cell r="A954">
            <v>1</v>
          </cell>
          <cell r="B954">
            <v>1993</v>
          </cell>
          <cell r="C954">
            <v>4</v>
          </cell>
          <cell r="D954">
            <v>6</v>
          </cell>
          <cell r="E954" t="str">
            <v>旭　富士　　　　　　</v>
          </cell>
          <cell r="F954">
            <v>38300</v>
          </cell>
          <cell r="G954" t="str">
            <v>ベンゾフェノン　　　</v>
          </cell>
          <cell r="H954">
            <v>280</v>
          </cell>
          <cell r="I954">
            <v>260400</v>
          </cell>
          <cell r="J954">
            <v>3</v>
          </cell>
          <cell r="K954" t="str">
            <v>樹脂</v>
          </cell>
          <cell r="L954">
            <v>383</v>
          </cell>
          <cell r="M954" t="str">
            <v>ﾍﾞﾝｿﾞﾌｪﾉﾝ</v>
          </cell>
          <cell r="N954">
            <v>3</v>
          </cell>
          <cell r="O954" t="str">
            <v>外販</v>
          </cell>
          <cell r="P954" t="str">
            <v>外販</v>
          </cell>
          <cell r="Q954">
            <v>93</v>
          </cell>
        </row>
        <row r="955">
          <cell r="A955">
            <v>1</v>
          </cell>
          <cell r="B955">
            <v>1993</v>
          </cell>
          <cell r="C955">
            <v>4</v>
          </cell>
          <cell r="D955">
            <v>5401</v>
          </cell>
          <cell r="E955" t="str">
            <v>藤本化学　　　　　　</v>
          </cell>
          <cell r="F955">
            <v>38704</v>
          </cell>
          <cell r="G955" t="str">
            <v>ＬＳ－７０　　　　　</v>
          </cell>
          <cell r="H955">
            <v>3013</v>
          </cell>
          <cell r="I955">
            <v>4157940</v>
          </cell>
          <cell r="J955">
            <v>4</v>
          </cell>
          <cell r="K955" t="str">
            <v>その他</v>
          </cell>
          <cell r="L955">
            <v>387</v>
          </cell>
          <cell r="M955" t="str">
            <v>委託　藤本</v>
          </cell>
          <cell r="N955">
            <v>3</v>
          </cell>
          <cell r="O955" t="str">
            <v>外販</v>
          </cell>
          <cell r="P955" t="str">
            <v>外販</v>
          </cell>
          <cell r="Q955">
            <v>93</v>
          </cell>
        </row>
        <row r="956">
          <cell r="A956">
            <v>1</v>
          </cell>
          <cell r="B956">
            <v>1993</v>
          </cell>
          <cell r="C956">
            <v>4</v>
          </cell>
          <cell r="D956">
            <v>4010</v>
          </cell>
          <cell r="E956" t="str">
            <v>中尾薬品　　　　　　</v>
          </cell>
          <cell r="F956">
            <v>39100</v>
          </cell>
          <cell r="G956" t="str">
            <v>運賃　　　　　　　　</v>
          </cell>
          <cell r="H956">
            <v>0</v>
          </cell>
          <cell r="I956">
            <v>228460</v>
          </cell>
          <cell r="J956">
            <v>4</v>
          </cell>
          <cell r="K956" t="str">
            <v>その他</v>
          </cell>
          <cell r="L956">
            <v>391</v>
          </cell>
          <cell r="M956" t="str">
            <v>委託　甲南</v>
          </cell>
          <cell r="N956">
            <v>3</v>
          </cell>
          <cell r="O956" t="str">
            <v>外販</v>
          </cell>
          <cell r="P956" t="str">
            <v>外販</v>
          </cell>
          <cell r="Q956">
            <v>93</v>
          </cell>
        </row>
        <row r="957">
          <cell r="A957">
            <v>1</v>
          </cell>
          <cell r="B957">
            <v>1993</v>
          </cell>
          <cell r="C957">
            <v>4</v>
          </cell>
          <cell r="D957">
            <v>4010</v>
          </cell>
          <cell r="E957" t="str">
            <v>中尾薬品　　　　　　</v>
          </cell>
          <cell r="F957">
            <v>39109</v>
          </cell>
          <cell r="G957" t="str">
            <v>Ｎ－ＭＣＡ　　　　　</v>
          </cell>
          <cell r="H957">
            <v>320.5</v>
          </cell>
          <cell r="I957">
            <v>961500</v>
          </cell>
          <cell r="J957">
            <v>4</v>
          </cell>
          <cell r="K957" t="str">
            <v>その他</v>
          </cell>
          <cell r="L957">
            <v>391</v>
          </cell>
          <cell r="M957" t="str">
            <v>委託　甲南</v>
          </cell>
          <cell r="N957">
            <v>3</v>
          </cell>
          <cell r="O957" t="str">
            <v>外販</v>
          </cell>
          <cell r="P957" t="str">
            <v>外販</v>
          </cell>
          <cell r="Q957">
            <v>93</v>
          </cell>
        </row>
        <row r="958">
          <cell r="A958">
            <v>1</v>
          </cell>
          <cell r="B958">
            <v>1993</v>
          </cell>
          <cell r="C958">
            <v>4</v>
          </cell>
          <cell r="D958">
            <v>1813</v>
          </cell>
          <cell r="E958" t="str">
            <v>甲南化工　　　　　　</v>
          </cell>
          <cell r="F958">
            <v>39119</v>
          </cell>
          <cell r="G958" t="str">
            <v>ＤＰＰＡ　　　　　　</v>
          </cell>
          <cell r="H958">
            <v>161</v>
          </cell>
          <cell r="I958">
            <v>1014300</v>
          </cell>
          <cell r="J958">
            <v>4</v>
          </cell>
          <cell r="K958" t="str">
            <v>その他</v>
          </cell>
          <cell r="L958">
            <v>391</v>
          </cell>
          <cell r="M958" t="str">
            <v>委託　甲南</v>
          </cell>
          <cell r="N958">
            <v>3</v>
          </cell>
          <cell r="O958" t="str">
            <v>外販</v>
          </cell>
          <cell r="P958" t="str">
            <v>外販</v>
          </cell>
          <cell r="Q958">
            <v>93</v>
          </cell>
        </row>
        <row r="959">
          <cell r="A959">
            <v>1</v>
          </cell>
          <cell r="B959">
            <v>1993</v>
          </cell>
          <cell r="C959">
            <v>4</v>
          </cell>
          <cell r="D959">
            <v>4010</v>
          </cell>
          <cell r="E959" t="str">
            <v>中尾薬品　　　　　　</v>
          </cell>
          <cell r="F959">
            <v>39122</v>
          </cell>
          <cell r="G959" t="str">
            <v>ＩＫＰ－５　　　　　</v>
          </cell>
          <cell r="H959">
            <v>1</v>
          </cell>
          <cell r="I959">
            <v>400000</v>
          </cell>
          <cell r="J959">
            <v>4</v>
          </cell>
          <cell r="K959" t="str">
            <v>その他</v>
          </cell>
          <cell r="L959">
            <v>391</v>
          </cell>
          <cell r="M959" t="str">
            <v>委託　甲南</v>
          </cell>
          <cell r="N959">
            <v>3</v>
          </cell>
          <cell r="O959" t="str">
            <v>外販</v>
          </cell>
          <cell r="P959" t="str">
            <v>外販</v>
          </cell>
          <cell r="Q959">
            <v>93</v>
          </cell>
        </row>
        <row r="960">
          <cell r="A960">
            <v>1</v>
          </cell>
          <cell r="B960">
            <v>1993</v>
          </cell>
          <cell r="C960">
            <v>4</v>
          </cell>
          <cell r="D960">
            <v>4010</v>
          </cell>
          <cell r="E960" t="str">
            <v>中尾薬品　　　　　　</v>
          </cell>
          <cell r="F960">
            <v>39125</v>
          </cell>
          <cell r="G960" t="str">
            <v>ＯＫ－１３５　　　　</v>
          </cell>
          <cell r="H960">
            <v>1473</v>
          </cell>
          <cell r="I960">
            <v>1841250</v>
          </cell>
          <cell r="J960">
            <v>4</v>
          </cell>
          <cell r="K960" t="str">
            <v>その他</v>
          </cell>
          <cell r="L960">
            <v>391</v>
          </cell>
          <cell r="M960" t="str">
            <v>委託　甲南</v>
          </cell>
          <cell r="N960">
            <v>3</v>
          </cell>
          <cell r="O960" t="str">
            <v>外販</v>
          </cell>
          <cell r="P960" t="str">
            <v>外販</v>
          </cell>
          <cell r="Q960">
            <v>93</v>
          </cell>
        </row>
        <row r="961">
          <cell r="A961">
            <v>1</v>
          </cell>
          <cell r="B961">
            <v>1993</v>
          </cell>
          <cell r="C961">
            <v>4</v>
          </cell>
          <cell r="D961">
            <v>4010</v>
          </cell>
          <cell r="E961" t="str">
            <v>中尾薬品　　　　　　</v>
          </cell>
          <cell r="F961">
            <v>39127</v>
          </cell>
          <cell r="G961" t="str">
            <v>ＮＤＣＡ　　　　　　</v>
          </cell>
          <cell r="H961">
            <v>222.5</v>
          </cell>
          <cell r="I961">
            <v>1557500</v>
          </cell>
          <cell r="J961">
            <v>4</v>
          </cell>
          <cell r="K961" t="str">
            <v>その他</v>
          </cell>
          <cell r="L961">
            <v>391</v>
          </cell>
          <cell r="M961" t="str">
            <v>委託　甲南</v>
          </cell>
          <cell r="N961">
            <v>3</v>
          </cell>
          <cell r="O961" t="str">
            <v>外販</v>
          </cell>
          <cell r="P961" t="str">
            <v>外販</v>
          </cell>
          <cell r="Q961">
            <v>93</v>
          </cell>
        </row>
        <row r="962">
          <cell r="A962">
            <v>1</v>
          </cell>
          <cell r="B962">
            <v>1993</v>
          </cell>
          <cell r="C962">
            <v>5</v>
          </cell>
          <cell r="D962">
            <v>6805</v>
          </cell>
          <cell r="E962" t="str">
            <v>ケンプレックス　　　</v>
          </cell>
          <cell r="F962">
            <v>16002</v>
          </cell>
          <cell r="G962" t="str">
            <v>Ｎ６５１（ＣＨＭＰ）</v>
          </cell>
          <cell r="H962">
            <v>0</v>
          </cell>
          <cell r="I962">
            <v>0</v>
          </cell>
          <cell r="J962">
            <v>3</v>
          </cell>
          <cell r="K962" t="str">
            <v>樹脂</v>
          </cell>
          <cell r="L962">
            <v>160</v>
          </cell>
          <cell r="M962" t="str">
            <v>Ｎ－６５１</v>
          </cell>
          <cell r="N962">
            <v>1</v>
          </cell>
          <cell r="O962" t="str">
            <v>大阪</v>
          </cell>
          <cell r="P962" t="str">
            <v>輸出</v>
          </cell>
          <cell r="Q962">
            <v>93</v>
          </cell>
        </row>
        <row r="963">
          <cell r="A963">
            <v>1</v>
          </cell>
          <cell r="B963">
            <v>1993</v>
          </cell>
          <cell r="C963">
            <v>5</v>
          </cell>
          <cell r="D963">
            <v>5016</v>
          </cell>
          <cell r="E963" t="str">
            <v>ハ－キュリ－ズ　　　</v>
          </cell>
          <cell r="F963">
            <v>16003</v>
          </cell>
          <cell r="G963" t="str">
            <v>Ｎ６５１（ＨＥＲＣ）</v>
          </cell>
          <cell r="H963">
            <v>2250</v>
          </cell>
          <cell r="I963">
            <v>2250000</v>
          </cell>
          <cell r="J963">
            <v>3</v>
          </cell>
          <cell r="K963" t="str">
            <v>樹脂</v>
          </cell>
          <cell r="L963">
            <v>160</v>
          </cell>
          <cell r="M963" t="str">
            <v>Ｎ－６５１</v>
          </cell>
          <cell r="N963">
            <v>1</v>
          </cell>
          <cell r="O963" t="str">
            <v>大阪</v>
          </cell>
          <cell r="P963" t="str">
            <v>輸出</v>
          </cell>
          <cell r="Q963">
            <v>93</v>
          </cell>
        </row>
        <row r="964">
          <cell r="A964">
            <v>1</v>
          </cell>
          <cell r="B964">
            <v>1993</v>
          </cell>
          <cell r="C964">
            <v>5</v>
          </cell>
          <cell r="D964">
            <v>1</v>
          </cell>
          <cell r="E964" t="str">
            <v>旭　東京購買　　　　</v>
          </cell>
          <cell r="F964">
            <v>25100</v>
          </cell>
          <cell r="G964" t="str">
            <v>α－ＭＳＤ　　　　　</v>
          </cell>
          <cell r="H964">
            <v>11800</v>
          </cell>
          <cell r="I964">
            <v>5734800</v>
          </cell>
          <cell r="J964">
            <v>3</v>
          </cell>
          <cell r="K964" t="str">
            <v>樹脂</v>
          </cell>
          <cell r="L964">
            <v>251</v>
          </cell>
          <cell r="M964" t="str">
            <v>α－ＭＳＤ</v>
          </cell>
          <cell r="N964">
            <v>1</v>
          </cell>
          <cell r="O964" t="str">
            <v>大阪</v>
          </cell>
          <cell r="P964" t="str">
            <v>旭</v>
          </cell>
          <cell r="Q964">
            <v>93</v>
          </cell>
        </row>
        <row r="965">
          <cell r="A965">
            <v>1</v>
          </cell>
          <cell r="B965">
            <v>1993</v>
          </cell>
          <cell r="C965">
            <v>5</v>
          </cell>
          <cell r="D965">
            <v>5</v>
          </cell>
          <cell r="E965" t="str">
            <v>旭　川崎　　　　　　</v>
          </cell>
          <cell r="F965">
            <v>25100</v>
          </cell>
          <cell r="G965" t="str">
            <v>α－ＭＳＤ　　　　　</v>
          </cell>
          <cell r="H965">
            <v>-4000</v>
          </cell>
          <cell r="I965">
            <v>-1944000</v>
          </cell>
          <cell r="J965">
            <v>3</v>
          </cell>
          <cell r="K965" t="str">
            <v>樹脂</v>
          </cell>
          <cell r="L965">
            <v>251</v>
          </cell>
          <cell r="M965" t="str">
            <v>α－ＭＳＤ</v>
          </cell>
          <cell r="N965">
            <v>1</v>
          </cell>
          <cell r="O965" t="str">
            <v>大阪</v>
          </cell>
          <cell r="P965" t="str">
            <v>旭</v>
          </cell>
          <cell r="Q965">
            <v>93</v>
          </cell>
        </row>
        <row r="966">
          <cell r="A966">
            <v>1</v>
          </cell>
          <cell r="B966">
            <v>1993</v>
          </cell>
          <cell r="C966">
            <v>5</v>
          </cell>
          <cell r="D966">
            <v>100</v>
          </cell>
          <cell r="E966" t="str">
            <v>葵　大阪　　　　　　</v>
          </cell>
          <cell r="F966">
            <v>25400</v>
          </cell>
          <cell r="G966" t="str">
            <v>Ｉ－７　　　　　　　</v>
          </cell>
          <cell r="H966">
            <v>20</v>
          </cell>
          <cell r="I966">
            <v>134000</v>
          </cell>
          <cell r="J966">
            <v>3</v>
          </cell>
          <cell r="K966" t="str">
            <v>樹脂</v>
          </cell>
          <cell r="L966">
            <v>254</v>
          </cell>
          <cell r="M966" t="str">
            <v>Ｉ－７</v>
          </cell>
          <cell r="N966">
            <v>1</v>
          </cell>
          <cell r="O966" t="str">
            <v>大阪</v>
          </cell>
          <cell r="P966" t="str">
            <v>旭</v>
          </cell>
          <cell r="Q966">
            <v>93</v>
          </cell>
        </row>
        <row r="967">
          <cell r="A967">
            <v>1</v>
          </cell>
          <cell r="B967">
            <v>1993</v>
          </cell>
          <cell r="C967">
            <v>5</v>
          </cell>
          <cell r="D967">
            <v>1</v>
          </cell>
          <cell r="E967" t="str">
            <v>旭　東京購買　　　　</v>
          </cell>
          <cell r="F967">
            <v>28007</v>
          </cell>
          <cell r="G967" t="str">
            <v>Ｄ－３１　　　　　　</v>
          </cell>
          <cell r="H967">
            <v>-320</v>
          </cell>
          <cell r="I967">
            <v>-152000</v>
          </cell>
          <cell r="J967">
            <v>4</v>
          </cell>
          <cell r="K967" t="str">
            <v>その他</v>
          </cell>
          <cell r="L967">
            <v>280</v>
          </cell>
          <cell r="M967" t="str">
            <v>旭向合成品</v>
          </cell>
          <cell r="N967">
            <v>1</v>
          </cell>
          <cell r="O967" t="str">
            <v>大阪</v>
          </cell>
          <cell r="P967" t="str">
            <v>旭</v>
          </cell>
          <cell r="Q967">
            <v>93</v>
          </cell>
        </row>
        <row r="968">
          <cell r="A968">
            <v>1</v>
          </cell>
          <cell r="B968">
            <v>1993</v>
          </cell>
          <cell r="C968">
            <v>5</v>
          </cell>
          <cell r="D968">
            <v>4</v>
          </cell>
          <cell r="E968" t="str">
            <v>旭　水島　　　　　　</v>
          </cell>
          <cell r="F968">
            <v>28007</v>
          </cell>
          <cell r="G968" t="str">
            <v>Ｄ－３１　　　　　　</v>
          </cell>
          <cell r="H968">
            <v>320</v>
          </cell>
          <cell r="I968">
            <v>152000</v>
          </cell>
          <cell r="J968">
            <v>4</v>
          </cell>
          <cell r="K968" t="str">
            <v>その他</v>
          </cell>
          <cell r="L968">
            <v>280</v>
          </cell>
          <cell r="M968" t="str">
            <v>旭向合成品</v>
          </cell>
          <cell r="N968">
            <v>1</v>
          </cell>
          <cell r="O968" t="str">
            <v>大阪</v>
          </cell>
          <cell r="P968" t="str">
            <v>旭</v>
          </cell>
          <cell r="Q968">
            <v>93</v>
          </cell>
        </row>
        <row r="969">
          <cell r="A969">
            <v>1</v>
          </cell>
          <cell r="B969">
            <v>1993</v>
          </cell>
          <cell r="C969">
            <v>5</v>
          </cell>
          <cell r="D969">
            <v>7601</v>
          </cell>
          <cell r="E969" t="str">
            <v>レジノカラー　　　　</v>
          </cell>
          <cell r="F969">
            <v>28020</v>
          </cell>
          <cell r="G969" t="str">
            <v>純水　　　　　　　　</v>
          </cell>
          <cell r="H969">
            <v>200</v>
          </cell>
          <cell r="I969">
            <v>14000</v>
          </cell>
          <cell r="J969">
            <v>4</v>
          </cell>
          <cell r="K969" t="str">
            <v>その他</v>
          </cell>
          <cell r="L969">
            <v>280</v>
          </cell>
          <cell r="M969" t="str">
            <v>旭向合成品</v>
          </cell>
          <cell r="N969">
            <v>1</v>
          </cell>
          <cell r="O969" t="str">
            <v>大阪</v>
          </cell>
          <cell r="P969" t="str">
            <v>旭</v>
          </cell>
          <cell r="Q969">
            <v>93</v>
          </cell>
        </row>
        <row r="970">
          <cell r="A970">
            <v>1</v>
          </cell>
          <cell r="B970">
            <v>1993</v>
          </cell>
          <cell r="C970">
            <v>5</v>
          </cell>
          <cell r="D970">
            <v>846</v>
          </cell>
          <cell r="E970" t="str">
            <v>岡畑産業（株）大阪　</v>
          </cell>
          <cell r="F970">
            <v>28043</v>
          </cell>
          <cell r="G970" t="str">
            <v>（ｐ＋ｍ）ＰＶ　　　</v>
          </cell>
          <cell r="H970">
            <v>20</v>
          </cell>
          <cell r="I970">
            <v>475000</v>
          </cell>
          <cell r="J970">
            <v>4</v>
          </cell>
          <cell r="K970" t="str">
            <v>その他</v>
          </cell>
          <cell r="L970">
            <v>280</v>
          </cell>
          <cell r="M970" t="str">
            <v>旭向合成品</v>
          </cell>
          <cell r="N970">
            <v>1</v>
          </cell>
          <cell r="O970" t="str">
            <v>大阪</v>
          </cell>
          <cell r="P970" t="str">
            <v>旭</v>
          </cell>
          <cell r="Q970">
            <v>93</v>
          </cell>
        </row>
        <row r="971">
          <cell r="A971">
            <v>1</v>
          </cell>
          <cell r="B971">
            <v>1993</v>
          </cell>
          <cell r="C971">
            <v>5</v>
          </cell>
          <cell r="D971">
            <v>1</v>
          </cell>
          <cell r="E971" t="str">
            <v>旭　東京購買　　　　</v>
          </cell>
          <cell r="F971">
            <v>28100</v>
          </cell>
          <cell r="G971" t="str">
            <v>アリル化ＰＰＥ　　　</v>
          </cell>
          <cell r="H971">
            <v>196</v>
          </cell>
          <cell r="I971">
            <v>4473000</v>
          </cell>
          <cell r="J971">
            <v>4</v>
          </cell>
          <cell r="K971" t="str">
            <v>その他</v>
          </cell>
          <cell r="L971">
            <v>281</v>
          </cell>
          <cell r="M971" t="str">
            <v>ｱﾘﾙ化ＰＰＥ</v>
          </cell>
          <cell r="N971">
            <v>1</v>
          </cell>
          <cell r="O971" t="str">
            <v>大阪</v>
          </cell>
          <cell r="P971" t="str">
            <v>旭</v>
          </cell>
          <cell r="Q971">
            <v>93</v>
          </cell>
        </row>
        <row r="972">
          <cell r="A972">
            <v>1</v>
          </cell>
          <cell r="B972">
            <v>1993</v>
          </cell>
          <cell r="C972">
            <v>5</v>
          </cell>
          <cell r="D972">
            <v>5</v>
          </cell>
          <cell r="E972" t="str">
            <v>旭　川崎　　　　　　</v>
          </cell>
          <cell r="F972">
            <v>28100</v>
          </cell>
          <cell r="G972" t="str">
            <v>アリル化ＰＰＥ　　　</v>
          </cell>
          <cell r="H972">
            <v>0</v>
          </cell>
          <cell r="I972">
            <v>0</v>
          </cell>
          <cell r="J972">
            <v>4</v>
          </cell>
          <cell r="K972" t="str">
            <v>その他</v>
          </cell>
          <cell r="L972">
            <v>281</v>
          </cell>
          <cell r="M972" t="str">
            <v>ｱﾘﾙ化ＰＰＥ</v>
          </cell>
          <cell r="N972">
            <v>1</v>
          </cell>
          <cell r="O972" t="str">
            <v>大阪</v>
          </cell>
          <cell r="P972" t="str">
            <v>旭</v>
          </cell>
          <cell r="Q972">
            <v>93</v>
          </cell>
        </row>
        <row r="973">
          <cell r="A973">
            <v>1</v>
          </cell>
          <cell r="B973">
            <v>1993</v>
          </cell>
          <cell r="C973">
            <v>5</v>
          </cell>
          <cell r="D973">
            <v>847</v>
          </cell>
          <cell r="E973" t="str">
            <v>オルガノ  大阪　　　</v>
          </cell>
          <cell r="F973">
            <v>33000</v>
          </cell>
          <cell r="G973" t="str">
            <v>ＯＸ－４３３　　　　</v>
          </cell>
          <cell r="H973">
            <v>3600</v>
          </cell>
          <cell r="I973">
            <v>3240000</v>
          </cell>
          <cell r="J973">
            <v>4</v>
          </cell>
          <cell r="K973" t="str">
            <v>その他</v>
          </cell>
          <cell r="L973">
            <v>330</v>
          </cell>
          <cell r="M973" t="str">
            <v>ＯＸ－４３３</v>
          </cell>
          <cell r="N973">
            <v>1</v>
          </cell>
          <cell r="O973" t="str">
            <v>大阪</v>
          </cell>
          <cell r="P973" t="str">
            <v>外販</v>
          </cell>
          <cell r="Q973">
            <v>93</v>
          </cell>
        </row>
        <row r="974">
          <cell r="A974">
            <v>1</v>
          </cell>
          <cell r="B974">
            <v>1993</v>
          </cell>
          <cell r="C974">
            <v>5</v>
          </cell>
          <cell r="D974">
            <v>847</v>
          </cell>
          <cell r="E974" t="str">
            <v>オルガノ  大阪　　　</v>
          </cell>
          <cell r="F974">
            <v>33050</v>
          </cell>
          <cell r="G974" t="str">
            <v>ＯＸ－４３３　運賃　</v>
          </cell>
          <cell r="H974">
            <v>3600</v>
          </cell>
          <cell r="I974">
            <v>72000</v>
          </cell>
          <cell r="J974">
            <v>4</v>
          </cell>
          <cell r="K974" t="str">
            <v>その他</v>
          </cell>
          <cell r="L974">
            <v>330</v>
          </cell>
          <cell r="M974" t="str">
            <v>ＯＸ－４３３</v>
          </cell>
          <cell r="N974">
            <v>1</v>
          </cell>
          <cell r="O974" t="str">
            <v>大阪</v>
          </cell>
          <cell r="P974" t="str">
            <v>外販</v>
          </cell>
          <cell r="Q974">
            <v>93</v>
          </cell>
        </row>
        <row r="975">
          <cell r="A975">
            <v>1</v>
          </cell>
          <cell r="B975">
            <v>1993</v>
          </cell>
          <cell r="C975">
            <v>5</v>
          </cell>
          <cell r="D975">
            <v>3008</v>
          </cell>
          <cell r="E975" t="str">
            <v>第一工業（資材部）　</v>
          </cell>
          <cell r="F975">
            <v>33100</v>
          </cell>
          <cell r="G975" t="str">
            <v>ＣＰ６２７　　　　　</v>
          </cell>
          <cell r="H975">
            <v>11670</v>
          </cell>
          <cell r="I975">
            <v>9230970</v>
          </cell>
          <cell r="J975">
            <v>4</v>
          </cell>
          <cell r="K975" t="str">
            <v>その他</v>
          </cell>
          <cell r="L975">
            <v>331</v>
          </cell>
          <cell r="M975" t="str">
            <v>ＣＰ－６２７</v>
          </cell>
          <cell r="N975">
            <v>1</v>
          </cell>
          <cell r="O975" t="str">
            <v>大阪</v>
          </cell>
          <cell r="P975" t="str">
            <v>外販</v>
          </cell>
          <cell r="Q975">
            <v>93</v>
          </cell>
        </row>
        <row r="976">
          <cell r="A976">
            <v>1</v>
          </cell>
          <cell r="B976">
            <v>1993</v>
          </cell>
          <cell r="C976">
            <v>5</v>
          </cell>
          <cell r="D976">
            <v>3008</v>
          </cell>
          <cell r="E976" t="str">
            <v>第一工業（資材部）　</v>
          </cell>
          <cell r="F976">
            <v>33101</v>
          </cell>
          <cell r="G976" t="str">
            <v>ＣＰ６２８　　　　　</v>
          </cell>
          <cell r="H976">
            <v>-405</v>
          </cell>
          <cell r="I976">
            <v>-320355</v>
          </cell>
          <cell r="J976">
            <v>4</v>
          </cell>
          <cell r="K976" t="str">
            <v>その他</v>
          </cell>
          <cell r="L976">
            <v>331</v>
          </cell>
          <cell r="M976" t="str">
            <v>ＣＰ－６２７</v>
          </cell>
          <cell r="N976">
            <v>1</v>
          </cell>
          <cell r="O976" t="str">
            <v>大阪</v>
          </cell>
          <cell r="P976" t="str">
            <v>外販</v>
          </cell>
          <cell r="Q976">
            <v>93</v>
          </cell>
        </row>
        <row r="977">
          <cell r="A977">
            <v>1</v>
          </cell>
          <cell r="B977">
            <v>1993</v>
          </cell>
          <cell r="C977">
            <v>5</v>
          </cell>
          <cell r="D977">
            <v>3008</v>
          </cell>
          <cell r="E977" t="str">
            <v>第一工業（資材部）　</v>
          </cell>
          <cell r="F977">
            <v>33104</v>
          </cell>
          <cell r="G977" t="str">
            <v>ＣＰ５４２Ｓコンテナ</v>
          </cell>
          <cell r="H977">
            <v>1200</v>
          </cell>
          <cell r="I977">
            <v>874800</v>
          </cell>
          <cell r="J977">
            <v>4</v>
          </cell>
          <cell r="K977" t="str">
            <v>その他</v>
          </cell>
          <cell r="L977">
            <v>331</v>
          </cell>
          <cell r="M977" t="str">
            <v>ＣＰ－６２７</v>
          </cell>
          <cell r="N977">
            <v>1</v>
          </cell>
          <cell r="O977" t="str">
            <v>大阪</v>
          </cell>
          <cell r="P977" t="str">
            <v>外販</v>
          </cell>
          <cell r="Q977">
            <v>93</v>
          </cell>
        </row>
        <row r="978">
          <cell r="A978">
            <v>1</v>
          </cell>
          <cell r="B978">
            <v>1993</v>
          </cell>
          <cell r="C978">
            <v>5</v>
          </cell>
          <cell r="D978">
            <v>3008</v>
          </cell>
          <cell r="E978" t="str">
            <v>第一工業（資材部）　</v>
          </cell>
          <cell r="F978">
            <v>33106</v>
          </cell>
          <cell r="G978" t="str">
            <v>ハイモＭＰ－３６６　</v>
          </cell>
          <cell r="H978">
            <v>4860</v>
          </cell>
          <cell r="I978">
            <v>3844260</v>
          </cell>
          <cell r="J978">
            <v>4</v>
          </cell>
          <cell r="K978" t="str">
            <v>その他</v>
          </cell>
          <cell r="L978">
            <v>331</v>
          </cell>
          <cell r="M978" t="str">
            <v>ＣＰ－６２７</v>
          </cell>
          <cell r="N978">
            <v>1</v>
          </cell>
          <cell r="O978" t="str">
            <v>大阪</v>
          </cell>
          <cell r="P978" t="str">
            <v>外販</v>
          </cell>
          <cell r="Q978">
            <v>93</v>
          </cell>
        </row>
        <row r="979">
          <cell r="A979">
            <v>1</v>
          </cell>
          <cell r="B979">
            <v>1993</v>
          </cell>
          <cell r="C979">
            <v>5</v>
          </cell>
          <cell r="D979">
            <v>3071</v>
          </cell>
          <cell r="E979" t="str">
            <v>武田薬品　東京　　　</v>
          </cell>
          <cell r="F979">
            <v>33500</v>
          </cell>
          <cell r="G979" t="str">
            <v>スラカーブ原体湿体　</v>
          </cell>
          <cell r="H979">
            <v>0</v>
          </cell>
          <cell r="I979">
            <v>77460</v>
          </cell>
          <cell r="J979">
            <v>4</v>
          </cell>
          <cell r="K979" t="str">
            <v>その他</v>
          </cell>
          <cell r="L979">
            <v>372</v>
          </cell>
          <cell r="M979" t="str">
            <v>その他</v>
          </cell>
          <cell r="N979">
            <v>1</v>
          </cell>
          <cell r="O979" t="str">
            <v>大阪</v>
          </cell>
          <cell r="P979" t="str">
            <v>外販</v>
          </cell>
          <cell r="Q979">
            <v>93</v>
          </cell>
        </row>
        <row r="980">
          <cell r="A980">
            <v>1</v>
          </cell>
          <cell r="B980">
            <v>1993</v>
          </cell>
          <cell r="C980">
            <v>5</v>
          </cell>
          <cell r="D980">
            <v>1827</v>
          </cell>
          <cell r="E980" t="str">
            <v>コニカ　日野工場　　</v>
          </cell>
          <cell r="F980">
            <v>36039</v>
          </cell>
          <cell r="G980" t="str">
            <v>ＤＳＥＨＡ　　　　　</v>
          </cell>
          <cell r="H980">
            <v>60</v>
          </cell>
          <cell r="I980">
            <v>900000</v>
          </cell>
          <cell r="J980">
            <v>4</v>
          </cell>
          <cell r="K980" t="str">
            <v>その他</v>
          </cell>
          <cell r="L980">
            <v>360</v>
          </cell>
          <cell r="M980" t="str">
            <v>外販合成品</v>
          </cell>
          <cell r="N980">
            <v>1</v>
          </cell>
          <cell r="O980" t="str">
            <v>大阪</v>
          </cell>
          <cell r="P980" t="str">
            <v>外販</v>
          </cell>
          <cell r="Q980">
            <v>93</v>
          </cell>
        </row>
        <row r="981">
          <cell r="A981">
            <v>2</v>
          </cell>
          <cell r="B981">
            <v>1993</v>
          </cell>
          <cell r="C981">
            <v>5</v>
          </cell>
          <cell r="D981">
            <v>100</v>
          </cell>
          <cell r="E981" t="str">
            <v>葵　大阪　　　　　　</v>
          </cell>
          <cell r="F981">
            <v>15001</v>
          </cell>
          <cell r="G981" t="str">
            <v>ＨＭＬ　　　　　　　</v>
          </cell>
          <cell r="H981">
            <v>30000</v>
          </cell>
          <cell r="I981">
            <v>15210000</v>
          </cell>
          <cell r="J981">
            <v>1</v>
          </cell>
          <cell r="K981" t="str">
            <v>繊維</v>
          </cell>
          <cell r="L981">
            <v>150</v>
          </cell>
          <cell r="M981" t="str">
            <v>ＨＭＬ</v>
          </cell>
          <cell r="N981">
            <v>2</v>
          </cell>
          <cell r="O981" t="str">
            <v>延岡</v>
          </cell>
          <cell r="P981" t="str">
            <v>旭</v>
          </cell>
          <cell r="Q981">
            <v>93</v>
          </cell>
        </row>
        <row r="982">
          <cell r="A982">
            <v>2</v>
          </cell>
          <cell r="B982">
            <v>1993</v>
          </cell>
          <cell r="C982">
            <v>5</v>
          </cell>
          <cell r="D982">
            <v>201</v>
          </cell>
          <cell r="E982" t="str">
            <v>伊藤忠ファイン　　　</v>
          </cell>
          <cell r="F982">
            <v>15002</v>
          </cell>
          <cell r="G982" t="str">
            <v>ＴＴ－３　　　　　　</v>
          </cell>
          <cell r="H982">
            <v>7000</v>
          </cell>
          <cell r="I982">
            <v>3262000</v>
          </cell>
          <cell r="J982">
            <v>1</v>
          </cell>
          <cell r="K982" t="str">
            <v>繊維</v>
          </cell>
          <cell r="L982">
            <v>150</v>
          </cell>
          <cell r="M982" t="str">
            <v>ＨＭＬ</v>
          </cell>
          <cell r="N982">
            <v>2</v>
          </cell>
          <cell r="O982" t="str">
            <v>延岡</v>
          </cell>
          <cell r="P982" t="str">
            <v>外販</v>
          </cell>
          <cell r="Q982">
            <v>93</v>
          </cell>
        </row>
        <row r="983">
          <cell r="A983">
            <v>2</v>
          </cell>
          <cell r="B983">
            <v>1993</v>
          </cell>
          <cell r="C983">
            <v>5</v>
          </cell>
          <cell r="D983">
            <v>7102</v>
          </cell>
          <cell r="E983" t="str">
            <v>ユニケミカル　　　　</v>
          </cell>
          <cell r="F983">
            <v>15003</v>
          </cell>
          <cell r="G983" t="str">
            <v>ＳＭＡＳ　　　　　　</v>
          </cell>
          <cell r="H983">
            <v>500</v>
          </cell>
          <cell r="I983">
            <v>317500</v>
          </cell>
          <cell r="J983">
            <v>1</v>
          </cell>
          <cell r="K983" t="str">
            <v>繊維</v>
          </cell>
          <cell r="L983">
            <v>150</v>
          </cell>
          <cell r="M983" t="str">
            <v>ＨＭＬ</v>
          </cell>
          <cell r="N983">
            <v>2</v>
          </cell>
          <cell r="O983" t="str">
            <v>延岡</v>
          </cell>
          <cell r="P983" t="str">
            <v>外販</v>
          </cell>
          <cell r="Q983">
            <v>93</v>
          </cell>
        </row>
        <row r="984">
          <cell r="A984">
            <v>2</v>
          </cell>
          <cell r="B984">
            <v>1993</v>
          </cell>
          <cell r="C984">
            <v>5</v>
          </cell>
          <cell r="D984">
            <v>6001</v>
          </cell>
          <cell r="E984" t="str">
            <v>丸紅　東京　　　　　</v>
          </cell>
          <cell r="F984">
            <v>15004</v>
          </cell>
          <cell r="G984" t="str">
            <v>ＭＡＳ（韓一）　　　</v>
          </cell>
          <cell r="H984">
            <v>45000</v>
          </cell>
          <cell r="I984">
            <v>14490000</v>
          </cell>
          <cell r="J984">
            <v>1</v>
          </cell>
          <cell r="K984" t="str">
            <v>繊維</v>
          </cell>
          <cell r="L984">
            <v>150</v>
          </cell>
          <cell r="M984" t="str">
            <v>ＨＭＬ</v>
          </cell>
          <cell r="N984">
            <v>2</v>
          </cell>
          <cell r="O984" t="str">
            <v>延岡</v>
          </cell>
          <cell r="P984" t="str">
            <v>輸出</v>
          </cell>
          <cell r="Q984">
            <v>93</v>
          </cell>
        </row>
        <row r="985">
          <cell r="A985">
            <v>2</v>
          </cell>
          <cell r="B985">
            <v>1993</v>
          </cell>
          <cell r="C985">
            <v>5</v>
          </cell>
          <cell r="D985">
            <v>132</v>
          </cell>
          <cell r="E985" t="str">
            <v>ＡＳＡＨＩ　Ｓ．Ａ．</v>
          </cell>
          <cell r="F985">
            <v>15009</v>
          </cell>
          <cell r="G985" t="str">
            <v>ＭＡＳ（アイルランド</v>
          </cell>
          <cell r="H985">
            <v>15000</v>
          </cell>
          <cell r="I985">
            <v>5805000</v>
          </cell>
          <cell r="J985">
            <v>1</v>
          </cell>
          <cell r="K985" t="str">
            <v>繊維</v>
          </cell>
          <cell r="L985">
            <v>150</v>
          </cell>
          <cell r="M985" t="str">
            <v>ＨＭＬ</v>
          </cell>
          <cell r="N985">
            <v>2</v>
          </cell>
          <cell r="O985" t="str">
            <v>延岡</v>
          </cell>
          <cell r="P985" t="str">
            <v>輸出</v>
          </cell>
          <cell r="Q985">
            <v>93</v>
          </cell>
        </row>
        <row r="986">
          <cell r="A986">
            <v>2</v>
          </cell>
          <cell r="B986">
            <v>1993</v>
          </cell>
          <cell r="C986">
            <v>5</v>
          </cell>
          <cell r="D986">
            <v>200</v>
          </cell>
          <cell r="E986" t="str">
            <v>伊藤忠合繊化学部　　</v>
          </cell>
          <cell r="F986">
            <v>15116</v>
          </cell>
          <cell r="G986" t="str">
            <v>ＳＡＳ（メキシコ）　</v>
          </cell>
          <cell r="H986">
            <v>52500</v>
          </cell>
          <cell r="I986">
            <v>16555000</v>
          </cell>
          <cell r="J986">
            <v>1</v>
          </cell>
          <cell r="K986" t="str">
            <v>繊維</v>
          </cell>
          <cell r="L986">
            <v>151</v>
          </cell>
          <cell r="M986" t="str">
            <v>ＳＡＳ</v>
          </cell>
          <cell r="N986">
            <v>2</v>
          </cell>
          <cell r="O986" t="str">
            <v>延岡</v>
          </cell>
          <cell r="P986" t="str">
            <v>輸出</v>
          </cell>
          <cell r="Q986">
            <v>93</v>
          </cell>
        </row>
        <row r="987">
          <cell r="A987">
            <v>2</v>
          </cell>
          <cell r="B987">
            <v>1993</v>
          </cell>
          <cell r="C987">
            <v>5</v>
          </cell>
          <cell r="D987">
            <v>1820</v>
          </cell>
          <cell r="E987" t="str">
            <v>小松屋商事（株）　　</v>
          </cell>
          <cell r="F987">
            <v>15117</v>
          </cell>
          <cell r="G987" t="str">
            <v>ＳＡＳ（ＨＡＭＢＲＧ</v>
          </cell>
          <cell r="H987">
            <v>35000</v>
          </cell>
          <cell r="I987">
            <v>15050000</v>
          </cell>
          <cell r="J987">
            <v>1</v>
          </cell>
          <cell r="K987" t="str">
            <v>繊維</v>
          </cell>
          <cell r="L987">
            <v>151</v>
          </cell>
          <cell r="M987" t="str">
            <v>ＳＡＳ</v>
          </cell>
          <cell r="N987">
            <v>2</v>
          </cell>
          <cell r="O987" t="str">
            <v>延岡</v>
          </cell>
          <cell r="P987" t="str">
            <v>輸出</v>
          </cell>
          <cell r="Q987">
            <v>93</v>
          </cell>
        </row>
        <row r="988">
          <cell r="A988">
            <v>2</v>
          </cell>
          <cell r="B988">
            <v>1993</v>
          </cell>
          <cell r="C988">
            <v>5</v>
          </cell>
          <cell r="D988">
            <v>200</v>
          </cell>
          <cell r="E988" t="str">
            <v>伊藤忠合繊化学部　　</v>
          </cell>
          <cell r="F988">
            <v>15118</v>
          </cell>
          <cell r="G988" t="str">
            <v>ＳＡＳ（ＰＡＳＰＴ）</v>
          </cell>
          <cell r="H988">
            <v>17500</v>
          </cell>
          <cell r="I988">
            <v>8785000</v>
          </cell>
          <cell r="J988">
            <v>1</v>
          </cell>
          <cell r="K988" t="str">
            <v>繊維</v>
          </cell>
          <cell r="L988">
            <v>151</v>
          </cell>
          <cell r="M988" t="str">
            <v>ＳＡＳ</v>
          </cell>
          <cell r="N988">
            <v>2</v>
          </cell>
          <cell r="O988" t="str">
            <v>延岡</v>
          </cell>
          <cell r="P988" t="str">
            <v>輸出</v>
          </cell>
          <cell r="Q988">
            <v>93</v>
          </cell>
        </row>
        <row r="989">
          <cell r="A989">
            <v>2</v>
          </cell>
          <cell r="B989">
            <v>1993</v>
          </cell>
          <cell r="C989">
            <v>5</v>
          </cell>
          <cell r="D989">
            <v>7100</v>
          </cell>
          <cell r="E989" t="str">
            <v>油脂製品　　　　　　</v>
          </cell>
          <cell r="F989">
            <v>15138</v>
          </cell>
          <cell r="G989" t="str">
            <v>ＳＡＳ－Ｄ（金属）　</v>
          </cell>
          <cell r="H989">
            <v>1600</v>
          </cell>
          <cell r="I989">
            <v>1233600</v>
          </cell>
          <cell r="J989">
            <v>4</v>
          </cell>
          <cell r="K989" t="str">
            <v>その他</v>
          </cell>
          <cell r="L989">
            <v>151</v>
          </cell>
          <cell r="M989" t="str">
            <v>ＳＡＳ</v>
          </cell>
          <cell r="N989">
            <v>2</v>
          </cell>
          <cell r="O989" t="str">
            <v>延岡</v>
          </cell>
          <cell r="P989" t="str">
            <v>外販</v>
          </cell>
          <cell r="Q989">
            <v>93</v>
          </cell>
        </row>
        <row r="990">
          <cell r="A990">
            <v>2</v>
          </cell>
          <cell r="B990">
            <v>1993</v>
          </cell>
          <cell r="C990">
            <v>5</v>
          </cell>
          <cell r="D990">
            <v>7100</v>
          </cell>
          <cell r="E990" t="str">
            <v>油脂製品　　　　　　</v>
          </cell>
          <cell r="F990">
            <v>15142</v>
          </cell>
          <cell r="G990" t="str">
            <v>ＳＡＳ－Ｄ（中尾）　</v>
          </cell>
          <cell r="H990">
            <v>100</v>
          </cell>
          <cell r="I990">
            <v>75500</v>
          </cell>
          <cell r="J990">
            <v>4</v>
          </cell>
          <cell r="K990" t="str">
            <v>その他</v>
          </cell>
          <cell r="L990">
            <v>151</v>
          </cell>
          <cell r="M990" t="str">
            <v>ＳＡＳ</v>
          </cell>
          <cell r="N990">
            <v>2</v>
          </cell>
          <cell r="O990" t="str">
            <v>延岡</v>
          </cell>
          <cell r="P990" t="str">
            <v>外販</v>
          </cell>
          <cell r="Q990">
            <v>93</v>
          </cell>
        </row>
        <row r="991">
          <cell r="A991">
            <v>2</v>
          </cell>
          <cell r="B991">
            <v>1993</v>
          </cell>
          <cell r="C991">
            <v>5</v>
          </cell>
          <cell r="D991">
            <v>7100</v>
          </cell>
          <cell r="E991" t="str">
            <v>油脂製品　　　　　　</v>
          </cell>
          <cell r="F991">
            <v>15143</v>
          </cell>
          <cell r="G991" t="str">
            <v>ＳＡＳ－Ｄ　　　　　</v>
          </cell>
          <cell r="H991">
            <v>2000</v>
          </cell>
          <cell r="I991">
            <v>1280000</v>
          </cell>
          <cell r="J991">
            <v>4</v>
          </cell>
          <cell r="K991" t="str">
            <v>その他</v>
          </cell>
          <cell r="L991">
            <v>151</v>
          </cell>
          <cell r="M991" t="str">
            <v>ＳＡＳ</v>
          </cell>
          <cell r="N991">
            <v>2</v>
          </cell>
          <cell r="O991" t="str">
            <v>延岡</v>
          </cell>
          <cell r="P991" t="str">
            <v>外販</v>
          </cell>
          <cell r="Q991">
            <v>93</v>
          </cell>
        </row>
        <row r="992">
          <cell r="A992">
            <v>2</v>
          </cell>
          <cell r="B992">
            <v>1993</v>
          </cell>
          <cell r="C992">
            <v>5</v>
          </cell>
          <cell r="D992">
            <v>1000</v>
          </cell>
          <cell r="E992" t="str">
            <v>柏木　　　　　　　　</v>
          </cell>
          <cell r="F992">
            <v>15144</v>
          </cell>
          <cell r="G992" t="str">
            <v>ＳＡＳ－Ｄ（東栄）　</v>
          </cell>
          <cell r="H992">
            <v>4000</v>
          </cell>
          <cell r="I992">
            <v>2344000</v>
          </cell>
          <cell r="J992">
            <v>4</v>
          </cell>
          <cell r="K992" t="str">
            <v>その他</v>
          </cell>
          <cell r="L992">
            <v>151</v>
          </cell>
          <cell r="M992" t="str">
            <v>ＳＡＳ</v>
          </cell>
          <cell r="N992">
            <v>2</v>
          </cell>
          <cell r="O992" t="str">
            <v>延岡</v>
          </cell>
          <cell r="P992" t="str">
            <v>外販</v>
          </cell>
          <cell r="Q992">
            <v>93</v>
          </cell>
        </row>
        <row r="993">
          <cell r="A993">
            <v>2</v>
          </cell>
          <cell r="B993">
            <v>1993</v>
          </cell>
          <cell r="C993">
            <v>5</v>
          </cell>
          <cell r="D993">
            <v>1820</v>
          </cell>
          <cell r="E993" t="str">
            <v>小松屋商事（株）　　</v>
          </cell>
          <cell r="F993">
            <v>15149</v>
          </cell>
          <cell r="G993" t="str">
            <v>ＳＡＳ（和光）　　　</v>
          </cell>
          <cell r="H993">
            <v>-20</v>
          </cell>
          <cell r="I993">
            <v>-11000</v>
          </cell>
          <cell r="J993">
            <v>4</v>
          </cell>
          <cell r="K993" t="str">
            <v>その他</v>
          </cell>
          <cell r="L993">
            <v>151</v>
          </cell>
          <cell r="M993" t="str">
            <v>ＳＡＳ</v>
          </cell>
          <cell r="N993">
            <v>2</v>
          </cell>
          <cell r="O993" t="str">
            <v>延岡</v>
          </cell>
          <cell r="P993" t="str">
            <v>外販</v>
          </cell>
          <cell r="Q993">
            <v>93</v>
          </cell>
        </row>
        <row r="994">
          <cell r="A994">
            <v>2</v>
          </cell>
          <cell r="B994">
            <v>1993</v>
          </cell>
          <cell r="C994">
            <v>5</v>
          </cell>
          <cell r="D994">
            <v>6</v>
          </cell>
          <cell r="E994" t="str">
            <v>旭　富士　　　　　　</v>
          </cell>
          <cell r="F994">
            <v>15600</v>
          </cell>
          <cell r="G994" t="str">
            <v>ＵＮＡＳＳ（富士）　</v>
          </cell>
          <cell r="H994">
            <v>6125</v>
          </cell>
          <cell r="I994">
            <v>8452500</v>
          </cell>
          <cell r="J994">
            <v>1</v>
          </cell>
          <cell r="K994" t="str">
            <v>繊維</v>
          </cell>
          <cell r="L994">
            <v>156</v>
          </cell>
          <cell r="M994" t="str">
            <v>ＵＮＡＳＳ</v>
          </cell>
          <cell r="N994">
            <v>2</v>
          </cell>
          <cell r="O994" t="str">
            <v>延岡</v>
          </cell>
          <cell r="P994" t="str">
            <v>旭</v>
          </cell>
          <cell r="Q994">
            <v>93</v>
          </cell>
        </row>
        <row r="995">
          <cell r="A995">
            <v>2</v>
          </cell>
          <cell r="B995">
            <v>1993</v>
          </cell>
          <cell r="C995">
            <v>5</v>
          </cell>
          <cell r="D995">
            <v>1820</v>
          </cell>
          <cell r="E995" t="str">
            <v>小松屋商事（株）　　</v>
          </cell>
          <cell r="F995">
            <v>15602</v>
          </cell>
          <cell r="G995" t="str">
            <v>３Ｓ　　　　　　　　</v>
          </cell>
          <cell r="H995">
            <v>5000</v>
          </cell>
          <cell r="I995">
            <v>6450000</v>
          </cell>
          <cell r="J995">
            <v>1</v>
          </cell>
          <cell r="K995" t="str">
            <v>繊維</v>
          </cell>
          <cell r="L995">
            <v>156</v>
          </cell>
          <cell r="M995" t="str">
            <v>ＵＮＡＳＳ</v>
          </cell>
          <cell r="N995">
            <v>2</v>
          </cell>
          <cell r="O995" t="str">
            <v>延岡</v>
          </cell>
          <cell r="P995" t="str">
            <v>外販</v>
          </cell>
          <cell r="Q995">
            <v>93</v>
          </cell>
        </row>
        <row r="996">
          <cell r="A996">
            <v>2</v>
          </cell>
          <cell r="B996">
            <v>1993</v>
          </cell>
          <cell r="C996">
            <v>5</v>
          </cell>
          <cell r="D996">
            <v>7500</v>
          </cell>
          <cell r="E996" t="str">
            <v>リバソン（株）　　　</v>
          </cell>
          <cell r="F996">
            <v>15610</v>
          </cell>
          <cell r="G996" t="str">
            <v>ＵＮＡＳＳ（ＤＩＣ）</v>
          </cell>
          <cell r="H996">
            <v>2000</v>
          </cell>
          <cell r="I996">
            <v>2700000</v>
          </cell>
          <cell r="J996">
            <v>1</v>
          </cell>
          <cell r="K996" t="str">
            <v>繊維</v>
          </cell>
          <cell r="L996">
            <v>156</v>
          </cell>
          <cell r="M996" t="str">
            <v>ＵＮＡＳＳ</v>
          </cell>
          <cell r="N996">
            <v>2</v>
          </cell>
          <cell r="O996" t="str">
            <v>延岡</v>
          </cell>
          <cell r="P996" t="str">
            <v>外販</v>
          </cell>
          <cell r="Q996">
            <v>93</v>
          </cell>
        </row>
        <row r="997">
          <cell r="A997">
            <v>2</v>
          </cell>
          <cell r="B997">
            <v>1993</v>
          </cell>
          <cell r="C997">
            <v>5</v>
          </cell>
          <cell r="D997">
            <v>1017</v>
          </cell>
          <cell r="E997" t="str">
            <v>化成品商事　　　　　</v>
          </cell>
          <cell r="F997">
            <v>15690</v>
          </cell>
          <cell r="G997" t="str">
            <v>４Ｓ（３Ｓ溶液）　　</v>
          </cell>
          <cell r="H997">
            <v>2000</v>
          </cell>
          <cell r="I997">
            <v>570000</v>
          </cell>
          <cell r="J997">
            <v>1</v>
          </cell>
          <cell r="K997" t="str">
            <v>繊維</v>
          </cell>
          <cell r="L997">
            <v>156</v>
          </cell>
          <cell r="M997" t="str">
            <v>ＵＮＡＳＳ</v>
          </cell>
          <cell r="N997">
            <v>2</v>
          </cell>
          <cell r="O997" t="str">
            <v>延岡</v>
          </cell>
          <cell r="P997" t="str">
            <v>外販</v>
          </cell>
          <cell r="Q997">
            <v>93</v>
          </cell>
        </row>
        <row r="998">
          <cell r="A998">
            <v>2</v>
          </cell>
          <cell r="B998">
            <v>1993</v>
          </cell>
          <cell r="C998">
            <v>5</v>
          </cell>
          <cell r="D998">
            <v>7500</v>
          </cell>
          <cell r="E998" t="str">
            <v>リバソン（株）　　　</v>
          </cell>
          <cell r="F998">
            <v>16600</v>
          </cell>
          <cell r="G998" t="str">
            <v>ＮＳＶＳ－２５（ＤＩ</v>
          </cell>
          <cell r="H998">
            <v>1600</v>
          </cell>
          <cell r="I998">
            <v>504000</v>
          </cell>
          <cell r="J998">
            <v>3</v>
          </cell>
          <cell r="K998" t="str">
            <v>樹脂</v>
          </cell>
          <cell r="L998">
            <v>166</v>
          </cell>
          <cell r="M998" t="str">
            <v>ＳＶＳ</v>
          </cell>
          <cell r="N998">
            <v>2</v>
          </cell>
          <cell r="O998" t="str">
            <v>延岡</v>
          </cell>
          <cell r="P998" t="str">
            <v>外販</v>
          </cell>
          <cell r="Q998">
            <v>93</v>
          </cell>
        </row>
        <row r="999">
          <cell r="A999">
            <v>2</v>
          </cell>
          <cell r="B999">
            <v>1993</v>
          </cell>
          <cell r="C999">
            <v>5</v>
          </cell>
          <cell r="D999">
            <v>6203</v>
          </cell>
          <cell r="E999" t="str">
            <v>三井物産（大阪）　　</v>
          </cell>
          <cell r="F999">
            <v>16601</v>
          </cell>
          <cell r="G999" t="str">
            <v>ＮＳＶＳ－２５（堺　</v>
          </cell>
          <cell r="H999">
            <v>800</v>
          </cell>
          <cell r="I999">
            <v>240000</v>
          </cell>
          <cell r="J999">
            <v>3</v>
          </cell>
          <cell r="K999" t="str">
            <v>樹脂</v>
          </cell>
          <cell r="L999">
            <v>166</v>
          </cell>
          <cell r="M999" t="str">
            <v>ＳＶＳ</v>
          </cell>
          <cell r="N999">
            <v>2</v>
          </cell>
          <cell r="O999" t="str">
            <v>延岡</v>
          </cell>
          <cell r="P999" t="str">
            <v>外販</v>
          </cell>
          <cell r="Q999">
            <v>93</v>
          </cell>
        </row>
        <row r="1000">
          <cell r="A1000">
            <v>2</v>
          </cell>
          <cell r="B1000">
            <v>1993</v>
          </cell>
          <cell r="C1000">
            <v>5</v>
          </cell>
          <cell r="D1000">
            <v>100</v>
          </cell>
          <cell r="E1000" t="str">
            <v>葵　大阪　　　　　　</v>
          </cell>
          <cell r="F1000">
            <v>16610</v>
          </cell>
          <cell r="G1000" t="str">
            <v>ＮＳＶＳ－２５（大東</v>
          </cell>
          <cell r="H1000">
            <v>14400</v>
          </cell>
          <cell r="I1000">
            <v>4924800</v>
          </cell>
          <cell r="J1000">
            <v>3</v>
          </cell>
          <cell r="K1000" t="str">
            <v>樹脂</v>
          </cell>
          <cell r="L1000">
            <v>166</v>
          </cell>
          <cell r="M1000" t="str">
            <v>ＳＶＳ</v>
          </cell>
          <cell r="N1000">
            <v>2</v>
          </cell>
          <cell r="O1000" t="str">
            <v>延岡</v>
          </cell>
          <cell r="P1000" t="str">
            <v>外販</v>
          </cell>
          <cell r="Q1000">
            <v>93</v>
          </cell>
        </row>
        <row r="1001">
          <cell r="A1001">
            <v>2</v>
          </cell>
          <cell r="B1001">
            <v>1993</v>
          </cell>
          <cell r="C1001">
            <v>5</v>
          </cell>
          <cell r="D1001">
            <v>7500</v>
          </cell>
          <cell r="E1001" t="str">
            <v>リバソン（株）　　　</v>
          </cell>
          <cell r="F1001">
            <v>16630</v>
          </cell>
          <cell r="G1001" t="str">
            <v>ＮＳＶＳ－２５（九州</v>
          </cell>
          <cell r="H1001">
            <v>320</v>
          </cell>
          <cell r="I1001">
            <v>96000</v>
          </cell>
          <cell r="J1001">
            <v>3</v>
          </cell>
          <cell r="K1001" t="str">
            <v>樹脂</v>
          </cell>
          <cell r="L1001">
            <v>166</v>
          </cell>
          <cell r="M1001" t="str">
            <v>ＳＶＳ</v>
          </cell>
          <cell r="N1001">
            <v>2</v>
          </cell>
          <cell r="O1001" t="str">
            <v>延岡</v>
          </cell>
          <cell r="P1001" t="str">
            <v>外販</v>
          </cell>
          <cell r="Q1001">
            <v>93</v>
          </cell>
        </row>
        <row r="1002">
          <cell r="A1002">
            <v>2</v>
          </cell>
          <cell r="B1002">
            <v>1993</v>
          </cell>
          <cell r="C1002">
            <v>5</v>
          </cell>
          <cell r="D1002">
            <v>5417</v>
          </cell>
          <cell r="E1002" t="str">
            <v>九州長瀬　　　　　　</v>
          </cell>
          <cell r="F1002">
            <v>16640</v>
          </cell>
          <cell r="G1002" t="str">
            <v>ＮＳＶＳ－２５（同仁</v>
          </cell>
          <cell r="H1002">
            <v>2600</v>
          </cell>
          <cell r="I1002">
            <v>793000</v>
          </cell>
          <cell r="J1002">
            <v>3</v>
          </cell>
          <cell r="K1002" t="str">
            <v>樹脂</v>
          </cell>
          <cell r="L1002">
            <v>166</v>
          </cell>
          <cell r="M1002" t="str">
            <v>ＳＶＳ</v>
          </cell>
          <cell r="N1002">
            <v>2</v>
          </cell>
          <cell r="O1002" t="str">
            <v>延岡</v>
          </cell>
          <cell r="P1002" t="str">
            <v>外販</v>
          </cell>
          <cell r="Q1002">
            <v>93</v>
          </cell>
        </row>
        <row r="1003">
          <cell r="A1003">
            <v>2</v>
          </cell>
          <cell r="B1003">
            <v>1993</v>
          </cell>
          <cell r="C1003">
            <v>5</v>
          </cell>
          <cell r="D1003">
            <v>7800</v>
          </cell>
          <cell r="E1003" t="str">
            <v>渡辺ケミカル　　　　</v>
          </cell>
          <cell r="F1003">
            <v>16660</v>
          </cell>
          <cell r="G1003" t="str">
            <v>ＮＳＶＳ－２５ロック</v>
          </cell>
          <cell r="H1003">
            <v>20</v>
          </cell>
          <cell r="I1003">
            <v>8000</v>
          </cell>
          <cell r="J1003">
            <v>3</v>
          </cell>
          <cell r="K1003" t="str">
            <v>樹脂</v>
          </cell>
          <cell r="L1003">
            <v>166</v>
          </cell>
          <cell r="M1003" t="str">
            <v>ＳＶＳ</v>
          </cell>
          <cell r="N1003">
            <v>2</v>
          </cell>
          <cell r="O1003" t="str">
            <v>延岡</v>
          </cell>
          <cell r="P1003" t="str">
            <v>外販</v>
          </cell>
          <cell r="Q1003">
            <v>93</v>
          </cell>
        </row>
        <row r="1004">
          <cell r="A1004">
            <v>2</v>
          </cell>
          <cell r="B1004">
            <v>1993</v>
          </cell>
          <cell r="C1004">
            <v>5</v>
          </cell>
          <cell r="D1004">
            <v>7500</v>
          </cell>
          <cell r="E1004" t="str">
            <v>リバソン（株）　　　</v>
          </cell>
          <cell r="F1004">
            <v>16661</v>
          </cell>
          <cell r="G1004" t="str">
            <v>ＮＳＶＳ－２５　　　</v>
          </cell>
          <cell r="H1004">
            <v>100</v>
          </cell>
          <cell r="I1004">
            <v>37500</v>
          </cell>
          <cell r="J1004">
            <v>3</v>
          </cell>
          <cell r="K1004" t="str">
            <v>樹脂</v>
          </cell>
          <cell r="L1004">
            <v>166</v>
          </cell>
          <cell r="M1004" t="str">
            <v>ＳＶＳ</v>
          </cell>
          <cell r="N1004">
            <v>2</v>
          </cell>
          <cell r="O1004" t="str">
            <v>延岡</v>
          </cell>
          <cell r="P1004" t="str">
            <v>外販</v>
          </cell>
          <cell r="Q1004">
            <v>93</v>
          </cell>
        </row>
        <row r="1005">
          <cell r="A1005">
            <v>2</v>
          </cell>
          <cell r="B1005">
            <v>1993</v>
          </cell>
          <cell r="C1005">
            <v>5</v>
          </cell>
          <cell r="D1005">
            <v>6606</v>
          </cell>
          <cell r="E1005" t="str">
            <v>明成商会　　　　　　</v>
          </cell>
          <cell r="F1005">
            <v>16670</v>
          </cell>
          <cell r="G1005" t="str">
            <v>ＮＳＶＳ－２５（大栄</v>
          </cell>
          <cell r="H1005">
            <v>20000</v>
          </cell>
          <cell r="I1005">
            <v>7100000</v>
          </cell>
          <cell r="J1005">
            <v>3</v>
          </cell>
          <cell r="K1005" t="str">
            <v>樹脂</v>
          </cell>
          <cell r="L1005">
            <v>166</v>
          </cell>
          <cell r="M1005" t="str">
            <v>ＳＶＳ</v>
          </cell>
          <cell r="N1005">
            <v>2</v>
          </cell>
          <cell r="O1005" t="str">
            <v>延岡</v>
          </cell>
          <cell r="P1005" t="str">
            <v>外販</v>
          </cell>
          <cell r="Q1005">
            <v>93</v>
          </cell>
        </row>
        <row r="1006">
          <cell r="A1006">
            <v>2</v>
          </cell>
          <cell r="B1006">
            <v>1993</v>
          </cell>
          <cell r="C1006">
            <v>5</v>
          </cell>
          <cell r="D1006">
            <v>100</v>
          </cell>
          <cell r="E1006" t="str">
            <v>葵　大阪　　　　　　</v>
          </cell>
          <cell r="F1006">
            <v>20300</v>
          </cell>
          <cell r="G1006" t="str">
            <v>ＥＢＳ　　　　　　　</v>
          </cell>
          <cell r="H1006">
            <v>1766</v>
          </cell>
          <cell r="I1006">
            <v>1441056</v>
          </cell>
          <cell r="J1006">
            <v>3</v>
          </cell>
          <cell r="K1006" t="str">
            <v>樹脂</v>
          </cell>
          <cell r="L1006">
            <v>203</v>
          </cell>
          <cell r="M1006" t="str">
            <v>ＥＢＳ</v>
          </cell>
          <cell r="N1006">
            <v>2</v>
          </cell>
          <cell r="O1006" t="str">
            <v>延岡</v>
          </cell>
          <cell r="P1006" t="str">
            <v>旭</v>
          </cell>
          <cell r="Q1006">
            <v>93</v>
          </cell>
        </row>
        <row r="1007">
          <cell r="A1007">
            <v>2</v>
          </cell>
          <cell r="B1007">
            <v>1993</v>
          </cell>
          <cell r="C1007">
            <v>5</v>
          </cell>
          <cell r="D1007">
            <v>2</v>
          </cell>
          <cell r="E1007" t="str">
            <v>旭　大阪購買　　　　</v>
          </cell>
          <cell r="F1007">
            <v>20500</v>
          </cell>
          <cell r="G1007" t="str">
            <v>仕上Ｇ　　　　　　　</v>
          </cell>
          <cell r="H1007">
            <v>1600</v>
          </cell>
          <cell r="I1007">
            <v>544000</v>
          </cell>
          <cell r="J1007">
            <v>1</v>
          </cell>
          <cell r="K1007" t="str">
            <v>繊維</v>
          </cell>
          <cell r="L1007">
            <v>205</v>
          </cell>
          <cell r="M1007" t="str">
            <v>仕上Ｇ</v>
          </cell>
          <cell r="N1007">
            <v>2</v>
          </cell>
          <cell r="O1007" t="str">
            <v>延岡</v>
          </cell>
          <cell r="P1007" t="str">
            <v>旭</v>
          </cell>
          <cell r="Q1007">
            <v>93</v>
          </cell>
        </row>
        <row r="1008">
          <cell r="A1008">
            <v>2</v>
          </cell>
          <cell r="B1008">
            <v>1993</v>
          </cell>
          <cell r="C1008">
            <v>5</v>
          </cell>
          <cell r="D1008">
            <v>43</v>
          </cell>
          <cell r="E1008" t="str">
            <v>旭　延岡医薬　　　　</v>
          </cell>
          <cell r="F1008">
            <v>20600</v>
          </cell>
          <cell r="G1008" t="str">
            <v>ＭＢ　　　　　　　　</v>
          </cell>
          <cell r="H1008">
            <v>2830</v>
          </cell>
          <cell r="I1008">
            <v>9672940</v>
          </cell>
          <cell r="J1008">
            <v>2</v>
          </cell>
          <cell r="K1008" t="str">
            <v>医薬原料</v>
          </cell>
          <cell r="L1008">
            <v>206</v>
          </cell>
          <cell r="M1008" t="str">
            <v>ＭＢ</v>
          </cell>
          <cell r="N1008">
            <v>2</v>
          </cell>
          <cell r="O1008" t="str">
            <v>延岡</v>
          </cell>
          <cell r="P1008" t="str">
            <v>旭</v>
          </cell>
          <cell r="Q1008">
            <v>93</v>
          </cell>
        </row>
        <row r="1009">
          <cell r="A1009">
            <v>2</v>
          </cell>
          <cell r="B1009">
            <v>1993</v>
          </cell>
          <cell r="C1009">
            <v>5</v>
          </cell>
          <cell r="D1009">
            <v>11</v>
          </cell>
          <cell r="E1009" t="str">
            <v>旭　特薬事業部　　　</v>
          </cell>
          <cell r="F1009">
            <v>20900</v>
          </cell>
          <cell r="G1009" t="str">
            <v>ＦＭＮＡ　　　　　　</v>
          </cell>
          <cell r="H1009">
            <v>330</v>
          </cell>
          <cell r="I1009">
            <v>10857000</v>
          </cell>
          <cell r="J1009">
            <v>2</v>
          </cell>
          <cell r="K1009" t="str">
            <v>医薬原料</v>
          </cell>
          <cell r="L1009">
            <v>209</v>
          </cell>
          <cell r="M1009" t="str">
            <v>ＦＭＮＡ</v>
          </cell>
          <cell r="N1009">
            <v>2</v>
          </cell>
          <cell r="O1009" t="str">
            <v>延岡</v>
          </cell>
          <cell r="P1009" t="str">
            <v>旭</v>
          </cell>
          <cell r="Q1009">
            <v>93</v>
          </cell>
        </row>
        <row r="1010">
          <cell r="A1010">
            <v>2</v>
          </cell>
          <cell r="B1010">
            <v>1993</v>
          </cell>
          <cell r="C1010">
            <v>5</v>
          </cell>
          <cell r="D1010">
            <v>11</v>
          </cell>
          <cell r="E1010" t="str">
            <v>旭　特薬事業部　　　</v>
          </cell>
          <cell r="F1010">
            <v>21301</v>
          </cell>
          <cell r="G1010" t="str">
            <v>ウラシル　　　　　　</v>
          </cell>
          <cell r="H1010">
            <v>600</v>
          </cell>
          <cell r="I1010">
            <v>2520000</v>
          </cell>
          <cell r="J1010">
            <v>2</v>
          </cell>
          <cell r="K1010" t="str">
            <v>医薬原料</v>
          </cell>
          <cell r="L1010">
            <v>213</v>
          </cell>
          <cell r="M1010" t="str">
            <v>ウラシル</v>
          </cell>
          <cell r="N1010">
            <v>2</v>
          </cell>
          <cell r="O1010" t="str">
            <v>延岡</v>
          </cell>
          <cell r="P1010" t="str">
            <v>旭</v>
          </cell>
          <cell r="Q1010">
            <v>93</v>
          </cell>
        </row>
        <row r="1011">
          <cell r="A1011">
            <v>2</v>
          </cell>
          <cell r="B1011">
            <v>1993</v>
          </cell>
          <cell r="C1011">
            <v>5</v>
          </cell>
          <cell r="D1011">
            <v>11</v>
          </cell>
          <cell r="E1011" t="str">
            <v>旭　特薬事業部　　　</v>
          </cell>
          <cell r="F1011">
            <v>21302</v>
          </cell>
          <cell r="G1011" t="str">
            <v>ウラシル（ＳＧ）　　</v>
          </cell>
          <cell r="H1011">
            <v>2400</v>
          </cell>
          <cell r="I1011">
            <v>10080000</v>
          </cell>
          <cell r="J1011">
            <v>2</v>
          </cell>
          <cell r="K1011" t="str">
            <v>医薬原料</v>
          </cell>
          <cell r="L1011">
            <v>213</v>
          </cell>
          <cell r="M1011" t="str">
            <v>ウラシル</v>
          </cell>
          <cell r="N1011">
            <v>2</v>
          </cell>
          <cell r="O1011" t="str">
            <v>延岡</v>
          </cell>
          <cell r="P1011" t="str">
            <v>旭</v>
          </cell>
          <cell r="Q1011">
            <v>93</v>
          </cell>
        </row>
        <row r="1012">
          <cell r="A1012">
            <v>2</v>
          </cell>
          <cell r="B1012">
            <v>1993</v>
          </cell>
          <cell r="C1012">
            <v>5</v>
          </cell>
          <cell r="D1012">
            <v>5403</v>
          </cell>
          <cell r="E1012" t="str">
            <v>ファイザー　　　　　</v>
          </cell>
          <cell r="F1012">
            <v>21401</v>
          </cell>
          <cell r="G1012" t="str">
            <v>ＡＴＢＣ　　　　　　</v>
          </cell>
          <cell r="H1012">
            <v>16080</v>
          </cell>
          <cell r="I1012">
            <v>7171680</v>
          </cell>
          <cell r="J1012">
            <v>3</v>
          </cell>
          <cell r="K1012" t="str">
            <v>樹脂</v>
          </cell>
          <cell r="L1012">
            <v>214</v>
          </cell>
          <cell r="M1012" t="str">
            <v>ＡＴＢＣ</v>
          </cell>
          <cell r="N1012">
            <v>2</v>
          </cell>
          <cell r="O1012" t="str">
            <v>延岡</v>
          </cell>
          <cell r="P1012" t="str">
            <v>旭</v>
          </cell>
          <cell r="Q1012">
            <v>93</v>
          </cell>
        </row>
        <row r="1013">
          <cell r="A1013">
            <v>2</v>
          </cell>
          <cell r="B1013">
            <v>1993</v>
          </cell>
          <cell r="C1013">
            <v>5</v>
          </cell>
          <cell r="D1013">
            <v>1</v>
          </cell>
          <cell r="E1013" t="str">
            <v>旭　東京購買　　　　</v>
          </cell>
          <cell r="F1013">
            <v>21402</v>
          </cell>
          <cell r="G1013" t="str">
            <v>ＤＳ－１０７　　　　</v>
          </cell>
          <cell r="H1013">
            <v>16040</v>
          </cell>
          <cell r="I1013">
            <v>7314240</v>
          </cell>
          <cell r="J1013">
            <v>3</v>
          </cell>
          <cell r="K1013" t="str">
            <v>樹脂</v>
          </cell>
          <cell r="L1013">
            <v>214</v>
          </cell>
          <cell r="M1013" t="str">
            <v>ＡＴＢＣ</v>
          </cell>
          <cell r="N1013">
            <v>2</v>
          </cell>
          <cell r="O1013" t="str">
            <v>延岡</v>
          </cell>
          <cell r="P1013" t="str">
            <v>旭</v>
          </cell>
          <cell r="Q1013">
            <v>93</v>
          </cell>
        </row>
        <row r="1014">
          <cell r="A1014">
            <v>2</v>
          </cell>
          <cell r="B1014">
            <v>1993</v>
          </cell>
          <cell r="C1014">
            <v>5</v>
          </cell>
          <cell r="D1014">
            <v>100</v>
          </cell>
          <cell r="E1014" t="str">
            <v>葵　大阪　　　　　　</v>
          </cell>
          <cell r="F1014">
            <v>21700</v>
          </cell>
          <cell r="G1014" t="str">
            <v>Ｈ－３－１　　　　　</v>
          </cell>
          <cell r="H1014">
            <v>100</v>
          </cell>
          <cell r="I1014">
            <v>422500</v>
          </cell>
          <cell r="J1014">
            <v>3</v>
          </cell>
          <cell r="K1014" t="str">
            <v>樹脂</v>
          </cell>
          <cell r="L1014">
            <v>217</v>
          </cell>
          <cell r="M1014" t="str">
            <v>Ｈ－３</v>
          </cell>
          <cell r="N1014">
            <v>2</v>
          </cell>
          <cell r="O1014" t="str">
            <v>延岡</v>
          </cell>
          <cell r="P1014" t="str">
            <v>旭</v>
          </cell>
          <cell r="Q1014">
            <v>93</v>
          </cell>
        </row>
        <row r="1015">
          <cell r="A1015">
            <v>2</v>
          </cell>
          <cell r="B1015">
            <v>1993</v>
          </cell>
          <cell r="C1015">
            <v>5</v>
          </cell>
          <cell r="D1015">
            <v>43</v>
          </cell>
          <cell r="E1015" t="str">
            <v>旭　延岡医薬　　　　</v>
          </cell>
          <cell r="F1015">
            <v>21800</v>
          </cell>
          <cell r="G1015" t="str">
            <v>ＦＢ－５　　　　　　</v>
          </cell>
          <cell r="H1015">
            <v>2160</v>
          </cell>
          <cell r="I1015">
            <v>37800000</v>
          </cell>
          <cell r="J1015">
            <v>2</v>
          </cell>
          <cell r="K1015" t="str">
            <v>医薬原料</v>
          </cell>
          <cell r="L1015">
            <v>218</v>
          </cell>
          <cell r="M1015" t="str">
            <v>ＦＢ－５</v>
          </cell>
          <cell r="N1015">
            <v>2</v>
          </cell>
          <cell r="O1015" t="str">
            <v>延岡</v>
          </cell>
          <cell r="P1015" t="str">
            <v>旭</v>
          </cell>
          <cell r="Q1015">
            <v>93</v>
          </cell>
        </row>
        <row r="1016">
          <cell r="A1016">
            <v>2</v>
          </cell>
          <cell r="B1016">
            <v>1993</v>
          </cell>
          <cell r="C1016">
            <v>5</v>
          </cell>
          <cell r="D1016">
            <v>6</v>
          </cell>
          <cell r="E1016" t="str">
            <v>旭　富士　　　　　　</v>
          </cell>
          <cell r="F1016">
            <v>21900</v>
          </cell>
          <cell r="G1016" t="str">
            <v>ＢＳ－１　　　　　　</v>
          </cell>
          <cell r="H1016">
            <v>44380</v>
          </cell>
          <cell r="I1016">
            <v>17113000</v>
          </cell>
          <cell r="J1016">
            <v>3</v>
          </cell>
          <cell r="K1016" t="str">
            <v>樹脂</v>
          </cell>
          <cell r="L1016">
            <v>219</v>
          </cell>
          <cell r="M1016" t="str">
            <v>ＢＳ－１．２</v>
          </cell>
          <cell r="N1016">
            <v>2</v>
          </cell>
          <cell r="O1016" t="str">
            <v>延岡</v>
          </cell>
          <cell r="P1016" t="str">
            <v>旭</v>
          </cell>
          <cell r="Q1016">
            <v>93</v>
          </cell>
        </row>
        <row r="1017">
          <cell r="A1017">
            <v>2</v>
          </cell>
          <cell r="B1017">
            <v>1993</v>
          </cell>
          <cell r="C1017">
            <v>5</v>
          </cell>
          <cell r="D1017">
            <v>6</v>
          </cell>
          <cell r="E1017" t="str">
            <v>旭　富士　　　　　　</v>
          </cell>
          <cell r="F1017">
            <v>21901</v>
          </cell>
          <cell r="G1017" t="str">
            <v>ＢＳ－２　　　　　　</v>
          </cell>
          <cell r="H1017">
            <v>1080</v>
          </cell>
          <cell r="I1017">
            <v>437400</v>
          </cell>
          <cell r="J1017">
            <v>3</v>
          </cell>
          <cell r="K1017" t="str">
            <v>樹脂</v>
          </cell>
          <cell r="L1017">
            <v>219</v>
          </cell>
          <cell r="M1017" t="str">
            <v>ＢＳ－１．２</v>
          </cell>
          <cell r="N1017">
            <v>2</v>
          </cell>
          <cell r="O1017" t="str">
            <v>延岡</v>
          </cell>
          <cell r="P1017" t="str">
            <v>旭</v>
          </cell>
          <cell r="Q1017">
            <v>93</v>
          </cell>
        </row>
        <row r="1018">
          <cell r="A1018">
            <v>2</v>
          </cell>
          <cell r="B1018">
            <v>1993</v>
          </cell>
          <cell r="C1018">
            <v>5</v>
          </cell>
          <cell r="D1018">
            <v>15</v>
          </cell>
          <cell r="E1018" t="str">
            <v>旭　開発技術本部　　</v>
          </cell>
          <cell r="F1018">
            <v>22000</v>
          </cell>
          <cell r="G1018" t="str">
            <v>パイライト（石炭触媒</v>
          </cell>
          <cell r="H1018">
            <v>760</v>
          </cell>
          <cell r="I1018">
            <v>3040000</v>
          </cell>
          <cell r="J1018">
            <v>4</v>
          </cell>
          <cell r="K1018" t="str">
            <v>その他</v>
          </cell>
          <cell r="L1018">
            <v>220</v>
          </cell>
          <cell r="M1018" t="str">
            <v>ﾊﾟｲﾗｲﾄ</v>
          </cell>
          <cell r="N1018">
            <v>2</v>
          </cell>
          <cell r="O1018" t="str">
            <v>延岡</v>
          </cell>
          <cell r="P1018" t="str">
            <v>旭</v>
          </cell>
          <cell r="Q1018">
            <v>93</v>
          </cell>
        </row>
        <row r="1019">
          <cell r="A1019">
            <v>2</v>
          </cell>
          <cell r="B1019">
            <v>1993</v>
          </cell>
          <cell r="C1019">
            <v>5</v>
          </cell>
          <cell r="D1019">
            <v>5422</v>
          </cell>
          <cell r="E1019" t="str">
            <v>扶桑化学（株）　　　</v>
          </cell>
          <cell r="F1019">
            <v>30700</v>
          </cell>
          <cell r="G1019" t="str">
            <v>ＭＮＢ　　　　　　　</v>
          </cell>
          <cell r="H1019">
            <v>0</v>
          </cell>
          <cell r="I1019">
            <v>-1811700</v>
          </cell>
          <cell r="J1019">
            <v>3</v>
          </cell>
          <cell r="K1019" t="str">
            <v>樹脂</v>
          </cell>
          <cell r="L1019">
            <v>307</v>
          </cell>
          <cell r="M1019" t="str">
            <v>ＭＮＢ</v>
          </cell>
          <cell r="N1019">
            <v>2</v>
          </cell>
          <cell r="O1019" t="str">
            <v>延岡</v>
          </cell>
          <cell r="P1019" t="str">
            <v>外販</v>
          </cell>
          <cell r="Q1019">
            <v>93</v>
          </cell>
        </row>
        <row r="1020">
          <cell r="A1020">
            <v>1</v>
          </cell>
          <cell r="B1020">
            <v>1993</v>
          </cell>
          <cell r="C1020">
            <v>5</v>
          </cell>
          <cell r="D1020">
            <v>88</v>
          </cell>
          <cell r="E1020" t="str">
            <v>旭フーズ（株）　　　</v>
          </cell>
          <cell r="F1020">
            <v>37600</v>
          </cell>
          <cell r="G1020" t="str">
            <v>ＣＭＴ－Ｌ　缶　　　</v>
          </cell>
          <cell r="H1020">
            <v>26496</v>
          </cell>
          <cell r="I1020">
            <v>9538560</v>
          </cell>
          <cell r="J1020">
            <v>4</v>
          </cell>
          <cell r="K1020" t="str">
            <v>その他</v>
          </cell>
          <cell r="L1020">
            <v>376</v>
          </cell>
          <cell r="M1020" t="str">
            <v>ＣＭＴ－Ｌ</v>
          </cell>
          <cell r="N1020">
            <v>3</v>
          </cell>
          <cell r="O1020" t="str">
            <v>外販</v>
          </cell>
          <cell r="P1020" t="str">
            <v>旭</v>
          </cell>
          <cell r="Q1020">
            <v>93</v>
          </cell>
        </row>
        <row r="1021">
          <cell r="A1021">
            <v>1</v>
          </cell>
          <cell r="B1021">
            <v>1993</v>
          </cell>
          <cell r="C1021">
            <v>5</v>
          </cell>
          <cell r="D1021">
            <v>6</v>
          </cell>
          <cell r="E1021" t="str">
            <v>旭　富士　　　　　　</v>
          </cell>
          <cell r="F1021">
            <v>38200</v>
          </cell>
          <cell r="G1021" t="str">
            <v>ＢＳ－２　　　　　　</v>
          </cell>
          <cell r="H1021">
            <v>2520</v>
          </cell>
          <cell r="I1021">
            <v>919800</v>
          </cell>
          <cell r="J1021">
            <v>3</v>
          </cell>
          <cell r="K1021" t="str">
            <v>樹脂</v>
          </cell>
          <cell r="L1021">
            <v>382</v>
          </cell>
          <cell r="M1021" t="str">
            <v>ＢＳ－２</v>
          </cell>
          <cell r="N1021">
            <v>3</v>
          </cell>
          <cell r="O1021" t="str">
            <v>外販</v>
          </cell>
          <cell r="P1021" t="str">
            <v>外販</v>
          </cell>
          <cell r="Q1021">
            <v>93</v>
          </cell>
        </row>
        <row r="1022">
          <cell r="A1022">
            <v>1</v>
          </cell>
          <cell r="B1022">
            <v>1993</v>
          </cell>
          <cell r="C1022">
            <v>5</v>
          </cell>
          <cell r="D1022">
            <v>6</v>
          </cell>
          <cell r="E1022" t="str">
            <v>旭　富士　　　　　　</v>
          </cell>
          <cell r="F1022">
            <v>38300</v>
          </cell>
          <cell r="G1022" t="str">
            <v>ベンゾフェノン　　　</v>
          </cell>
          <cell r="H1022">
            <v>280</v>
          </cell>
          <cell r="I1022">
            <v>249200</v>
          </cell>
          <cell r="J1022">
            <v>3</v>
          </cell>
          <cell r="K1022" t="str">
            <v>樹脂</v>
          </cell>
          <cell r="L1022">
            <v>383</v>
          </cell>
          <cell r="M1022" t="str">
            <v>ﾍﾞﾝｿﾞﾌｪﾉﾝ</v>
          </cell>
          <cell r="N1022">
            <v>3</v>
          </cell>
          <cell r="O1022" t="str">
            <v>外販</v>
          </cell>
          <cell r="P1022" t="str">
            <v>外販</v>
          </cell>
          <cell r="Q1022">
            <v>93</v>
          </cell>
        </row>
        <row r="1023">
          <cell r="A1023">
            <v>1</v>
          </cell>
          <cell r="B1023">
            <v>1993</v>
          </cell>
          <cell r="C1023">
            <v>5</v>
          </cell>
          <cell r="D1023">
            <v>5401</v>
          </cell>
          <cell r="E1023" t="str">
            <v>藤本化学　　　　　　</v>
          </cell>
          <cell r="F1023">
            <v>38704</v>
          </cell>
          <cell r="G1023" t="str">
            <v>ＬＳ－７０　　　　　</v>
          </cell>
          <cell r="H1023">
            <v>875</v>
          </cell>
          <cell r="I1023">
            <v>1207500</v>
          </cell>
          <cell r="J1023">
            <v>4</v>
          </cell>
          <cell r="K1023" t="str">
            <v>その他</v>
          </cell>
          <cell r="L1023">
            <v>387</v>
          </cell>
          <cell r="M1023" t="str">
            <v>委託　藤本</v>
          </cell>
          <cell r="N1023">
            <v>3</v>
          </cell>
          <cell r="O1023" t="str">
            <v>外販</v>
          </cell>
          <cell r="P1023" t="str">
            <v>外販</v>
          </cell>
          <cell r="Q1023">
            <v>93</v>
          </cell>
        </row>
        <row r="1024">
          <cell r="A1024">
            <v>1</v>
          </cell>
          <cell r="B1024">
            <v>1993</v>
          </cell>
          <cell r="C1024">
            <v>5</v>
          </cell>
          <cell r="D1024">
            <v>1813</v>
          </cell>
          <cell r="E1024" t="str">
            <v>甲南化工　　　　　　</v>
          </cell>
          <cell r="F1024">
            <v>39119</v>
          </cell>
          <cell r="G1024" t="str">
            <v>ＤＰＰＡ　　　　　　</v>
          </cell>
          <cell r="H1024">
            <v>382</v>
          </cell>
          <cell r="I1024">
            <v>2406600</v>
          </cell>
          <cell r="J1024">
            <v>4</v>
          </cell>
          <cell r="K1024" t="str">
            <v>その他</v>
          </cell>
          <cell r="L1024">
            <v>391</v>
          </cell>
          <cell r="M1024" t="str">
            <v>委託　甲南</v>
          </cell>
          <cell r="N1024">
            <v>3</v>
          </cell>
          <cell r="O1024" t="str">
            <v>外販</v>
          </cell>
          <cell r="P1024" t="str">
            <v>外販</v>
          </cell>
          <cell r="Q1024">
            <v>93</v>
          </cell>
        </row>
        <row r="1025">
          <cell r="A1025">
            <v>1</v>
          </cell>
          <cell r="B1025">
            <v>1993</v>
          </cell>
          <cell r="C1025">
            <v>5</v>
          </cell>
          <cell r="D1025">
            <v>1813</v>
          </cell>
          <cell r="E1025" t="str">
            <v>甲南化工　　　　　　</v>
          </cell>
          <cell r="F1025">
            <v>39120</v>
          </cell>
          <cell r="G1025" t="str">
            <v>ＤＰＰＡ精製　　　　</v>
          </cell>
          <cell r="H1025">
            <v>509.7</v>
          </cell>
          <cell r="I1025">
            <v>1449000</v>
          </cell>
          <cell r="J1025">
            <v>4</v>
          </cell>
          <cell r="K1025" t="str">
            <v>その他</v>
          </cell>
          <cell r="L1025">
            <v>391</v>
          </cell>
          <cell r="M1025" t="str">
            <v>委託　甲南</v>
          </cell>
          <cell r="N1025">
            <v>3</v>
          </cell>
          <cell r="O1025" t="str">
            <v>外販</v>
          </cell>
          <cell r="P1025" t="str">
            <v>外販</v>
          </cell>
          <cell r="Q1025">
            <v>93</v>
          </cell>
        </row>
        <row r="1026">
          <cell r="A1026">
            <v>1</v>
          </cell>
          <cell r="B1026">
            <v>1993</v>
          </cell>
          <cell r="C1026">
            <v>5</v>
          </cell>
          <cell r="D1026">
            <v>4010</v>
          </cell>
          <cell r="E1026" t="str">
            <v>中尾薬品　　　　　　</v>
          </cell>
          <cell r="F1026">
            <v>39122</v>
          </cell>
          <cell r="G1026" t="str">
            <v>ＩＫＰ－５　　　　　</v>
          </cell>
          <cell r="H1026">
            <v>1</v>
          </cell>
          <cell r="I1026">
            <v>1200000</v>
          </cell>
          <cell r="J1026">
            <v>4</v>
          </cell>
          <cell r="K1026" t="str">
            <v>その他</v>
          </cell>
          <cell r="L1026">
            <v>391</v>
          </cell>
          <cell r="M1026" t="str">
            <v>委託　甲南</v>
          </cell>
          <cell r="N1026">
            <v>3</v>
          </cell>
          <cell r="O1026" t="str">
            <v>外販</v>
          </cell>
          <cell r="P1026" t="str">
            <v>外販</v>
          </cell>
          <cell r="Q1026">
            <v>93</v>
          </cell>
        </row>
        <row r="1027">
          <cell r="A1027">
            <v>1</v>
          </cell>
          <cell r="B1027">
            <v>1993</v>
          </cell>
          <cell r="C1027">
            <v>5</v>
          </cell>
          <cell r="D1027">
            <v>6000</v>
          </cell>
          <cell r="E1027" t="str">
            <v>丸紅　大阪　　　　　</v>
          </cell>
          <cell r="F1027">
            <v>39801</v>
          </cell>
          <cell r="G1027" t="str">
            <v>ＳＭＳ（ＦＰＣ）　　</v>
          </cell>
          <cell r="H1027">
            <v>68000</v>
          </cell>
          <cell r="I1027">
            <v>23562000</v>
          </cell>
          <cell r="J1027">
            <v>1</v>
          </cell>
          <cell r="K1027" t="str">
            <v>繊維</v>
          </cell>
          <cell r="L1027">
            <v>398</v>
          </cell>
          <cell r="M1027" t="str">
            <v>委託ＳＭＡＳ</v>
          </cell>
          <cell r="N1027">
            <v>3</v>
          </cell>
          <cell r="O1027" t="str">
            <v>外販</v>
          </cell>
          <cell r="P1027" t="str">
            <v>輸出</v>
          </cell>
          <cell r="Q1027">
            <v>93</v>
          </cell>
        </row>
        <row r="1028">
          <cell r="A1028">
            <v>1</v>
          </cell>
          <cell r="B1028">
            <v>1993</v>
          </cell>
          <cell r="C1028">
            <v>5</v>
          </cell>
          <cell r="D1028">
            <v>2011</v>
          </cell>
          <cell r="E1028" t="str">
            <v>産業貿易　　　　　　</v>
          </cell>
          <cell r="F1028">
            <v>39803</v>
          </cell>
          <cell r="G1028" t="str">
            <v>ＳＭＳ（中国）　　　</v>
          </cell>
          <cell r="H1028">
            <v>35000</v>
          </cell>
          <cell r="I1028">
            <v>11048065</v>
          </cell>
          <cell r="J1028">
            <v>1</v>
          </cell>
          <cell r="K1028" t="str">
            <v>繊維</v>
          </cell>
          <cell r="L1028">
            <v>398</v>
          </cell>
          <cell r="M1028" t="str">
            <v>委託ＳＭＡＳ</v>
          </cell>
          <cell r="N1028">
            <v>3</v>
          </cell>
          <cell r="O1028" t="str">
            <v>外販</v>
          </cell>
          <cell r="P1028" t="str">
            <v>輸出</v>
          </cell>
          <cell r="Q1028">
            <v>93</v>
          </cell>
        </row>
        <row r="1029">
          <cell r="A1029">
            <v>2</v>
          </cell>
          <cell r="B1029">
            <v>1993</v>
          </cell>
          <cell r="C1029">
            <v>5</v>
          </cell>
          <cell r="D1029">
            <v>1210</v>
          </cell>
          <cell r="E1029" t="str">
            <v>旭シームレス　　　　</v>
          </cell>
          <cell r="F1029">
            <v>39010</v>
          </cell>
          <cell r="G1029" t="str">
            <v>ＳＢ－２００　　　　</v>
          </cell>
          <cell r="H1029">
            <v>360</v>
          </cell>
          <cell r="I1029">
            <v>237600</v>
          </cell>
          <cell r="J1029">
            <v>4</v>
          </cell>
          <cell r="K1029" t="str">
            <v>その他</v>
          </cell>
          <cell r="L1029">
            <v>390</v>
          </cell>
          <cell r="M1029" t="str">
            <v>ＳＢ－２００</v>
          </cell>
          <cell r="N1029">
            <v>3</v>
          </cell>
          <cell r="O1029" t="str">
            <v>外販</v>
          </cell>
          <cell r="P1029" t="str">
            <v>外販</v>
          </cell>
          <cell r="Q1029">
            <v>93</v>
          </cell>
        </row>
        <row r="1030">
          <cell r="A1030">
            <v>1</v>
          </cell>
          <cell r="B1030">
            <v>1993</v>
          </cell>
          <cell r="C1030">
            <v>6</v>
          </cell>
          <cell r="D1030">
            <v>6002</v>
          </cell>
          <cell r="E1030" t="str">
            <v>丸紅（東京国内）　　</v>
          </cell>
          <cell r="F1030">
            <v>16100</v>
          </cell>
          <cell r="G1030" t="str">
            <v>１，４ブタンサルトン</v>
          </cell>
          <cell r="H1030">
            <v>60</v>
          </cell>
          <cell r="I1030">
            <v>864000</v>
          </cell>
          <cell r="J1030">
            <v>3</v>
          </cell>
          <cell r="K1030" t="str">
            <v>樹脂</v>
          </cell>
          <cell r="L1030">
            <v>161</v>
          </cell>
          <cell r="M1030" t="str">
            <v>1.4ＢＳ</v>
          </cell>
          <cell r="N1030">
            <v>1</v>
          </cell>
          <cell r="O1030" t="str">
            <v>大阪</v>
          </cell>
          <cell r="P1030" t="str">
            <v>外販</v>
          </cell>
          <cell r="Q1030">
            <v>93</v>
          </cell>
        </row>
        <row r="1031">
          <cell r="A1031">
            <v>1</v>
          </cell>
          <cell r="B1031">
            <v>1993</v>
          </cell>
          <cell r="C1031">
            <v>6</v>
          </cell>
          <cell r="D1031">
            <v>1</v>
          </cell>
          <cell r="E1031" t="str">
            <v>旭　東京購買　　　　</v>
          </cell>
          <cell r="F1031">
            <v>25100</v>
          </cell>
          <cell r="G1031" t="str">
            <v>α－ＭＳＤ　　　　　</v>
          </cell>
          <cell r="H1031">
            <v>9600</v>
          </cell>
          <cell r="I1031">
            <v>4665600</v>
          </cell>
          <cell r="J1031">
            <v>3</v>
          </cell>
          <cell r="K1031" t="str">
            <v>樹脂</v>
          </cell>
          <cell r="L1031">
            <v>251</v>
          </cell>
          <cell r="M1031" t="str">
            <v>α－ＭＳＤ</v>
          </cell>
          <cell r="N1031">
            <v>1</v>
          </cell>
          <cell r="O1031" t="str">
            <v>大阪</v>
          </cell>
          <cell r="P1031" t="str">
            <v>旭</v>
          </cell>
          <cell r="Q1031">
            <v>93</v>
          </cell>
        </row>
        <row r="1032">
          <cell r="A1032">
            <v>1</v>
          </cell>
          <cell r="B1032">
            <v>1993</v>
          </cell>
          <cell r="C1032">
            <v>6</v>
          </cell>
          <cell r="D1032">
            <v>43</v>
          </cell>
          <cell r="E1032" t="str">
            <v>旭　延岡医薬　　　　</v>
          </cell>
          <cell r="F1032">
            <v>28000</v>
          </cell>
          <cell r="G1032" t="str">
            <v>試作品（　　　　　）</v>
          </cell>
          <cell r="H1032">
            <v>0</v>
          </cell>
          <cell r="I1032">
            <v>575300</v>
          </cell>
          <cell r="J1032">
            <v>4</v>
          </cell>
          <cell r="K1032" t="str">
            <v>その他</v>
          </cell>
          <cell r="L1032">
            <v>280</v>
          </cell>
          <cell r="M1032" t="str">
            <v>旭向合成品</v>
          </cell>
          <cell r="N1032">
            <v>1</v>
          </cell>
          <cell r="O1032" t="str">
            <v>大阪</v>
          </cell>
          <cell r="P1032" t="str">
            <v>旭</v>
          </cell>
          <cell r="Q1032">
            <v>93</v>
          </cell>
        </row>
        <row r="1033">
          <cell r="A1033">
            <v>1</v>
          </cell>
          <cell r="B1033">
            <v>1993</v>
          </cell>
          <cell r="C1033">
            <v>6</v>
          </cell>
          <cell r="D1033">
            <v>4</v>
          </cell>
          <cell r="E1033" t="str">
            <v>旭　水島　　　　　　</v>
          </cell>
          <cell r="F1033">
            <v>28007</v>
          </cell>
          <cell r="G1033" t="str">
            <v>Ｄ－３１　　　　　　</v>
          </cell>
          <cell r="H1033">
            <v>280</v>
          </cell>
          <cell r="I1033">
            <v>133000</v>
          </cell>
          <cell r="J1033">
            <v>4</v>
          </cell>
          <cell r="K1033" t="str">
            <v>その他</v>
          </cell>
          <cell r="L1033">
            <v>280</v>
          </cell>
          <cell r="M1033" t="str">
            <v>旭向合成品</v>
          </cell>
          <cell r="N1033">
            <v>1</v>
          </cell>
          <cell r="O1033" t="str">
            <v>大阪</v>
          </cell>
          <cell r="P1033" t="str">
            <v>旭</v>
          </cell>
          <cell r="Q1033">
            <v>93</v>
          </cell>
        </row>
        <row r="1034">
          <cell r="A1034">
            <v>1</v>
          </cell>
          <cell r="B1034">
            <v>1993</v>
          </cell>
          <cell r="C1034">
            <v>6</v>
          </cell>
          <cell r="D1034">
            <v>846</v>
          </cell>
          <cell r="E1034" t="str">
            <v>岡畑産業（株）大阪　</v>
          </cell>
          <cell r="F1034">
            <v>28043</v>
          </cell>
          <cell r="G1034" t="str">
            <v>（ｐ＋ｍ）ＰＶ　　　</v>
          </cell>
          <cell r="H1034">
            <v>20</v>
          </cell>
          <cell r="I1034">
            <v>475000</v>
          </cell>
          <cell r="J1034">
            <v>4</v>
          </cell>
          <cell r="K1034" t="str">
            <v>その他</v>
          </cell>
          <cell r="L1034">
            <v>280</v>
          </cell>
          <cell r="M1034" t="str">
            <v>旭向合成品</v>
          </cell>
          <cell r="N1034">
            <v>1</v>
          </cell>
          <cell r="O1034" t="str">
            <v>大阪</v>
          </cell>
          <cell r="P1034" t="str">
            <v>旭</v>
          </cell>
          <cell r="Q1034">
            <v>93</v>
          </cell>
        </row>
        <row r="1035">
          <cell r="A1035">
            <v>1</v>
          </cell>
          <cell r="B1035">
            <v>1993</v>
          </cell>
          <cell r="C1035">
            <v>6</v>
          </cell>
          <cell r="D1035">
            <v>1</v>
          </cell>
          <cell r="E1035" t="str">
            <v>旭　東京購買　　　　</v>
          </cell>
          <cell r="F1035">
            <v>28068</v>
          </cell>
          <cell r="G1035" t="str">
            <v>＊＊＊　　　　　　　</v>
          </cell>
          <cell r="H1035">
            <v>0</v>
          </cell>
          <cell r="I1035">
            <v>0</v>
          </cell>
          <cell r="J1035">
            <v>4</v>
          </cell>
          <cell r="K1035" t="str">
            <v>その他</v>
          </cell>
          <cell r="L1035">
            <v>280</v>
          </cell>
          <cell r="M1035" t="str">
            <v>旭向合成品</v>
          </cell>
          <cell r="N1035">
            <v>1</v>
          </cell>
          <cell r="O1035" t="str">
            <v>大阪</v>
          </cell>
          <cell r="P1035" t="str">
            <v>旭</v>
          </cell>
          <cell r="Q1035">
            <v>93</v>
          </cell>
        </row>
        <row r="1036">
          <cell r="A1036">
            <v>1</v>
          </cell>
          <cell r="B1036">
            <v>1993</v>
          </cell>
          <cell r="C1036">
            <v>6</v>
          </cell>
          <cell r="D1036">
            <v>1</v>
          </cell>
          <cell r="E1036" t="str">
            <v>旭　東京購買　　　　</v>
          </cell>
          <cell r="F1036">
            <v>28100</v>
          </cell>
          <cell r="G1036" t="str">
            <v>アリル化ＰＰＥ　　　</v>
          </cell>
          <cell r="H1036">
            <v>112</v>
          </cell>
          <cell r="I1036">
            <v>2982000</v>
          </cell>
          <cell r="J1036">
            <v>4</v>
          </cell>
          <cell r="K1036" t="str">
            <v>その他</v>
          </cell>
          <cell r="L1036">
            <v>281</v>
          </cell>
          <cell r="M1036" t="str">
            <v>ｱﾘﾙ化ＰＰＥ</v>
          </cell>
          <cell r="N1036">
            <v>1</v>
          </cell>
          <cell r="O1036" t="str">
            <v>大阪</v>
          </cell>
          <cell r="P1036" t="str">
            <v>旭</v>
          </cell>
          <cell r="Q1036">
            <v>93</v>
          </cell>
        </row>
        <row r="1037">
          <cell r="A1037">
            <v>1</v>
          </cell>
          <cell r="B1037">
            <v>1993</v>
          </cell>
          <cell r="C1037">
            <v>6</v>
          </cell>
          <cell r="D1037">
            <v>1</v>
          </cell>
          <cell r="E1037" t="str">
            <v>旭　東京購買　　　　</v>
          </cell>
          <cell r="F1037">
            <v>28500</v>
          </cell>
          <cell r="G1037" t="str">
            <v>ジュラネート触媒　　</v>
          </cell>
          <cell r="H1037">
            <v>120</v>
          </cell>
          <cell r="I1037">
            <v>1116000</v>
          </cell>
          <cell r="J1037">
            <v>4</v>
          </cell>
          <cell r="K1037" t="str">
            <v>その他</v>
          </cell>
          <cell r="L1037">
            <v>285</v>
          </cell>
          <cell r="M1037" t="str">
            <v>ジェラネート</v>
          </cell>
          <cell r="N1037">
            <v>1</v>
          </cell>
          <cell r="O1037" t="str">
            <v>大阪</v>
          </cell>
          <cell r="P1037" t="str">
            <v>旭</v>
          </cell>
          <cell r="Q1037">
            <v>93</v>
          </cell>
        </row>
        <row r="1038">
          <cell r="A1038">
            <v>1</v>
          </cell>
          <cell r="B1038">
            <v>1993</v>
          </cell>
          <cell r="C1038">
            <v>6</v>
          </cell>
          <cell r="D1038">
            <v>1</v>
          </cell>
          <cell r="E1038" t="str">
            <v>旭　東京購買　　　　</v>
          </cell>
          <cell r="F1038">
            <v>28600</v>
          </cell>
          <cell r="G1038" t="str">
            <v>Ｆ樹脂の溶解液　　　</v>
          </cell>
          <cell r="H1038">
            <v>495</v>
          </cell>
          <cell r="I1038">
            <v>3463515</v>
          </cell>
          <cell r="J1038">
            <v>4</v>
          </cell>
          <cell r="K1038" t="str">
            <v>その他</v>
          </cell>
          <cell r="L1038">
            <v>286</v>
          </cell>
          <cell r="M1038" t="str">
            <v>Ｆ樹脂</v>
          </cell>
          <cell r="N1038">
            <v>1</v>
          </cell>
          <cell r="O1038" t="str">
            <v>大阪</v>
          </cell>
          <cell r="P1038" t="str">
            <v>旭</v>
          </cell>
          <cell r="Q1038">
            <v>93</v>
          </cell>
        </row>
        <row r="1039">
          <cell r="A1039">
            <v>1</v>
          </cell>
          <cell r="B1039">
            <v>1993</v>
          </cell>
          <cell r="C1039">
            <v>6</v>
          </cell>
          <cell r="D1039">
            <v>847</v>
          </cell>
          <cell r="E1039" t="str">
            <v>オルガノ  大阪　　　</v>
          </cell>
          <cell r="F1039">
            <v>33000</v>
          </cell>
          <cell r="G1039" t="str">
            <v>ＯＸ－４３３　　　　</v>
          </cell>
          <cell r="H1039">
            <v>4500</v>
          </cell>
          <cell r="I1039">
            <v>4050000</v>
          </cell>
          <cell r="J1039">
            <v>4</v>
          </cell>
          <cell r="K1039" t="str">
            <v>その他</v>
          </cell>
          <cell r="L1039">
            <v>330</v>
          </cell>
          <cell r="M1039" t="str">
            <v>ＯＸ－４３３</v>
          </cell>
          <cell r="N1039">
            <v>1</v>
          </cell>
          <cell r="O1039" t="str">
            <v>大阪</v>
          </cell>
          <cell r="P1039" t="str">
            <v>外販</v>
          </cell>
          <cell r="Q1039">
            <v>93</v>
          </cell>
        </row>
        <row r="1040">
          <cell r="A1040">
            <v>1</v>
          </cell>
          <cell r="B1040">
            <v>1993</v>
          </cell>
          <cell r="C1040">
            <v>6</v>
          </cell>
          <cell r="D1040">
            <v>847</v>
          </cell>
          <cell r="E1040" t="str">
            <v>オルガノ  大阪　　　</v>
          </cell>
          <cell r="F1040">
            <v>33050</v>
          </cell>
          <cell r="G1040" t="str">
            <v>ＯＸ－４３３　運賃　</v>
          </cell>
          <cell r="H1040">
            <v>4500</v>
          </cell>
          <cell r="I1040">
            <v>90000</v>
          </cell>
          <cell r="J1040">
            <v>4</v>
          </cell>
          <cell r="K1040" t="str">
            <v>その他</v>
          </cell>
          <cell r="L1040">
            <v>330</v>
          </cell>
          <cell r="M1040" t="str">
            <v>ＯＸ－４３３</v>
          </cell>
          <cell r="N1040">
            <v>1</v>
          </cell>
          <cell r="O1040" t="str">
            <v>大阪</v>
          </cell>
          <cell r="P1040" t="str">
            <v>外販</v>
          </cell>
          <cell r="Q1040">
            <v>93</v>
          </cell>
        </row>
        <row r="1041">
          <cell r="A1041">
            <v>1</v>
          </cell>
          <cell r="B1041">
            <v>1993</v>
          </cell>
          <cell r="C1041">
            <v>6</v>
          </cell>
          <cell r="D1041">
            <v>3008</v>
          </cell>
          <cell r="E1041" t="str">
            <v>第一工業（資材部）　</v>
          </cell>
          <cell r="F1041">
            <v>33100</v>
          </cell>
          <cell r="G1041" t="str">
            <v>ＣＰ６２７　　　　　</v>
          </cell>
          <cell r="H1041">
            <v>19245</v>
          </cell>
          <cell r="I1041">
            <v>15222795</v>
          </cell>
          <cell r="J1041">
            <v>4</v>
          </cell>
          <cell r="K1041" t="str">
            <v>その他</v>
          </cell>
          <cell r="L1041">
            <v>331</v>
          </cell>
          <cell r="M1041" t="str">
            <v>ＣＰ－６２７</v>
          </cell>
          <cell r="N1041">
            <v>1</v>
          </cell>
          <cell r="O1041" t="str">
            <v>大阪</v>
          </cell>
          <cell r="P1041" t="str">
            <v>外販</v>
          </cell>
          <cell r="Q1041">
            <v>93</v>
          </cell>
        </row>
        <row r="1042">
          <cell r="A1042">
            <v>1</v>
          </cell>
          <cell r="B1042">
            <v>1993</v>
          </cell>
          <cell r="C1042">
            <v>6</v>
          </cell>
          <cell r="D1042">
            <v>3008</v>
          </cell>
          <cell r="E1042" t="str">
            <v>第一工業（資材部）　</v>
          </cell>
          <cell r="F1042">
            <v>33104</v>
          </cell>
          <cell r="G1042" t="str">
            <v>ＣＰ５４２Ｓコンテナ</v>
          </cell>
          <cell r="H1042">
            <v>600</v>
          </cell>
          <cell r="I1042">
            <v>437400</v>
          </cell>
          <cell r="J1042">
            <v>4</v>
          </cell>
          <cell r="K1042" t="str">
            <v>その他</v>
          </cell>
          <cell r="L1042">
            <v>331</v>
          </cell>
          <cell r="M1042" t="str">
            <v>ＣＰ－６２７</v>
          </cell>
          <cell r="N1042">
            <v>1</v>
          </cell>
          <cell r="O1042" t="str">
            <v>大阪</v>
          </cell>
          <cell r="P1042" t="str">
            <v>外販</v>
          </cell>
          <cell r="Q1042">
            <v>93</v>
          </cell>
        </row>
        <row r="1043">
          <cell r="A1043">
            <v>1</v>
          </cell>
          <cell r="B1043">
            <v>1993</v>
          </cell>
          <cell r="C1043">
            <v>6</v>
          </cell>
          <cell r="D1043">
            <v>3008</v>
          </cell>
          <cell r="E1043" t="str">
            <v>第一工業（資材部）　</v>
          </cell>
          <cell r="F1043">
            <v>33106</v>
          </cell>
          <cell r="G1043" t="str">
            <v>ハイモＭＰ－３６６　</v>
          </cell>
          <cell r="H1043">
            <v>3030</v>
          </cell>
          <cell r="I1043">
            <v>2396730</v>
          </cell>
          <cell r="J1043">
            <v>4</v>
          </cell>
          <cell r="K1043" t="str">
            <v>その他</v>
          </cell>
          <cell r="L1043">
            <v>331</v>
          </cell>
          <cell r="M1043" t="str">
            <v>ＣＰ－６２７</v>
          </cell>
          <cell r="N1043">
            <v>1</v>
          </cell>
          <cell r="O1043" t="str">
            <v>大阪</v>
          </cell>
          <cell r="P1043" t="str">
            <v>外販</v>
          </cell>
          <cell r="Q1043">
            <v>93</v>
          </cell>
        </row>
        <row r="1044">
          <cell r="A1044">
            <v>1</v>
          </cell>
          <cell r="B1044">
            <v>1993</v>
          </cell>
          <cell r="C1044">
            <v>6</v>
          </cell>
          <cell r="D1044">
            <v>3008</v>
          </cell>
          <cell r="E1044" t="str">
            <v>第一工業（資材部）　</v>
          </cell>
          <cell r="F1044">
            <v>33107</v>
          </cell>
          <cell r="G1044" t="str">
            <v>ＣＰ６０４コンテナ　</v>
          </cell>
          <cell r="H1044">
            <v>600</v>
          </cell>
          <cell r="I1044">
            <v>531000</v>
          </cell>
          <cell r="J1044">
            <v>4</v>
          </cell>
          <cell r="K1044" t="str">
            <v>その他</v>
          </cell>
          <cell r="L1044">
            <v>331</v>
          </cell>
          <cell r="M1044" t="str">
            <v>ＣＰ－６２７</v>
          </cell>
          <cell r="N1044">
            <v>1</v>
          </cell>
          <cell r="O1044" t="str">
            <v>大阪</v>
          </cell>
          <cell r="P1044" t="str">
            <v>外販</v>
          </cell>
          <cell r="Q1044">
            <v>93</v>
          </cell>
        </row>
        <row r="1045">
          <cell r="A1045">
            <v>1</v>
          </cell>
          <cell r="B1045">
            <v>1993</v>
          </cell>
          <cell r="C1045">
            <v>6</v>
          </cell>
          <cell r="D1045">
            <v>2243</v>
          </cell>
          <cell r="E1045" t="str">
            <v>（株）島田商会　大阪</v>
          </cell>
          <cell r="F1045">
            <v>36040</v>
          </cell>
          <cell r="G1045" t="str">
            <v>ＰＰＢＩ　　　　　　</v>
          </cell>
          <cell r="H1045">
            <v>17</v>
          </cell>
          <cell r="I1045">
            <v>1139000</v>
          </cell>
          <cell r="J1045">
            <v>4</v>
          </cell>
          <cell r="K1045" t="str">
            <v>その他</v>
          </cell>
          <cell r="L1045">
            <v>360</v>
          </cell>
          <cell r="M1045" t="str">
            <v>外販合成品</v>
          </cell>
          <cell r="N1045">
            <v>1</v>
          </cell>
          <cell r="O1045" t="str">
            <v>大阪</v>
          </cell>
          <cell r="P1045" t="str">
            <v>外販</v>
          </cell>
          <cell r="Q1045">
            <v>93</v>
          </cell>
        </row>
        <row r="1046">
          <cell r="A1046">
            <v>2</v>
          </cell>
          <cell r="B1046">
            <v>1993</v>
          </cell>
          <cell r="C1046">
            <v>6</v>
          </cell>
          <cell r="D1046">
            <v>100</v>
          </cell>
          <cell r="E1046" t="str">
            <v>葵　大阪　　　　　　</v>
          </cell>
          <cell r="F1046">
            <v>15001</v>
          </cell>
          <cell r="G1046" t="str">
            <v>ＨＭＬ　　　　　　　</v>
          </cell>
          <cell r="H1046">
            <v>30000</v>
          </cell>
          <cell r="I1046">
            <v>15210000</v>
          </cell>
          <cell r="J1046">
            <v>1</v>
          </cell>
          <cell r="K1046" t="str">
            <v>繊維</v>
          </cell>
          <cell r="L1046">
            <v>150</v>
          </cell>
          <cell r="M1046" t="str">
            <v>ＨＭＬ</v>
          </cell>
          <cell r="N1046">
            <v>2</v>
          </cell>
          <cell r="O1046" t="str">
            <v>延岡</v>
          </cell>
          <cell r="P1046" t="str">
            <v>旭</v>
          </cell>
          <cell r="Q1046">
            <v>93</v>
          </cell>
        </row>
        <row r="1047">
          <cell r="A1047">
            <v>2</v>
          </cell>
          <cell r="B1047">
            <v>1993</v>
          </cell>
          <cell r="C1047">
            <v>6</v>
          </cell>
          <cell r="D1047">
            <v>201</v>
          </cell>
          <cell r="E1047" t="str">
            <v>伊藤忠ファイン　　　</v>
          </cell>
          <cell r="F1047">
            <v>15002</v>
          </cell>
          <cell r="G1047" t="str">
            <v>ＴＴ－３　　　　　　</v>
          </cell>
          <cell r="H1047">
            <v>7000</v>
          </cell>
          <cell r="I1047">
            <v>3262000</v>
          </cell>
          <cell r="J1047">
            <v>1</v>
          </cell>
          <cell r="K1047" t="str">
            <v>繊維</v>
          </cell>
          <cell r="L1047">
            <v>150</v>
          </cell>
          <cell r="M1047" t="str">
            <v>ＨＭＬ</v>
          </cell>
          <cell r="N1047">
            <v>2</v>
          </cell>
          <cell r="O1047" t="str">
            <v>延岡</v>
          </cell>
          <cell r="P1047" t="str">
            <v>外販</v>
          </cell>
          <cell r="Q1047">
            <v>93</v>
          </cell>
        </row>
        <row r="1048">
          <cell r="A1048">
            <v>2</v>
          </cell>
          <cell r="B1048">
            <v>1993</v>
          </cell>
          <cell r="C1048">
            <v>6</v>
          </cell>
          <cell r="D1048">
            <v>6001</v>
          </cell>
          <cell r="E1048" t="str">
            <v>丸紅　東京　　　　　</v>
          </cell>
          <cell r="F1048">
            <v>15004</v>
          </cell>
          <cell r="G1048" t="str">
            <v>ＭＡＳ（韓一）　　　</v>
          </cell>
          <cell r="H1048">
            <v>45000</v>
          </cell>
          <cell r="I1048">
            <v>14490000</v>
          </cell>
          <cell r="J1048">
            <v>1</v>
          </cell>
          <cell r="K1048" t="str">
            <v>繊維</v>
          </cell>
          <cell r="L1048">
            <v>150</v>
          </cell>
          <cell r="M1048" t="str">
            <v>ＨＭＬ</v>
          </cell>
          <cell r="N1048">
            <v>2</v>
          </cell>
          <cell r="O1048" t="str">
            <v>延岡</v>
          </cell>
          <cell r="P1048" t="str">
            <v>輸出</v>
          </cell>
          <cell r="Q1048">
            <v>93</v>
          </cell>
        </row>
        <row r="1049">
          <cell r="A1049">
            <v>2</v>
          </cell>
          <cell r="B1049">
            <v>1993</v>
          </cell>
          <cell r="C1049">
            <v>6</v>
          </cell>
          <cell r="D1049">
            <v>6015</v>
          </cell>
          <cell r="E1049" t="str">
            <v>松浦（株）　　　　　</v>
          </cell>
          <cell r="F1049">
            <v>15020</v>
          </cell>
          <cell r="G1049" t="str">
            <v>ＨＭＬ　　　　　　　</v>
          </cell>
          <cell r="H1049">
            <v>50</v>
          </cell>
          <cell r="I1049">
            <v>40000</v>
          </cell>
          <cell r="J1049">
            <v>1</v>
          </cell>
          <cell r="K1049" t="str">
            <v>繊維</v>
          </cell>
          <cell r="L1049">
            <v>150</v>
          </cell>
          <cell r="M1049" t="str">
            <v>ＨＭＬ</v>
          </cell>
          <cell r="N1049">
            <v>2</v>
          </cell>
          <cell r="O1049" t="str">
            <v>延岡</v>
          </cell>
          <cell r="P1049" t="str">
            <v>外販</v>
          </cell>
          <cell r="Q1049">
            <v>93</v>
          </cell>
        </row>
        <row r="1050">
          <cell r="A1050">
            <v>2</v>
          </cell>
          <cell r="B1050">
            <v>1993</v>
          </cell>
          <cell r="C1050">
            <v>6</v>
          </cell>
          <cell r="D1050">
            <v>6001</v>
          </cell>
          <cell r="E1050" t="str">
            <v>丸紅　東京　　　　　</v>
          </cell>
          <cell r="F1050">
            <v>15115</v>
          </cell>
          <cell r="G1050" t="str">
            <v>ＳＡＳ（韓一）　　　</v>
          </cell>
          <cell r="H1050">
            <v>15000</v>
          </cell>
          <cell r="I1050">
            <v>6204000</v>
          </cell>
          <cell r="J1050">
            <v>1</v>
          </cell>
          <cell r="K1050" t="str">
            <v>繊維</v>
          </cell>
          <cell r="L1050">
            <v>151</v>
          </cell>
          <cell r="M1050" t="str">
            <v>ＳＡＳ</v>
          </cell>
          <cell r="N1050">
            <v>2</v>
          </cell>
          <cell r="O1050" t="str">
            <v>延岡</v>
          </cell>
          <cell r="P1050" t="str">
            <v>輸出</v>
          </cell>
          <cell r="Q1050">
            <v>93</v>
          </cell>
        </row>
        <row r="1051">
          <cell r="A1051">
            <v>2</v>
          </cell>
          <cell r="B1051">
            <v>1993</v>
          </cell>
          <cell r="C1051">
            <v>6</v>
          </cell>
          <cell r="D1051">
            <v>200</v>
          </cell>
          <cell r="E1051" t="str">
            <v>伊藤忠合繊化学部　　</v>
          </cell>
          <cell r="F1051">
            <v>15116</v>
          </cell>
          <cell r="G1051" t="str">
            <v>ＳＡＳ（メキシコ）　</v>
          </cell>
          <cell r="H1051">
            <v>17500</v>
          </cell>
          <cell r="I1051">
            <v>5740000</v>
          </cell>
          <cell r="J1051">
            <v>1</v>
          </cell>
          <cell r="K1051" t="str">
            <v>繊維</v>
          </cell>
          <cell r="L1051">
            <v>151</v>
          </cell>
          <cell r="M1051" t="str">
            <v>ＳＡＳ</v>
          </cell>
          <cell r="N1051">
            <v>2</v>
          </cell>
          <cell r="O1051" t="str">
            <v>延岡</v>
          </cell>
          <cell r="P1051" t="str">
            <v>輸出</v>
          </cell>
          <cell r="Q1051">
            <v>93</v>
          </cell>
        </row>
        <row r="1052">
          <cell r="A1052">
            <v>2</v>
          </cell>
          <cell r="B1052">
            <v>1993</v>
          </cell>
          <cell r="C1052">
            <v>6</v>
          </cell>
          <cell r="D1052">
            <v>1820</v>
          </cell>
          <cell r="E1052" t="str">
            <v>小松屋商事（株）　　</v>
          </cell>
          <cell r="F1052">
            <v>15117</v>
          </cell>
          <cell r="G1052" t="str">
            <v>ＳＡＳ（ＨＡＭＢＲＧ</v>
          </cell>
          <cell r="H1052">
            <v>17500</v>
          </cell>
          <cell r="I1052">
            <v>7175000</v>
          </cell>
          <cell r="J1052">
            <v>1</v>
          </cell>
          <cell r="K1052" t="str">
            <v>繊維</v>
          </cell>
          <cell r="L1052">
            <v>151</v>
          </cell>
          <cell r="M1052" t="str">
            <v>ＳＡＳ</v>
          </cell>
          <cell r="N1052">
            <v>2</v>
          </cell>
          <cell r="O1052" t="str">
            <v>延岡</v>
          </cell>
          <cell r="P1052" t="str">
            <v>輸出</v>
          </cell>
          <cell r="Q1052">
            <v>93</v>
          </cell>
        </row>
        <row r="1053">
          <cell r="A1053">
            <v>2</v>
          </cell>
          <cell r="B1053">
            <v>1993</v>
          </cell>
          <cell r="C1053">
            <v>6</v>
          </cell>
          <cell r="D1053">
            <v>6000</v>
          </cell>
          <cell r="E1053" t="str">
            <v>丸紅　大阪　　　　　</v>
          </cell>
          <cell r="F1053">
            <v>15119</v>
          </cell>
          <cell r="G1053" t="str">
            <v>ＳＡＳ（ＦＰＣ）　　</v>
          </cell>
          <cell r="H1053">
            <v>6000</v>
          </cell>
          <cell r="I1053">
            <v>3162000</v>
          </cell>
          <cell r="J1053">
            <v>1</v>
          </cell>
          <cell r="K1053" t="str">
            <v>繊維</v>
          </cell>
          <cell r="L1053">
            <v>151</v>
          </cell>
          <cell r="M1053" t="str">
            <v>ＳＡＳ</v>
          </cell>
          <cell r="N1053">
            <v>2</v>
          </cell>
          <cell r="O1053" t="str">
            <v>延岡</v>
          </cell>
          <cell r="P1053" t="str">
            <v>輸出</v>
          </cell>
          <cell r="Q1053">
            <v>93</v>
          </cell>
        </row>
        <row r="1054">
          <cell r="A1054">
            <v>2</v>
          </cell>
          <cell r="B1054">
            <v>1993</v>
          </cell>
          <cell r="C1054">
            <v>6</v>
          </cell>
          <cell r="D1054">
            <v>7100</v>
          </cell>
          <cell r="E1054" t="str">
            <v>油脂製品　　　　　　</v>
          </cell>
          <cell r="F1054">
            <v>15132</v>
          </cell>
          <cell r="G1054" t="str">
            <v>ＳＡＳ－Ｄ（Ｍ＆Ｔ）</v>
          </cell>
          <cell r="H1054">
            <v>500</v>
          </cell>
          <cell r="I1054">
            <v>508000</v>
          </cell>
          <cell r="J1054">
            <v>4</v>
          </cell>
          <cell r="K1054" t="str">
            <v>その他</v>
          </cell>
          <cell r="L1054">
            <v>151</v>
          </cell>
          <cell r="M1054" t="str">
            <v>ＳＡＳ</v>
          </cell>
          <cell r="N1054">
            <v>2</v>
          </cell>
          <cell r="O1054" t="str">
            <v>延岡</v>
          </cell>
          <cell r="P1054" t="str">
            <v>外販</v>
          </cell>
          <cell r="Q1054">
            <v>93</v>
          </cell>
        </row>
        <row r="1055">
          <cell r="A1055">
            <v>2</v>
          </cell>
          <cell r="B1055">
            <v>1993</v>
          </cell>
          <cell r="C1055">
            <v>6</v>
          </cell>
          <cell r="D1055">
            <v>7100</v>
          </cell>
          <cell r="E1055" t="str">
            <v>油脂製品　　　　　　</v>
          </cell>
          <cell r="F1055">
            <v>15138</v>
          </cell>
          <cell r="G1055" t="str">
            <v>ＳＡＳ－Ｄ（金属）　</v>
          </cell>
          <cell r="H1055">
            <v>1300</v>
          </cell>
          <cell r="I1055">
            <v>1002300</v>
          </cell>
          <cell r="J1055">
            <v>4</v>
          </cell>
          <cell r="K1055" t="str">
            <v>その他</v>
          </cell>
          <cell r="L1055">
            <v>151</v>
          </cell>
          <cell r="M1055" t="str">
            <v>ＳＡＳ</v>
          </cell>
          <cell r="N1055">
            <v>2</v>
          </cell>
          <cell r="O1055" t="str">
            <v>延岡</v>
          </cell>
          <cell r="P1055" t="str">
            <v>外販</v>
          </cell>
          <cell r="Q1055">
            <v>93</v>
          </cell>
        </row>
        <row r="1056">
          <cell r="A1056">
            <v>2</v>
          </cell>
          <cell r="B1056">
            <v>1993</v>
          </cell>
          <cell r="C1056">
            <v>6</v>
          </cell>
          <cell r="D1056">
            <v>1820</v>
          </cell>
          <cell r="E1056" t="str">
            <v>小松屋商事（株）　　</v>
          </cell>
          <cell r="F1056">
            <v>15140</v>
          </cell>
          <cell r="G1056" t="str">
            <v>ＳＡＳ－Ｄ（日生）　</v>
          </cell>
          <cell r="H1056">
            <v>0</v>
          </cell>
          <cell r="I1056">
            <v>0</v>
          </cell>
          <cell r="J1056">
            <v>4</v>
          </cell>
          <cell r="K1056" t="str">
            <v>その他</v>
          </cell>
          <cell r="L1056">
            <v>151</v>
          </cell>
          <cell r="M1056" t="str">
            <v>ＳＡＳ</v>
          </cell>
          <cell r="N1056">
            <v>2</v>
          </cell>
          <cell r="O1056" t="str">
            <v>延岡</v>
          </cell>
          <cell r="P1056" t="str">
            <v>外販</v>
          </cell>
          <cell r="Q1056">
            <v>93</v>
          </cell>
        </row>
        <row r="1057">
          <cell r="A1057">
            <v>2</v>
          </cell>
          <cell r="B1057">
            <v>1993</v>
          </cell>
          <cell r="C1057">
            <v>6</v>
          </cell>
          <cell r="D1057">
            <v>7100</v>
          </cell>
          <cell r="E1057" t="str">
            <v>油脂製品　　　　　　</v>
          </cell>
          <cell r="F1057">
            <v>15142</v>
          </cell>
          <cell r="G1057" t="str">
            <v>ＳＡＳ－Ｄ（中尾）　</v>
          </cell>
          <cell r="H1057">
            <v>100</v>
          </cell>
          <cell r="I1057">
            <v>75500</v>
          </cell>
          <cell r="J1057">
            <v>4</v>
          </cell>
          <cell r="K1057" t="str">
            <v>その他</v>
          </cell>
          <cell r="L1057">
            <v>151</v>
          </cell>
          <cell r="M1057" t="str">
            <v>ＳＡＳ</v>
          </cell>
          <cell r="N1057">
            <v>2</v>
          </cell>
          <cell r="O1057" t="str">
            <v>延岡</v>
          </cell>
          <cell r="P1057" t="str">
            <v>外販</v>
          </cell>
          <cell r="Q1057">
            <v>93</v>
          </cell>
        </row>
        <row r="1058">
          <cell r="A1058">
            <v>2</v>
          </cell>
          <cell r="B1058">
            <v>1993</v>
          </cell>
          <cell r="C1058">
            <v>6</v>
          </cell>
          <cell r="D1058">
            <v>7100</v>
          </cell>
          <cell r="E1058" t="str">
            <v>油脂製品　　　　　　</v>
          </cell>
          <cell r="F1058">
            <v>15143</v>
          </cell>
          <cell r="G1058" t="str">
            <v>ＳＡＳ－Ｄ　　　　　</v>
          </cell>
          <cell r="H1058">
            <v>1000</v>
          </cell>
          <cell r="I1058">
            <v>640000</v>
          </cell>
          <cell r="J1058">
            <v>4</v>
          </cell>
          <cell r="K1058" t="str">
            <v>その他</v>
          </cell>
          <cell r="L1058">
            <v>151</v>
          </cell>
          <cell r="M1058" t="str">
            <v>ＳＡＳ</v>
          </cell>
          <cell r="N1058">
            <v>2</v>
          </cell>
          <cell r="O1058" t="str">
            <v>延岡</v>
          </cell>
          <cell r="P1058" t="str">
            <v>外販</v>
          </cell>
          <cell r="Q1058">
            <v>93</v>
          </cell>
        </row>
        <row r="1059">
          <cell r="A1059">
            <v>2</v>
          </cell>
          <cell r="B1059">
            <v>1993</v>
          </cell>
          <cell r="C1059">
            <v>6</v>
          </cell>
          <cell r="D1059">
            <v>1000</v>
          </cell>
          <cell r="E1059" t="str">
            <v>柏木　　　　　　　　</v>
          </cell>
          <cell r="F1059">
            <v>15144</v>
          </cell>
          <cell r="G1059" t="str">
            <v>ＳＡＳ－Ｄ（東栄）　</v>
          </cell>
          <cell r="H1059">
            <v>2000</v>
          </cell>
          <cell r="I1059">
            <v>1172000</v>
          </cell>
          <cell r="J1059">
            <v>4</v>
          </cell>
          <cell r="K1059" t="str">
            <v>その他</v>
          </cell>
          <cell r="L1059">
            <v>151</v>
          </cell>
          <cell r="M1059" t="str">
            <v>ＳＡＳ</v>
          </cell>
          <cell r="N1059">
            <v>2</v>
          </cell>
          <cell r="O1059" t="str">
            <v>延岡</v>
          </cell>
          <cell r="P1059" t="str">
            <v>外販</v>
          </cell>
          <cell r="Q1059">
            <v>93</v>
          </cell>
        </row>
        <row r="1060">
          <cell r="A1060">
            <v>2</v>
          </cell>
          <cell r="B1060">
            <v>1993</v>
          </cell>
          <cell r="C1060">
            <v>6</v>
          </cell>
          <cell r="D1060">
            <v>6000</v>
          </cell>
          <cell r="E1060" t="str">
            <v>丸紅　大阪　　　　　</v>
          </cell>
          <cell r="F1060">
            <v>15147</v>
          </cell>
          <cell r="G1060" t="str">
            <v>ＳＡＳ（日合）　　　</v>
          </cell>
          <cell r="H1060">
            <v>4000</v>
          </cell>
          <cell r="I1060">
            <v>3280000</v>
          </cell>
          <cell r="J1060">
            <v>4</v>
          </cell>
          <cell r="K1060" t="str">
            <v>その他</v>
          </cell>
          <cell r="L1060">
            <v>151</v>
          </cell>
          <cell r="M1060" t="str">
            <v>ＳＡＳ</v>
          </cell>
          <cell r="N1060">
            <v>2</v>
          </cell>
          <cell r="O1060" t="str">
            <v>延岡</v>
          </cell>
          <cell r="P1060" t="str">
            <v>外販</v>
          </cell>
          <cell r="Q1060">
            <v>93</v>
          </cell>
        </row>
        <row r="1061">
          <cell r="A1061">
            <v>2</v>
          </cell>
          <cell r="B1061">
            <v>1993</v>
          </cell>
          <cell r="C1061">
            <v>6</v>
          </cell>
          <cell r="D1061">
            <v>1820</v>
          </cell>
          <cell r="E1061" t="str">
            <v>小松屋商事（株）　　</v>
          </cell>
          <cell r="F1061">
            <v>15149</v>
          </cell>
          <cell r="G1061" t="str">
            <v>ＳＡＳ（和光）　　　</v>
          </cell>
          <cell r="H1061">
            <v>1500</v>
          </cell>
          <cell r="I1061">
            <v>825000</v>
          </cell>
          <cell r="J1061">
            <v>4</v>
          </cell>
          <cell r="K1061" t="str">
            <v>その他</v>
          </cell>
          <cell r="L1061">
            <v>151</v>
          </cell>
          <cell r="M1061" t="str">
            <v>ＳＡＳ</v>
          </cell>
          <cell r="N1061">
            <v>2</v>
          </cell>
          <cell r="O1061" t="str">
            <v>延岡</v>
          </cell>
          <cell r="P1061" t="str">
            <v>外販</v>
          </cell>
          <cell r="Q1061">
            <v>93</v>
          </cell>
        </row>
        <row r="1062">
          <cell r="A1062">
            <v>2</v>
          </cell>
          <cell r="B1062">
            <v>1993</v>
          </cell>
          <cell r="C1062">
            <v>6</v>
          </cell>
          <cell r="D1062">
            <v>1820</v>
          </cell>
          <cell r="E1062" t="str">
            <v>小松屋商事（株）　　</v>
          </cell>
          <cell r="F1062">
            <v>15602</v>
          </cell>
          <cell r="G1062" t="str">
            <v>３Ｓ　　　　　　　　</v>
          </cell>
          <cell r="H1062">
            <v>5000</v>
          </cell>
          <cell r="I1062">
            <v>6450000</v>
          </cell>
          <cell r="J1062">
            <v>1</v>
          </cell>
          <cell r="K1062" t="str">
            <v>繊維</v>
          </cell>
          <cell r="L1062">
            <v>156</v>
          </cell>
          <cell r="M1062" t="str">
            <v>ＵＮＡＳＳ</v>
          </cell>
          <cell r="N1062">
            <v>2</v>
          </cell>
          <cell r="O1062" t="str">
            <v>延岡</v>
          </cell>
          <cell r="P1062" t="str">
            <v>外販</v>
          </cell>
          <cell r="Q1062">
            <v>93</v>
          </cell>
        </row>
        <row r="1063">
          <cell r="A1063">
            <v>2</v>
          </cell>
          <cell r="B1063">
            <v>1993</v>
          </cell>
          <cell r="C1063">
            <v>6</v>
          </cell>
          <cell r="D1063">
            <v>7500</v>
          </cell>
          <cell r="E1063" t="str">
            <v>リバソン（株）　　　</v>
          </cell>
          <cell r="F1063">
            <v>15610</v>
          </cell>
          <cell r="G1063" t="str">
            <v>ＵＮＡＳＳ（ＤＩＣ）</v>
          </cell>
          <cell r="H1063">
            <v>2275</v>
          </cell>
          <cell r="I1063">
            <v>3071250</v>
          </cell>
          <cell r="J1063">
            <v>1</v>
          </cell>
          <cell r="K1063" t="str">
            <v>繊維</v>
          </cell>
          <cell r="L1063">
            <v>156</v>
          </cell>
          <cell r="M1063" t="str">
            <v>ＵＮＡＳＳ</v>
          </cell>
          <cell r="N1063">
            <v>2</v>
          </cell>
          <cell r="O1063" t="str">
            <v>延岡</v>
          </cell>
          <cell r="P1063" t="str">
            <v>外販</v>
          </cell>
          <cell r="Q1063">
            <v>93</v>
          </cell>
        </row>
        <row r="1064">
          <cell r="A1064">
            <v>2</v>
          </cell>
          <cell r="B1064">
            <v>1993</v>
          </cell>
          <cell r="C1064">
            <v>6</v>
          </cell>
          <cell r="D1064">
            <v>1820</v>
          </cell>
          <cell r="E1064" t="str">
            <v>小松屋商事（株）　　</v>
          </cell>
          <cell r="F1064">
            <v>15630</v>
          </cell>
          <cell r="G1064" t="str">
            <v>ＵＮＡＳＳ（Ｘラン）</v>
          </cell>
          <cell r="H1064">
            <v>375</v>
          </cell>
          <cell r="I1064">
            <v>450000</v>
          </cell>
          <cell r="J1064">
            <v>1</v>
          </cell>
          <cell r="K1064" t="str">
            <v>繊維</v>
          </cell>
          <cell r="L1064">
            <v>156</v>
          </cell>
          <cell r="M1064" t="str">
            <v>ＵＮＡＳＳ</v>
          </cell>
          <cell r="N1064">
            <v>2</v>
          </cell>
          <cell r="O1064" t="str">
            <v>延岡</v>
          </cell>
          <cell r="P1064" t="str">
            <v>外販</v>
          </cell>
          <cell r="Q1064">
            <v>93</v>
          </cell>
        </row>
        <row r="1065">
          <cell r="A1065">
            <v>2</v>
          </cell>
          <cell r="B1065">
            <v>1993</v>
          </cell>
          <cell r="C1065">
            <v>6</v>
          </cell>
          <cell r="D1065">
            <v>1017</v>
          </cell>
          <cell r="E1065" t="str">
            <v>化成品商事　　　　　</v>
          </cell>
          <cell r="F1065">
            <v>15690</v>
          </cell>
          <cell r="G1065" t="str">
            <v>４Ｓ（３Ｓ溶液）　　</v>
          </cell>
          <cell r="H1065">
            <v>4000</v>
          </cell>
          <cell r="I1065">
            <v>1140000</v>
          </cell>
          <cell r="J1065">
            <v>1</v>
          </cell>
          <cell r="K1065" t="str">
            <v>繊維</v>
          </cell>
          <cell r="L1065">
            <v>156</v>
          </cell>
          <cell r="M1065" t="str">
            <v>ＵＮＡＳＳ</v>
          </cell>
          <cell r="N1065">
            <v>2</v>
          </cell>
          <cell r="O1065" t="str">
            <v>延岡</v>
          </cell>
          <cell r="P1065" t="str">
            <v>外販</v>
          </cell>
          <cell r="Q1065">
            <v>93</v>
          </cell>
        </row>
        <row r="1066">
          <cell r="A1066">
            <v>2</v>
          </cell>
          <cell r="B1066">
            <v>1993</v>
          </cell>
          <cell r="C1066">
            <v>6</v>
          </cell>
          <cell r="D1066">
            <v>7500</v>
          </cell>
          <cell r="E1066" t="str">
            <v>リバソン（株）　　　</v>
          </cell>
          <cell r="F1066">
            <v>16600</v>
          </cell>
          <cell r="G1066" t="str">
            <v>ＮＳＶＳ－２５（ＤＩ</v>
          </cell>
          <cell r="H1066">
            <v>2400</v>
          </cell>
          <cell r="I1066">
            <v>756000</v>
          </cell>
          <cell r="J1066">
            <v>3</v>
          </cell>
          <cell r="K1066" t="str">
            <v>樹脂</v>
          </cell>
          <cell r="L1066">
            <v>166</v>
          </cell>
          <cell r="M1066" t="str">
            <v>ＳＶＳ</v>
          </cell>
          <cell r="N1066">
            <v>2</v>
          </cell>
          <cell r="O1066" t="str">
            <v>延岡</v>
          </cell>
          <cell r="P1066" t="str">
            <v>外販</v>
          </cell>
          <cell r="Q1066">
            <v>93</v>
          </cell>
        </row>
        <row r="1067">
          <cell r="A1067">
            <v>2</v>
          </cell>
          <cell r="B1067">
            <v>1993</v>
          </cell>
          <cell r="C1067">
            <v>6</v>
          </cell>
          <cell r="D1067">
            <v>7500</v>
          </cell>
          <cell r="E1067" t="str">
            <v>リバソン（株）　　　</v>
          </cell>
          <cell r="F1067">
            <v>16601</v>
          </cell>
          <cell r="G1067" t="str">
            <v>ＮＳＶＳ－２５（堺　</v>
          </cell>
          <cell r="H1067">
            <v>800</v>
          </cell>
          <cell r="I1067">
            <v>240000</v>
          </cell>
          <cell r="J1067">
            <v>3</v>
          </cell>
          <cell r="K1067" t="str">
            <v>樹脂</v>
          </cell>
          <cell r="L1067">
            <v>166</v>
          </cell>
          <cell r="M1067" t="str">
            <v>ＳＶＳ</v>
          </cell>
          <cell r="N1067">
            <v>2</v>
          </cell>
          <cell r="O1067" t="str">
            <v>延岡</v>
          </cell>
          <cell r="P1067" t="str">
            <v>外販</v>
          </cell>
          <cell r="Q1067">
            <v>93</v>
          </cell>
        </row>
        <row r="1068">
          <cell r="A1068">
            <v>2</v>
          </cell>
          <cell r="B1068">
            <v>1993</v>
          </cell>
          <cell r="C1068">
            <v>6</v>
          </cell>
          <cell r="D1068">
            <v>100</v>
          </cell>
          <cell r="E1068" t="str">
            <v>葵　大阪　　　　　　</v>
          </cell>
          <cell r="F1068">
            <v>16610</v>
          </cell>
          <cell r="G1068" t="str">
            <v>ＮＳＶＳ－２５（大東</v>
          </cell>
          <cell r="H1068">
            <v>24000</v>
          </cell>
          <cell r="I1068">
            <v>8208000</v>
          </cell>
          <cell r="J1068">
            <v>3</v>
          </cell>
          <cell r="K1068" t="str">
            <v>樹脂</v>
          </cell>
          <cell r="L1068">
            <v>166</v>
          </cell>
          <cell r="M1068" t="str">
            <v>ＳＶＳ</v>
          </cell>
          <cell r="N1068">
            <v>2</v>
          </cell>
          <cell r="O1068" t="str">
            <v>延岡</v>
          </cell>
          <cell r="P1068" t="str">
            <v>外販</v>
          </cell>
          <cell r="Q1068">
            <v>93</v>
          </cell>
        </row>
        <row r="1069">
          <cell r="A1069">
            <v>2</v>
          </cell>
          <cell r="B1069">
            <v>1993</v>
          </cell>
          <cell r="C1069">
            <v>6</v>
          </cell>
          <cell r="D1069">
            <v>7500</v>
          </cell>
          <cell r="E1069" t="str">
            <v>リバソン（株）　　　</v>
          </cell>
          <cell r="F1069">
            <v>16630</v>
          </cell>
          <cell r="G1069" t="str">
            <v>ＮＳＶＳ－２５（九州</v>
          </cell>
          <cell r="H1069">
            <v>340</v>
          </cell>
          <cell r="I1069">
            <v>102000</v>
          </cell>
          <cell r="J1069">
            <v>3</v>
          </cell>
          <cell r="K1069" t="str">
            <v>樹脂</v>
          </cell>
          <cell r="L1069">
            <v>166</v>
          </cell>
          <cell r="M1069" t="str">
            <v>ＳＶＳ</v>
          </cell>
          <cell r="N1069">
            <v>2</v>
          </cell>
          <cell r="O1069" t="str">
            <v>延岡</v>
          </cell>
          <cell r="P1069" t="str">
            <v>外販</v>
          </cell>
          <cell r="Q1069">
            <v>93</v>
          </cell>
        </row>
        <row r="1070">
          <cell r="A1070">
            <v>2</v>
          </cell>
          <cell r="B1070">
            <v>1993</v>
          </cell>
          <cell r="C1070">
            <v>6</v>
          </cell>
          <cell r="D1070">
            <v>5417</v>
          </cell>
          <cell r="E1070" t="str">
            <v>九州長瀬　　　　　　</v>
          </cell>
          <cell r="F1070">
            <v>16640</v>
          </cell>
          <cell r="G1070" t="str">
            <v>ＮＳＶＳ－２５（同仁</v>
          </cell>
          <cell r="H1070">
            <v>2200</v>
          </cell>
          <cell r="I1070">
            <v>671000</v>
          </cell>
          <cell r="J1070">
            <v>3</v>
          </cell>
          <cell r="K1070" t="str">
            <v>樹脂</v>
          </cell>
          <cell r="L1070">
            <v>166</v>
          </cell>
          <cell r="M1070" t="str">
            <v>ＳＶＳ</v>
          </cell>
          <cell r="N1070">
            <v>2</v>
          </cell>
          <cell r="O1070" t="str">
            <v>延岡</v>
          </cell>
          <cell r="P1070" t="str">
            <v>外販</v>
          </cell>
          <cell r="Q1070">
            <v>93</v>
          </cell>
        </row>
        <row r="1071">
          <cell r="A1071">
            <v>2</v>
          </cell>
          <cell r="B1071">
            <v>1993</v>
          </cell>
          <cell r="C1071">
            <v>6</v>
          </cell>
          <cell r="D1071">
            <v>2426</v>
          </cell>
          <cell r="E1071" t="str">
            <v>西邦産業　　　　　　</v>
          </cell>
          <cell r="F1071">
            <v>16661</v>
          </cell>
          <cell r="G1071" t="str">
            <v>ＮＳＶＳ－２５　　　</v>
          </cell>
          <cell r="H1071">
            <v>80</v>
          </cell>
          <cell r="I1071">
            <v>34400</v>
          </cell>
          <cell r="J1071">
            <v>3</v>
          </cell>
          <cell r="K1071" t="str">
            <v>樹脂</v>
          </cell>
          <cell r="L1071">
            <v>166</v>
          </cell>
          <cell r="M1071" t="str">
            <v>ＳＶＳ</v>
          </cell>
          <cell r="N1071">
            <v>2</v>
          </cell>
          <cell r="O1071" t="str">
            <v>延岡</v>
          </cell>
          <cell r="P1071" t="str">
            <v>外販</v>
          </cell>
          <cell r="Q1071">
            <v>93</v>
          </cell>
        </row>
        <row r="1072">
          <cell r="A1072">
            <v>2</v>
          </cell>
          <cell r="B1072">
            <v>1993</v>
          </cell>
          <cell r="C1072">
            <v>6</v>
          </cell>
          <cell r="D1072">
            <v>7500</v>
          </cell>
          <cell r="E1072" t="str">
            <v>リバソン（株）　　　</v>
          </cell>
          <cell r="F1072">
            <v>16661</v>
          </cell>
          <cell r="G1072" t="str">
            <v>ＮＳＶＳ－２５　　　</v>
          </cell>
          <cell r="H1072">
            <v>200</v>
          </cell>
          <cell r="I1072">
            <v>75000</v>
          </cell>
          <cell r="J1072">
            <v>3</v>
          </cell>
          <cell r="K1072" t="str">
            <v>樹脂</v>
          </cell>
          <cell r="L1072">
            <v>166</v>
          </cell>
          <cell r="M1072" t="str">
            <v>ＳＶＳ</v>
          </cell>
          <cell r="N1072">
            <v>2</v>
          </cell>
          <cell r="O1072" t="str">
            <v>延岡</v>
          </cell>
          <cell r="P1072" t="str">
            <v>外販</v>
          </cell>
          <cell r="Q1072">
            <v>93</v>
          </cell>
        </row>
        <row r="1073">
          <cell r="A1073">
            <v>2</v>
          </cell>
          <cell r="B1073">
            <v>1993</v>
          </cell>
          <cell r="C1073">
            <v>6</v>
          </cell>
          <cell r="D1073">
            <v>100</v>
          </cell>
          <cell r="E1073" t="str">
            <v>葵　大阪　　　　　　</v>
          </cell>
          <cell r="F1073">
            <v>20300</v>
          </cell>
          <cell r="G1073" t="str">
            <v>ＥＢＳ　　　　　　　</v>
          </cell>
          <cell r="H1073">
            <v>10724</v>
          </cell>
          <cell r="I1073">
            <v>8750784</v>
          </cell>
          <cell r="J1073">
            <v>3</v>
          </cell>
          <cell r="K1073" t="str">
            <v>樹脂</v>
          </cell>
          <cell r="L1073">
            <v>203</v>
          </cell>
          <cell r="M1073" t="str">
            <v>ＥＢＳ</v>
          </cell>
          <cell r="N1073">
            <v>2</v>
          </cell>
          <cell r="O1073" t="str">
            <v>延岡</v>
          </cell>
          <cell r="P1073" t="str">
            <v>旭</v>
          </cell>
          <cell r="Q1073">
            <v>93</v>
          </cell>
        </row>
        <row r="1074">
          <cell r="A1074">
            <v>2</v>
          </cell>
          <cell r="B1074">
            <v>1993</v>
          </cell>
          <cell r="C1074">
            <v>6</v>
          </cell>
          <cell r="D1074">
            <v>2</v>
          </cell>
          <cell r="E1074" t="str">
            <v>旭　大阪購買　　　　</v>
          </cell>
          <cell r="F1074">
            <v>20500</v>
          </cell>
          <cell r="G1074" t="str">
            <v>仕上Ｇ　　　　　　　</v>
          </cell>
          <cell r="H1074">
            <v>1600</v>
          </cell>
          <cell r="I1074">
            <v>544000</v>
          </cell>
          <cell r="J1074">
            <v>1</v>
          </cell>
          <cell r="K1074" t="str">
            <v>繊維</v>
          </cell>
          <cell r="L1074">
            <v>205</v>
          </cell>
          <cell r="M1074" t="str">
            <v>仕上Ｇ</v>
          </cell>
          <cell r="N1074">
            <v>2</v>
          </cell>
          <cell r="O1074" t="str">
            <v>延岡</v>
          </cell>
          <cell r="P1074" t="str">
            <v>旭</v>
          </cell>
          <cell r="Q1074">
            <v>93</v>
          </cell>
        </row>
        <row r="1075">
          <cell r="A1075">
            <v>2</v>
          </cell>
          <cell r="B1075">
            <v>1993</v>
          </cell>
          <cell r="C1075">
            <v>6</v>
          </cell>
          <cell r="D1075">
            <v>43</v>
          </cell>
          <cell r="E1075" t="str">
            <v>旭　延岡医薬　　　　</v>
          </cell>
          <cell r="F1075">
            <v>20600</v>
          </cell>
          <cell r="G1075" t="str">
            <v>ＭＢ　　　　　　　　</v>
          </cell>
          <cell r="H1075">
            <v>3402</v>
          </cell>
          <cell r="I1075">
            <v>8697348</v>
          </cell>
          <cell r="J1075">
            <v>2</v>
          </cell>
          <cell r="K1075" t="str">
            <v>医薬原料</v>
          </cell>
          <cell r="L1075">
            <v>206</v>
          </cell>
          <cell r="M1075" t="str">
            <v>ＭＢ</v>
          </cell>
          <cell r="N1075">
            <v>2</v>
          </cell>
          <cell r="O1075" t="str">
            <v>延岡</v>
          </cell>
          <cell r="P1075" t="str">
            <v>旭</v>
          </cell>
          <cell r="Q1075">
            <v>93</v>
          </cell>
        </row>
        <row r="1076">
          <cell r="A1076">
            <v>2</v>
          </cell>
          <cell r="B1076">
            <v>1993</v>
          </cell>
          <cell r="C1076">
            <v>6</v>
          </cell>
          <cell r="D1076">
            <v>11</v>
          </cell>
          <cell r="E1076" t="str">
            <v>旭　特薬事業部　　　</v>
          </cell>
          <cell r="F1076">
            <v>20900</v>
          </cell>
          <cell r="G1076" t="str">
            <v>ＦＭＮＡ　　　　　　</v>
          </cell>
          <cell r="H1076">
            <v>210</v>
          </cell>
          <cell r="I1076">
            <v>6909000</v>
          </cell>
          <cell r="J1076">
            <v>2</v>
          </cell>
          <cell r="K1076" t="str">
            <v>医薬原料</v>
          </cell>
          <cell r="L1076">
            <v>209</v>
          </cell>
          <cell r="M1076" t="str">
            <v>ＦＭＮＡ</v>
          </cell>
          <cell r="N1076">
            <v>2</v>
          </cell>
          <cell r="O1076" t="str">
            <v>延岡</v>
          </cell>
          <cell r="P1076" t="str">
            <v>旭</v>
          </cell>
          <cell r="Q1076">
            <v>93</v>
          </cell>
        </row>
        <row r="1077">
          <cell r="A1077">
            <v>2</v>
          </cell>
          <cell r="B1077">
            <v>1993</v>
          </cell>
          <cell r="C1077">
            <v>6</v>
          </cell>
          <cell r="D1077">
            <v>11</v>
          </cell>
          <cell r="E1077" t="str">
            <v>旭　特薬事業部　　　</v>
          </cell>
          <cell r="F1077">
            <v>21301</v>
          </cell>
          <cell r="G1077" t="str">
            <v>ウラシル　　　　　　</v>
          </cell>
          <cell r="H1077">
            <v>80</v>
          </cell>
          <cell r="I1077">
            <v>336000</v>
          </cell>
          <cell r="J1077">
            <v>2</v>
          </cell>
          <cell r="K1077" t="str">
            <v>医薬原料</v>
          </cell>
          <cell r="L1077">
            <v>213</v>
          </cell>
          <cell r="M1077" t="str">
            <v>ウラシル</v>
          </cell>
          <cell r="N1077">
            <v>2</v>
          </cell>
          <cell r="O1077" t="str">
            <v>延岡</v>
          </cell>
          <cell r="P1077" t="str">
            <v>旭</v>
          </cell>
          <cell r="Q1077">
            <v>93</v>
          </cell>
        </row>
        <row r="1078">
          <cell r="A1078">
            <v>2</v>
          </cell>
          <cell r="B1078">
            <v>1993</v>
          </cell>
          <cell r="C1078">
            <v>6</v>
          </cell>
          <cell r="D1078">
            <v>11</v>
          </cell>
          <cell r="E1078" t="str">
            <v>旭　特薬事業部　　　</v>
          </cell>
          <cell r="F1078">
            <v>21302</v>
          </cell>
          <cell r="G1078" t="str">
            <v>ウラシル（ＳＧ）　　</v>
          </cell>
          <cell r="H1078">
            <v>7800</v>
          </cell>
          <cell r="I1078">
            <v>32760000</v>
          </cell>
          <cell r="J1078">
            <v>2</v>
          </cell>
          <cell r="K1078" t="str">
            <v>医薬原料</v>
          </cell>
          <cell r="L1078">
            <v>213</v>
          </cell>
          <cell r="M1078" t="str">
            <v>ウラシル</v>
          </cell>
          <cell r="N1078">
            <v>2</v>
          </cell>
          <cell r="O1078" t="str">
            <v>延岡</v>
          </cell>
          <cell r="P1078" t="str">
            <v>旭</v>
          </cell>
          <cell r="Q1078">
            <v>93</v>
          </cell>
        </row>
        <row r="1079">
          <cell r="A1079">
            <v>2</v>
          </cell>
          <cell r="B1079">
            <v>1993</v>
          </cell>
          <cell r="C1079">
            <v>6</v>
          </cell>
          <cell r="D1079">
            <v>5403</v>
          </cell>
          <cell r="E1079" t="str">
            <v>ファイザー　　　　　</v>
          </cell>
          <cell r="F1079">
            <v>21401</v>
          </cell>
          <cell r="G1079" t="str">
            <v>ＡＴＢＣ　　　　　　</v>
          </cell>
          <cell r="H1079">
            <v>34275</v>
          </cell>
          <cell r="I1079">
            <v>15286650</v>
          </cell>
          <cell r="J1079">
            <v>3</v>
          </cell>
          <cell r="K1079" t="str">
            <v>樹脂</v>
          </cell>
          <cell r="L1079">
            <v>214</v>
          </cell>
          <cell r="M1079" t="str">
            <v>ＡＴＢＣ</v>
          </cell>
          <cell r="N1079">
            <v>2</v>
          </cell>
          <cell r="O1079" t="str">
            <v>延岡</v>
          </cell>
          <cell r="P1079" t="str">
            <v>旭</v>
          </cell>
          <cell r="Q1079">
            <v>93</v>
          </cell>
        </row>
        <row r="1080">
          <cell r="A1080">
            <v>2</v>
          </cell>
          <cell r="B1080">
            <v>1993</v>
          </cell>
          <cell r="C1080">
            <v>6</v>
          </cell>
          <cell r="D1080">
            <v>1</v>
          </cell>
          <cell r="E1080" t="str">
            <v>旭　東京購買　　　　</v>
          </cell>
          <cell r="F1080">
            <v>21402</v>
          </cell>
          <cell r="G1080" t="str">
            <v>ＤＳ－１０７　　　　</v>
          </cell>
          <cell r="H1080">
            <v>23980</v>
          </cell>
          <cell r="I1080">
            <v>10934880</v>
          </cell>
          <cell r="J1080">
            <v>3</v>
          </cell>
          <cell r="K1080" t="str">
            <v>樹脂</v>
          </cell>
          <cell r="L1080">
            <v>214</v>
          </cell>
          <cell r="M1080" t="str">
            <v>ＡＴＢＣ</v>
          </cell>
          <cell r="N1080">
            <v>2</v>
          </cell>
          <cell r="O1080" t="str">
            <v>延岡</v>
          </cell>
          <cell r="P1080" t="str">
            <v>旭</v>
          </cell>
          <cell r="Q1080">
            <v>93</v>
          </cell>
        </row>
        <row r="1081">
          <cell r="A1081">
            <v>2</v>
          </cell>
          <cell r="B1081">
            <v>1993</v>
          </cell>
          <cell r="C1081">
            <v>6</v>
          </cell>
          <cell r="D1081">
            <v>100</v>
          </cell>
          <cell r="E1081" t="str">
            <v>葵　大阪　　　　　　</v>
          </cell>
          <cell r="F1081">
            <v>21704</v>
          </cell>
          <cell r="G1081" t="str">
            <v>Ｈ－３－Ⅳ　　　　　</v>
          </cell>
          <cell r="H1081">
            <v>100</v>
          </cell>
          <cell r="I1081">
            <v>422500</v>
          </cell>
          <cell r="J1081">
            <v>3</v>
          </cell>
          <cell r="K1081" t="str">
            <v>樹脂</v>
          </cell>
          <cell r="L1081">
            <v>217</v>
          </cell>
          <cell r="M1081" t="str">
            <v>Ｈ－３</v>
          </cell>
          <cell r="N1081">
            <v>2</v>
          </cell>
          <cell r="O1081" t="str">
            <v>延岡</v>
          </cell>
          <cell r="P1081" t="str">
            <v>旭</v>
          </cell>
          <cell r="Q1081">
            <v>93</v>
          </cell>
        </row>
        <row r="1082">
          <cell r="A1082">
            <v>2</v>
          </cell>
          <cell r="B1082">
            <v>1993</v>
          </cell>
          <cell r="C1082">
            <v>6</v>
          </cell>
          <cell r="D1082">
            <v>6</v>
          </cell>
          <cell r="E1082" t="str">
            <v>旭　富士　　　　　　</v>
          </cell>
          <cell r="F1082">
            <v>21900</v>
          </cell>
          <cell r="G1082" t="str">
            <v>ＢＳ－１　　　　　　</v>
          </cell>
          <cell r="H1082">
            <v>71560</v>
          </cell>
          <cell r="I1082">
            <v>28624000</v>
          </cell>
          <cell r="J1082">
            <v>3</v>
          </cell>
          <cell r="K1082" t="str">
            <v>樹脂</v>
          </cell>
          <cell r="L1082">
            <v>219</v>
          </cell>
          <cell r="M1082" t="str">
            <v>ＢＳ－１．２</v>
          </cell>
          <cell r="N1082">
            <v>2</v>
          </cell>
          <cell r="O1082" t="str">
            <v>延岡</v>
          </cell>
          <cell r="P1082" t="str">
            <v>旭</v>
          </cell>
          <cell r="Q1082">
            <v>93</v>
          </cell>
        </row>
        <row r="1083">
          <cell r="A1083">
            <v>2</v>
          </cell>
          <cell r="B1083">
            <v>1993</v>
          </cell>
          <cell r="C1083">
            <v>6</v>
          </cell>
          <cell r="D1083">
            <v>6</v>
          </cell>
          <cell r="E1083" t="str">
            <v>旭　富士　　　　　　</v>
          </cell>
          <cell r="F1083">
            <v>21901</v>
          </cell>
          <cell r="G1083" t="str">
            <v>ＢＳ－２　　　　　　</v>
          </cell>
          <cell r="H1083">
            <v>9140</v>
          </cell>
          <cell r="I1083">
            <v>3701700</v>
          </cell>
          <cell r="J1083">
            <v>3</v>
          </cell>
          <cell r="K1083" t="str">
            <v>樹脂</v>
          </cell>
          <cell r="L1083">
            <v>219</v>
          </cell>
          <cell r="M1083" t="str">
            <v>ＢＳ－１．２</v>
          </cell>
          <cell r="N1083">
            <v>2</v>
          </cell>
          <cell r="O1083" t="str">
            <v>延岡</v>
          </cell>
          <cell r="P1083" t="str">
            <v>旭</v>
          </cell>
          <cell r="Q1083">
            <v>93</v>
          </cell>
        </row>
        <row r="1084">
          <cell r="A1084">
            <v>2</v>
          </cell>
          <cell r="B1084">
            <v>1993</v>
          </cell>
          <cell r="C1084">
            <v>6</v>
          </cell>
          <cell r="D1084">
            <v>15</v>
          </cell>
          <cell r="E1084" t="str">
            <v>旭　開発技術本部　　</v>
          </cell>
          <cell r="F1084">
            <v>22000</v>
          </cell>
          <cell r="G1084" t="str">
            <v>パイライト（石炭触媒</v>
          </cell>
          <cell r="H1084">
            <v>750</v>
          </cell>
          <cell r="I1084">
            <v>3000000</v>
          </cell>
          <cell r="J1084">
            <v>4</v>
          </cell>
          <cell r="K1084" t="str">
            <v>その他</v>
          </cell>
          <cell r="L1084">
            <v>220</v>
          </cell>
          <cell r="M1084" t="str">
            <v>ﾊﾟｲﾗｲﾄ</v>
          </cell>
          <cell r="N1084">
            <v>2</v>
          </cell>
          <cell r="O1084" t="str">
            <v>延岡</v>
          </cell>
          <cell r="P1084" t="str">
            <v>旭</v>
          </cell>
          <cell r="Q1084">
            <v>93</v>
          </cell>
        </row>
        <row r="1085">
          <cell r="A1085">
            <v>2</v>
          </cell>
          <cell r="B1085">
            <v>1993</v>
          </cell>
          <cell r="C1085">
            <v>6</v>
          </cell>
          <cell r="D1085">
            <v>2239</v>
          </cell>
          <cell r="E1085" t="str">
            <v>新日本製鐵　　　　　</v>
          </cell>
          <cell r="F1085">
            <v>22000</v>
          </cell>
          <cell r="G1085" t="str">
            <v>パイライト（石炭触媒</v>
          </cell>
          <cell r="H1085">
            <v>100</v>
          </cell>
          <cell r="I1085">
            <v>400000</v>
          </cell>
          <cell r="J1085">
            <v>4</v>
          </cell>
          <cell r="K1085" t="str">
            <v>その他</v>
          </cell>
          <cell r="L1085">
            <v>220</v>
          </cell>
          <cell r="M1085" t="str">
            <v>ﾊﾟｲﾗｲﾄ</v>
          </cell>
          <cell r="N1085">
            <v>2</v>
          </cell>
          <cell r="O1085" t="str">
            <v>延岡</v>
          </cell>
          <cell r="P1085" t="str">
            <v>旭</v>
          </cell>
          <cell r="Q1085">
            <v>93</v>
          </cell>
        </row>
        <row r="1086">
          <cell r="A1086">
            <v>1</v>
          </cell>
          <cell r="B1086">
            <v>1993</v>
          </cell>
          <cell r="C1086">
            <v>6</v>
          </cell>
          <cell r="D1086">
            <v>88</v>
          </cell>
          <cell r="E1086" t="str">
            <v>旭フーズ（株）　　　</v>
          </cell>
          <cell r="F1086">
            <v>37600</v>
          </cell>
          <cell r="G1086" t="str">
            <v>ＣＭＴ－Ｌ　缶　　　</v>
          </cell>
          <cell r="H1086">
            <v>15696</v>
          </cell>
          <cell r="I1086">
            <v>5650560</v>
          </cell>
          <cell r="J1086">
            <v>4</v>
          </cell>
          <cell r="K1086" t="str">
            <v>その他</v>
          </cell>
          <cell r="L1086">
            <v>376</v>
          </cell>
          <cell r="M1086" t="str">
            <v>ＣＭＴ－Ｌ</v>
          </cell>
          <cell r="N1086">
            <v>3</v>
          </cell>
          <cell r="O1086" t="str">
            <v>外販</v>
          </cell>
          <cell r="P1086" t="str">
            <v>旭</v>
          </cell>
          <cell r="Q1086">
            <v>93</v>
          </cell>
        </row>
        <row r="1087">
          <cell r="A1087">
            <v>1</v>
          </cell>
          <cell r="B1087">
            <v>1993</v>
          </cell>
          <cell r="C1087">
            <v>6</v>
          </cell>
          <cell r="D1087">
            <v>88</v>
          </cell>
          <cell r="E1087" t="str">
            <v>旭フーズ（株）　　　</v>
          </cell>
          <cell r="F1087">
            <v>37602</v>
          </cell>
          <cell r="G1087" t="str">
            <v>ＣＭＴ－Ｌ　ドラム　</v>
          </cell>
          <cell r="H1087">
            <v>108</v>
          </cell>
          <cell r="I1087">
            <v>43200</v>
          </cell>
          <cell r="J1087">
            <v>4</v>
          </cell>
          <cell r="K1087" t="str">
            <v>その他</v>
          </cell>
          <cell r="L1087">
            <v>376</v>
          </cell>
          <cell r="M1087" t="str">
            <v>ＣＭＴ－Ｌ</v>
          </cell>
          <cell r="N1087">
            <v>3</v>
          </cell>
          <cell r="O1087" t="str">
            <v>外販</v>
          </cell>
          <cell r="P1087" t="str">
            <v>旭</v>
          </cell>
          <cell r="Q1087">
            <v>93</v>
          </cell>
        </row>
        <row r="1088">
          <cell r="A1088">
            <v>1</v>
          </cell>
          <cell r="B1088">
            <v>1993</v>
          </cell>
          <cell r="C1088">
            <v>6</v>
          </cell>
          <cell r="D1088">
            <v>88</v>
          </cell>
          <cell r="E1088" t="str">
            <v>旭フーズ（株）　　　</v>
          </cell>
          <cell r="F1088">
            <v>37800</v>
          </cell>
          <cell r="G1088" t="str">
            <v>ＭＭＳ－Ｋ　　　　　</v>
          </cell>
          <cell r="H1088">
            <v>60</v>
          </cell>
          <cell r="I1088">
            <v>120000</v>
          </cell>
          <cell r="J1088">
            <v>4</v>
          </cell>
          <cell r="K1088" t="str">
            <v>その他</v>
          </cell>
          <cell r="L1088">
            <v>378</v>
          </cell>
          <cell r="M1088" t="str">
            <v>ＭＭＳ－Ｋ</v>
          </cell>
          <cell r="N1088">
            <v>3</v>
          </cell>
          <cell r="O1088" t="str">
            <v>外販</v>
          </cell>
          <cell r="P1088" t="str">
            <v>旭</v>
          </cell>
          <cell r="Q1088">
            <v>93</v>
          </cell>
        </row>
        <row r="1089">
          <cell r="A1089">
            <v>1</v>
          </cell>
          <cell r="B1089">
            <v>1993</v>
          </cell>
          <cell r="C1089">
            <v>6</v>
          </cell>
          <cell r="D1089">
            <v>6</v>
          </cell>
          <cell r="E1089" t="str">
            <v>旭　富士　　　　　　</v>
          </cell>
          <cell r="F1089">
            <v>38300</v>
          </cell>
          <cell r="G1089" t="str">
            <v>ベンゾフェノン　　　</v>
          </cell>
          <cell r="H1089">
            <v>260</v>
          </cell>
          <cell r="I1089">
            <v>236600</v>
          </cell>
          <cell r="J1089">
            <v>3</v>
          </cell>
          <cell r="K1089" t="str">
            <v>樹脂</v>
          </cell>
          <cell r="L1089">
            <v>383</v>
          </cell>
          <cell r="M1089" t="str">
            <v>ﾍﾞﾝｿﾞﾌｪﾉﾝ</v>
          </cell>
          <cell r="N1089">
            <v>3</v>
          </cell>
          <cell r="O1089" t="str">
            <v>外販</v>
          </cell>
          <cell r="P1089" t="str">
            <v>外販</v>
          </cell>
          <cell r="Q1089">
            <v>93</v>
          </cell>
        </row>
        <row r="1090">
          <cell r="A1090">
            <v>1</v>
          </cell>
          <cell r="B1090">
            <v>1993</v>
          </cell>
          <cell r="C1090">
            <v>6</v>
          </cell>
          <cell r="D1090">
            <v>1</v>
          </cell>
          <cell r="E1090" t="str">
            <v>旭　東京購買　　　　</v>
          </cell>
          <cell r="F1090">
            <v>38500</v>
          </cell>
          <cell r="G1090" t="str">
            <v>ポリオールＮ　　　　</v>
          </cell>
          <cell r="H1090">
            <v>4000</v>
          </cell>
          <cell r="I1090">
            <v>1952000</v>
          </cell>
          <cell r="J1090">
            <v>3</v>
          </cell>
          <cell r="K1090" t="str">
            <v>樹脂</v>
          </cell>
          <cell r="L1090">
            <v>385</v>
          </cell>
          <cell r="M1090" t="str">
            <v>ポリオール</v>
          </cell>
          <cell r="N1090">
            <v>3</v>
          </cell>
          <cell r="O1090" t="str">
            <v>外販</v>
          </cell>
          <cell r="P1090" t="str">
            <v>旭</v>
          </cell>
          <cell r="Q1090">
            <v>93</v>
          </cell>
        </row>
        <row r="1091">
          <cell r="A1091">
            <v>1</v>
          </cell>
          <cell r="B1091">
            <v>1993</v>
          </cell>
          <cell r="C1091">
            <v>6</v>
          </cell>
          <cell r="D1091">
            <v>1</v>
          </cell>
          <cell r="E1091" t="str">
            <v>旭　東京購買　　　　</v>
          </cell>
          <cell r="F1091">
            <v>38501</v>
          </cell>
          <cell r="G1091" t="str">
            <v>ポリオールＢ　　　　</v>
          </cell>
          <cell r="H1091">
            <v>4000</v>
          </cell>
          <cell r="I1091">
            <v>2080000</v>
          </cell>
          <cell r="J1091">
            <v>3</v>
          </cell>
          <cell r="K1091" t="str">
            <v>樹脂</v>
          </cell>
          <cell r="L1091">
            <v>385</v>
          </cell>
          <cell r="M1091" t="str">
            <v>ポリオール</v>
          </cell>
          <cell r="N1091">
            <v>3</v>
          </cell>
          <cell r="O1091" t="str">
            <v>外販</v>
          </cell>
          <cell r="P1091" t="str">
            <v>旭</v>
          </cell>
          <cell r="Q1091">
            <v>93</v>
          </cell>
        </row>
        <row r="1092">
          <cell r="A1092">
            <v>1</v>
          </cell>
          <cell r="B1092">
            <v>1993</v>
          </cell>
          <cell r="C1092">
            <v>6</v>
          </cell>
          <cell r="D1092">
            <v>5401</v>
          </cell>
          <cell r="E1092" t="str">
            <v>藤本化学　　　　　　</v>
          </cell>
          <cell r="F1092">
            <v>38704</v>
          </cell>
          <cell r="G1092" t="str">
            <v>ＬＳ－７０　　　　　</v>
          </cell>
          <cell r="H1092">
            <v>2819</v>
          </cell>
          <cell r="I1092">
            <v>3890220</v>
          </cell>
          <cell r="J1092">
            <v>4</v>
          </cell>
          <cell r="K1092" t="str">
            <v>その他</v>
          </cell>
          <cell r="L1092">
            <v>387</v>
          </cell>
          <cell r="M1092" t="str">
            <v>委託　藤本</v>
          </cell>
          <cell r="N1092">
            <v>3</v>
          </cell>
          <cell r="O1092" t="str">
            <v>外販</v>
          </cell>
          <cell r="P1092" t="str">
            <v>外販</v>
          </cell>
          <cell r="Q1092">
            <v>93</v>
          </cell>
        </row>
        <row r="1093">
          <cell r="A1093">
            <v>1</v>
          </cell>
          <cell r="B1093">
            <v>1993</v>
          </cell>
          <cell r="C1093">
            <v>6</v>
          </cell>
          <cell r="D1093">
            <v>1813</v>
          </cell>
          <cell r="E1093" t="str">
            <v>甲南化工　　　　　　</v>
          </cell>
          <cell r="F1093">
            <v>39119</v>
          </cell>
          <cell r="G1093" t="str">
            <v>ＤＰＰＡ　　　　　　</v>
          </cell>
          <cell r="H1093">
            <v>198</v>
          </cell>
          <cell r="I1093">
            <v>1247400</v>
          </cell>
          <cell r="J1093">
            <v>4</v>
          </cell>
          <cell r="K1093" t="str">
            <v>その他</v>
          </cell>
          <cell r="L1093">
            <v>391</v>
          </cell>
          <cell r="M1093" t="str">
            <v>委託　甲南</v>
          </cell>
          <cell r="N1093">
            <v>3</v>
          </cell>
          <cell r="O1093" t="str">
            <v>外販</v>
          </cell>
          <cell r="P1093" t="str">
            <v>外販</v>
          </cell>
          <cell r="Q1093">
            <v>93</v>
          </cell>
        </row>
        <row r="1094">
          <cell r="A1094">
            <v>1</v>
          </cell>
          <cell r="B1094">
            <v>1993</v>
          </cell>
          <cell r="C1094">
            <v>6</v>
          </cell>
          <cell r="D1094">
            <v>1813</v>
          </cell>
          <cell r="E1094" t="str">
            <v>甲南化工　　　　　　</v>
          </cell>
          <cell r="F1094">
            <v>39120</v>
          </cell>
          <cell r="G1094" t="str">
            <v>ＤＰＰＡ精製　　　　</v>
          </cell>
          <cell r="H1094">
            <v>171.6</v>
          </cell>
          <cell r="I1094">
            <v>514800</v>
          </cell>
          <cell r="J1094">
            <v>4</v>
          </cell>
          <cell r="K1094" t="str">
            <v>その他</v>
          </cell>
          <cell r="L1094">
            <v>391</v>
          </cell>
          <cell r="M1094" t="str">
            <v>委託　甲南</v>
          </cell>
          <cell r="N1094">
            <v>3</v>
          </cell>
          <cell r="O1094" t="str">
            <v>外販</v>
          </cell>
          <cell r="P1094" t="str">
            <v>外販</v>
          </cell>
          <cell r="Q1094">
            <v>93</v>
          </cell>
        </row>
        <row r="1095">
          <cell r="A1095">
            <v>1</v>
          </cell>
          <cell r="B1095">
            <v>1993</v>
          </cell>
          <cell r="C1095">
            <v>6</v>
          </cell>
          <cell r="D1095">
            <v>4010</v>
          </cell>
          <cell r="E1095" t="str">
            <v>中尾薬品　　　　　　</v>
          </cell>
          <cell r="F1095">
            <v>39122</v>
          </cell>
          <cell r="G1095" t="str">
            <v>ＩＫＰ－５　　　　　</v>
          </cell>
          <cell r="H1095">
            <v>1</v>
          </cell>
          <cell r="I1095">
            <v>0</v>
          </cell>
          <cell r="J1095">
            <v>4</v>
          </cell>
          <cell r="K1095" t="str">
            <v>その他</v>
          </cell>
          <cell r="L1095">
            <v>391</v>
          </cell>
          <cell r="M1095" t="str">
            <v>委託　甲南</v>
          </cell>
          <cell r="N1095">
            <v>3</v>
          </cell>
          <cell r="O1095" t="str">
            <v>外販</v>
          </cell>
          <cell r="P1095" t="str">
            <v>外販</v>
          </cell>
          <cell r="Q1095">
            <v>93</v>
          </cell>
        </row>
        <row r="1096">
          <cell r="A1096">
            <v>1</v>
          </cell>
          <cell r="B1096">
            <v>1993</v>
          </cell>
          <cell r="C1096">
            <v>6</v>
          </cell>
          <cell r="D1096">
            <v>4010</v>
          </cell>
          <cell r="E1096" t="str">
            <v>中尾薬品　　　　　　</v>
          </cell>
          <cell r="F1096">
            <v>39199</v>
          </cell>
          <cell r="G1096" t="str">
            <v>試作品（　　　　　）</v>
          </cell>
          <cell r="H1096">
            <v>1</v>
          </cell>
          <cell r="I1096">
            <v>830000</v>
          </cell>
          <cell r="J1096">
            <v>4</v>
          </cell>
          <cell r="K1096" t="str">
            <v>その他</v>
          </cell>
          <cell r="L1096">
            <v>391</v>
          </cell>
          <cell r="M1096" t="str">
            <v>委託　甲南</v>
          </cell>
          <cell r="N1096">
            <v>3</v>
          </cell>
          <cell r="O1096" t="str">
            <v>外販</v>
          </cell>
          <cell r="P1096" t="str">
            <v>外販</v>
          </cell>
          <cell r="Q1096">
            <v>93</v>
          </cell>
        </row>
        <row r="1097">
          <cell r="A1097">
            <v>1</v>
          </cell>
          <cell r="B1097">
            <v>1993</v>
          </cell>
          <cell r="C1097">
            <v>6</v>
          </cell>
          <cell r="D1097">
            <v>6000</v>
          </cell>
          <cell r="E1097" t="str">
            <v>丸紅　大阪　　　　　</v>
          </cell>
          <cell r="F1097">
            <v>39801</v>
          </cell>
          <cell r="G1097" t="str">
            <v>ＳＭＳ（ＦＰＣ）　　</v>
          </cell>
          <cell r="H1097">
            <v>34000</v>
          </cell>
          <cell r="I1097">
            <v>11730000</v>
          </cell>
          <cell r="J1097">
            <v>1</v>
          </cell>
          <cell r="K1097" t="str">
            <v>繊維</v>
          </cell>
          <cell r="L1097">
            <v>398</v>
          </cell>
          <cell r="M1097" t="str">
            <v>委託ＳＭＡＳ</v>
          </cell>
          <cell r="N1097">
            <v>3</v>
          </cell>
          <cell r="O1097" t="str">
            <v>外販</v>
          </cell>
          <cell r="P1097" t="str">
            <v>輸出</v>
          </cell>
          <cell r="Q1097">
            <v>93</v>
          </cell>
        </row>
        <row r="1098">
          <cell r="A1098">
            <v>1</v>
          </cell>
          <cell r="B1098">
            <v>1993</v>
          </cell>
          <cell r="C1098">
            <v>6</v>
          </cell>
          <cell r="D1098">
            <v>2011</v>
          </cell>
          <cell r="E1098" t="str">
            <v>産業貿易　　　　　　</v>
          </cell>
          <cell r="F1098">
            <v>39803</v>
          </cell>
          <cell r="G1098" t="str">
            <v>ＳＭＳ（中国）　　　</v>
          </cell>
          <cell r="H1098">
            <v>35000</v>
          </cell>
          <cell r="I1098">
            <v>10881640</v>
          </cell>
          <cell r="J1098">
            <v>1</v>
          </cell>
          <cell r="K1098" t="str">
            <v>繊維</v>
          </cell>
          <cell r="L1098">
            <v>398</v>
          </cell>
          <cell r="M1098" t="str">
            <v>委託ＳＭＡＳ</v>
          </cell>
          <cell r="N1098">
            <v>3</v>
          </cell>
          <cell r="O1098" t="str">
            <v>外販</v>
          </cell>
          <cell r="P1098" t="str">
            <v>輸出</v>
          </cell>
          <cell r="Q1098">
            <v>93</v>
          </cell>
        </row>
        <row r="1099">
          <cell r="A1099">
            <v>1</v>
          </cell>
          <cell r="B1099">
            <v>1993</v>
          </cell>
          <cell r="C1099">
            <v>7</v>
          </cell>
          <cell r="D1099">
            <v>6805</v>
          </cell>
          <cell r="E1099" t="str">
            <v>ケンプレックス　　　</v>
          </cell>
          <cell r="F1099">
            <v>16002</v>
          </cell>
          <cell r="G1099" t="str">
            <v>Ｎ６５１（ＣＨＭＰ）</v>
          </cell>
          <cell r="H1099">
            <v>4040</v>
          </cell>
          <cell r="I1099">
            <v>2106940</v>
          </cell>
          <cell r="J1099">
            <v>3</v>
          </cell>
          <cell r="K1099" t="str">
            <v>樹脂</v>
          </cell>
          <cell r="L1099">
            <v>160</v>
          </cell>
          <cell r="M1099" t="str">
            <v>Ｎ－６５１</v>
          </cell>
          <cell r="N1099">
            <v>1</v>
          </cell>
          <cell r="O1099" t="str">
            <v>大阪</v>
          </cell>
          <cell r="P1099" t="str">
            <v>輸出</v>
          </cell>
          <cell r="Q1099">
            <v>93</v>
          </cell>
        </row>
        <row r="1100">
          <cell r="A1100">
            <v>1</v>
          </cell>
          <cell r="B1100">
            <v>1993</v>
          </cell>
          <cell r="C1100">
            <v>7</v>
          </cell>
          <cell r="D1100">
            <v>5016</v>
          </cell>
          <cell r="E1100" t="str">
            <v>ハ－キュリ－ズ　　　</v>
          </cell>
          <cell r="F1100">
            <v>16003</v>
          </cell>
          <cell r="G1100" t="str">
            <v>Ｎ６５１（ＨＥＲＣ）</v>
          </cell>
          <cell r="H1100">
            <v>2250</v>
          </cell>
          <cell r="I1100">
            <v>2250000</v>
          </cell>
          <cell r="J1100">
            <v>3</v>
          </cell>
          <cell r="K1100" t="str">
            <v>樹脂</v>
          </cell>
          <cell r="L1100">
            <v>160</v>
          </cell>
          <cell r="M1100" t="str">
            <v>Ｎ－６５１</v>
          </cell>
          <cell r="N1100">
            <v>1</v>
          </cell>
          <cell r="O1100" t="str">
            <v>大阪</v>
          </cell>
          <cell r="P1100" t="str">
            <v>輸出</v>
          </cell>
          <cell r="Q1100">
            <v>93</v>
          </cell>
        </row>
        <row r="1101">
          <cell r="A1101">
            <v>1</v>
          </cell>
          <cell r="B1101">
            <v>1993</v>
          </cell>
          <cell r="C1101">
            <v>7</v>
          </cell>
          <cell r="D1101">
            <v>1</v>
          </cell>
          <cell r="E1101" t="str">
            <v>旭　東京購買　　　　</v>
          </cell>
          <cell r="F1101">
            <v>25100</v>
          </cell>
          <cell r="G1101" t="str">
            <v>α－ＭＳＤ　　　　　</v>
          </cell>
          <cell r="H1101">
            <v>4000</v>
          </cell>
          <cell r="I1101">
            <v>1944000</v>
          </cell>
          <cell r="J1101">
            <v>3</v>
          </cell>
          <cell r="K1101" t="str">
            <v>樹脂</v>
          </cell>
          <cell r="L1101">
            <v>251</v>
          </cell>
          <cell r="M1101" t="str">
            <v>α－ＭＳＤ</v>
          </cell>
          <cell r="N1101">
            <v>1</v>
          </cell>
          <cell r="O1101" t="str">
            <v>大阪</v>
          </cell>
          <cell r="P1101" t="str">
            <v>旭</v>
          </cell>
          <cell r="Q1101">
            <v>93</v>
          </cell>
        </row>
        <row r="1102">
          <cell r="A1102">
            <v>1</v>
          </cell>
          <cell r="B1102">
            <v>1993</v>
          </cell>
          <cell r="C1102">
            <v>7</v>
          </cell>
          <cell r="D1102">
            <v>5</v>
          </cell>
          <cell r="E1102" t="str">
            <v>旭　川崎　　　　　　</v>
          </cell>
          <cell r="F1102">
            <v>25100</v>
          </cell>
          <cell r="G1102" t="str">
            <v>α－ＭＳＤ　　　　　</v>
          </cell>
          <cell r="H1102">
            <v>18</v>
          </cell>
          <cell r="I1102">
            <v>9180</v>
          </cell>
          <cell r="J1102">
            <v>3</v>
          </cell>
          <cell r="K1102" t="str">
            <v>樹脂</v>
          </cell>
          <cell r="L1102">
            <v>251</v>
          </cell>
          <cell r="M1102" t="str">
            <v>α－ＭＳＤ</v>
          </cell>
          <cell r="N1102">
            <v>1</v>
          </cell>
          <cell r="O1102" t="str">
            <v>大阪</v>
          </cell>
          <cell r="P1102" t="str">
            <v>旭</v>
          </cell>
          <cell r="Q1102">
            <v>93</v>
          </cell>
        </row>
        <row r="1103">
          <cell r="A1103">
            <v>1</v>
          </cell>
          <cell r="B1103">
            <v>1993</v>
          </cell>
          <cell r="C1103">
            <v>7</v>
          </cell>
          <cell r="D1103">
            <v>100</v>
          </cell>
          <cell r="E1103" t="str">
            <v>葵　大阪　　　　　　</v>
          </cell>
          <cell r="F1103">
            <v>25400</v>
          </cell>
          <cell r="G1103" t="str">
            <v>Ｉ－７　　　　　　　</v>
          </cell>
          <cell r="H1103">
            <v>20</v>
          </cell>
          <cell r="I1103">
            <v>134000</v>
          </cell>
          <cell r="J1103">
            <v>3</v>
          </cell>
          <cell r="K1103" t="str">
            <v>樹脂</v>
          </cell>
          <cell r="L1103">
            <v>254</v>
          </cell>
          <cell r="M1103" t="str">
            <v>Ｉ－７</v>
          </cell>
          <cell r="N1103">
            <v>1</v>
          </cell>
          <cell r="O1103" t="str">
            <v>大阪</v>
          </cell>
          <cell r="P1103" t="str">
            <v>旭</v>
          </cell>
          <cell r="Q1103">
            <v>93</v>
          </cell>
        </row>
        <row r="1104">
          <cell r="A1104">
            <v>1</v>
          </cell>
          <cell r="B1104">
            <v>1993</v>
          </cell>
          <cell r="C1104">
            <v>7</v>
          </cell>
          <cell r="D1104">
            <v>11</v>
          </cell>
          <cell r="E1104" t="str">
            <v>旭　特薬事業部　　　</v>
          </cell>
          <cell r="F1104">
            <v>28000</v>
          </cell>
          <cell r="G1104" t="str">
            <v>試作品（　　　　　）</v>
          </cell>
          <cell r="H1104">
            <v>15</v>
          </cell>
          <cell r="I1104">
            <v>675000</v>
          </cell>
          <cell r="J1104">
            <v>4</v>
          </cell>
          <cell r="K1104" t="str">
            <v>その他</v>
          </cell>
          <cell r="L1104">
            <v>280</v>
          </cell>
          <cell r="M1104" t="str">
            <v>旭向合成品</v>
          </cell>
          <cell r="N1104">
            <v>1</v>
          </cell>
          <cell r="O1104" t="str">
            <v>大阪</v>
          </cell>
          <cell r="P1104" t="str">
            <v>旭</v>
          </cell>
          <cell r="Q1104">
            <v>93</v>
          </cell>
        </row>
        <row r="1105">
          <cell r="A1105">
            <v>1</v>
          </cell>
          <cell r="B1105">
            <v>1993</v>
          </cell>
          <cell r="C1105">
            <v>7</v>
          </cell>
          <cell r="D1105">
            <v>7601</v>
          </cell>
          <cell r="E1105" t="str">
            <v>レジノカラー　　　　</v>
          </cell>
          <cell r="F1105">
            <v>28020</v>
          </cell>
          <cell r="G1105" t="str">
            <v>純水　　　　　　　　</v>
          </cell>
          <cell r="H1105">
            <v>200</v>
          </cell>
          <cell r="I1105">
            <v>14000</v>
          </cell>
          <cell r="J1105">
            <v>4</v>
          </cell>
          <cell r="K1105" t="str">
            <v>その他</v>
          </cell>
          <cell r="L1105">
            <v>280</v>
          </cell>
          <cell r="M1105" t="str">
            <v>旭向合成品</v>
          </cell>
          <cell r="N1105">
            <v>1</v>
          </cell>
          <cell r="O1105" t="str">
            <v>大阪</v>
          </cell>
          <cell r="P1105" t="str">
            <v>旭</v>
          </cell>
          <cell r="Q1105">
            <v>93</v>
          </cell>
        </row>
        <row r="1106">
          <cell r="A1106">
            <v>1</v>
          </cell>
          <cell r="B1106">
            <v>1993</v>
          </cell>
          <cell r="C1106">
            <v>7</v>
          </cell>
          <cell r="D1106">
            <v>5</v>
          </cell>
          <cell r="E1106" t="str">
            <v>旭　川崎　　　　　　</v>
          </cell>
          <cell r="F1106">
            <v>28051</v>
          </cell>
          <cell r="G1106" t="str">
            <v>ＯＨＦ－１　　　　　</v>
          </cell>
          <cell r="H1106">
            <v>2</v>
          </cell>
          <cell r="I1106">
            <v>540000</v>
          </cell>
          <cell r="J1106">
            <v>4</v>
          </cell>
          <cell r="K1106" t="str">
            <v>その他</v>
          </cell>
          <cell r="L1106">
            <v>280</v>
          </cell>
          <cell r="M1106" t="str">
            <v>旭向合成品</v>
          </cell>
          <cell r="N1106">
            <v>1</v>
          </cell>
          <cell r="O1106" t="str">
            <v>大阪</v>
          </cell>
          <cell r="P1106" t="str">
            <v>旭</v>
          </cell>
          <cell r="Q1106">
            <v>93</v>
          </cell>
        </row>
        <row r="1107">
          <cell r="A1107">
            <v>1</v>
          </cell>
          <cell r="B1107">
            <v>1993</v>
          </cell>
          <cell r="C1107">
            <v>7</v>
          </cell>
          <cell r="D1107">
            <v>6</v>
          </cell>
          <cell r="E1107" t="str">
            <v>旭　富士　　　　　　</v>
          </cell>
          <cell r="F1107">
            <v>28060</v>
          </cell>
          <cell r="G1107" t="str">
            <v>ＷＢＰ　　　　　　　</v>
          </cell>
          <cell r="H1107">
            <v>61.4</v>
          </cell>
          <cell r="I1107">
            <v>150000</v>
          </cell>
          <cell r="J1107">
            <v>4</v>
          </cell>
          <cell r="K1107" t="str">
            <v>その他</v>
          </cell>
          <cell r="L1107">
            <v>280</v>
          </cell>
          <cell r="M1107" t="str">
            <v>旭向合成品</v>
          </cell>
          <cell r="N1107">
            <v>1</v>
          </cell>
          <cell r="O1107" t="str">
            <v>大阪</v>
          </cell>
          <cell r="P1107" t="str">
            <v>旭</v>
          </cell>
          <cell r="Q1107">
            <v>93</v>
          </cell>
        </row>
        <row r="1108">
          <cell r="A1108">
            <v>1</v>
          </cell>
          <cell r="B1108">
            <v>1993</v>
          </cell>
          <cell r="C1108">
            <v>7</v>
          </cell>
          <cell r="D1108">
            <v>1</v>
          </cell>
          <cell r="E1108" t="str">
            <v>旭　東京購買　　　　</v>
          </cell>
          <cell r="F1108">
            <v>28100</v>
          </cell>
          <cell r="G1108" t="str">
            <v>アリル化ＰＰＥ　　　</v>
          </cell>
          <cell r="H1108">
            <v>98</v>
          </cell>
          <cell r="I1108">
            <v>2332500</v>
          </cell>
          <cell r="J1108">
            <v>4</v>
          </cell>
          <cell r="K1108" t="str">
            <v>その他</v>
          </cell>
          <cell r="L1108">
            <v>281</v>
          </cell>
          <cell r="M1108" t="str">
            <v>ｱﾘﾙ化ＰＰＥ</v>
          </cell>
          <cell r="N1108">
            <v>1</v>
          </cell>
          <cell r="O1108" t="str">
            <v>大阪</v>
          </cell>
          <cell r="P1108" t="str">
            <v>旭</v>
          </cell>
          <cell r="Q1108">
            <v>93</v>
          </cell>
        </row>
        <row r="1109">
          <cell r="A1109">
            <v>1</v>
          </cell>
          <cell r="B1109">
            <v>1993</v>
          </cell>
          <cell r="C1109">
            <v>7</v>
          </cell>
          <cell r="D1109">
            <v>1</v>
          </cell>
          <cell r="E1109" t="str">
            <v>旭　東京購買　　　　</v>
          </cell>
          <cell r="F1109">
            <v>28600</v>
          </cell>
          <cell r="G1109" t="str">
            <v>Ｆ樹脂の溶解液　　　</v>
          </cell>
          <cell r="H1109">
            <v>224</v>
          </cell>
          <cell r="I1109">
            <v>1534785</v>
          </cell>
          <cell r="J1109">
            <v>4</v>
          </cell>
          <cell r="K1109" t="str">
            <v>その他</v>
          </cell>
          <cell r="L1109">
            <v>286</v>
          </cell>
          <cell r="M1109" t="str">
            <v>Ｆ樹脂</v>
          </cell>
          <cell r="N1109">
            <v>1</v>
          </cell>
          <cell r="O1109" t="str">
            <v>大阪</v>
          </cell>
          <cell r="P1109" t="str">
            <v>旭</v>
          </cell>
          <cell r="Q1109">
            <v>93</v>
          </cell>
        </row>
        <row r="1110">
          <cell r="A1110">
            <v>1</v>
          </cell>
          <cell r="B1110">
            <v>1993</v>
          </cell>
          <cell r="C1110">
            <v>7</v>
          </cell>
          <cell r="D1110">
            <v>847</v>
          </cell>
          <cell r="E1110" t="str">
            <v>オルガノ  大阪　　　</v>
          </cell>
          <cell r="F1110">
            <v>33000</v>
          </cell>
          <cell r="G1110" t="str">
            <v>ＯＸ－４３３　　　　</v>
          </cell>
          <cell r="H1110">
            <v>3600</v>
          </cell>
          <cell r="I1110">
            <v>3240000</v>
          </cell>
          <cell r="J1110">
            <v>4</v>
          </cell>
          <cell r="K1110" t="str">
            <v>その他</v>
          </cell>
          <cell r="L1110">
            <v>330</v>
          </cell>
          <cell r="M1110" t="str">
            <v>ＯＸ－４３３</v>
          </cell>
          <cell r="N1110">
            <v>1</v>
          </cell>
          <cell r="O1110" t="str">
            <v>大阪</v>
          </cell>
          <cell r="P1110" t="str">
            <v>外販</v>
          </cell>
          <cell r="Q1110">
            <v>93</v>
          </cell>
        </row>
        <row r="1111">
          <cell r="A1111">
            <v>1</v>
          </cell>
          <cell r="B1111">
            <v>1993</v>
          </cell>
          <cell r="C1111">
            <v>7</v>
          </cell>
          <cell r="D1111">
            <v>847</v>
          </cell>
          <cell r="E1111" t="str">
            <v>オルガノ  大阪　　　</v>
          </cell>
          <cell r="F1111">
            <v>33050</v>
          </cell>
          <cell r="G1111" t="str">
            <v>ＯＸ－４３３　運賃　</v>
          </cell>
          <cell r="H1111">
            <v>3600</v>
          </cell>
          <cell r="I1111">
            <v>72000</v>
          </cell>
          <cell r="J1111">
            <v>4</v>
          </cell>
          <cell r="K1111" t="str">
            <v>その他</v>
          </cell>
          <cell r="L1111">
            <v>330</v>
          </cell>
          <cell r="M1111" t="str">
            <v>ＯＸ－４３３</v>
          </cell>
          <cell r="N1111">
            <v>1</v>
          </cell>
          <cell r="O1111" t="str">
            <v>大阪</v>
          </cell>
          <cell r="P1111" t="str">
            <v>外販</v>
          </cell>
          <cell r="Q1111">
            <v>93</v>
          </cell>
        </row>
        <row r="1112">
          <cell r="A1112">
            <v>1</v>
          </cell>
          <cell r="B1112">
            <v>1993</v>
          </cell>
          <cell r="C1112">
            <v>7</v>
          </cell>
          <cell r="D1112">
            <v>3008</v>
          </cell>
          <cell r="E1112" t="str">
            <v>第一工業（資材部）　</v>
          </cell>
          <cell r="F1112">
            <v>33100</v>
          </cell>
          <cell r="G1112" t="str">
            <v>ＣＰ６２７　　　　　</v>
          </cell>
          <cell r="H1112">
            <v>22605</v>
          </cell>
          <cell r="I1112">
            <v>17880555</v>
          </cell>
          <cell r="J1112">
            <v>4</v>
          </cell>
          <cell r="K1112" t="str">
            <v>その他</v>
          </cell>
          <cell r="L1112">
            <v>331</v>
          </cell>
          <cell r="M1112" t="str">
            <v>ＣＰ－６２７</v>
          </cell>
          <cell r="N1112">
            <v>1</v>
          </cell>
          <cell r="O1112" t="str">
            <v>大阪</v>
          </cell>
          <cell r="P1112" t="str">
            <v>外販</v>
          </cell>
          <cell r="Q1112">
            <v>93</v>
          </cell>
        </row>
        <row r="1113">
          <cell r="A1113">
            <v>1</v>
          </cell>
          <cell r="B1113">
            <v>1993</v>
          </cell>
          <cell r="C1113">
            <v>7</v>
          </cell>
          <cell r="D1113">
            <v>3008</v>
          </cell>
          <cell r="E1113" t="str">
            <v>第一工業（資材部）　</v>
          </cell>
          <cell r="F1113">
            <v>33104</v>
          </cell>
          <cell r="G1113" t="str">
            <v>ＣＰ５４２Ｓコンテナ</v>
          </cell>
          <cell r="H1113">
            <v>1200</v>
          </cell>
          <cell r="I1113">
            <v>874800</v>
          </cell>
          <cell r="J1113">
            <v>4</v>
          </cell>
          <cell r="K1113" t="str">
            <v>その他</v>
          </cell>
          <cell r="L1113">
            <v>331</v>
          </cell>
          <cell r="M1113" t="str">
            <v>ＣＰ－６２７</v>
          </cell>
          <cell r="N1113">
            <v>1</v>
          </cell>
          <cell r="O1113" t="str">
            <v>大阪</v>
          </cell>
          <cell r="P1113" t="str">
            <v>外販</v>
          </cell>
          <cell r="Q1113">
            <v>93</v>
          </cell>
        </row>
        <row r="1114">
          <cell r="A1114">
            <v>1</v>
          </cell>
          <cell r="B1114">
            <v>1993</v>
          </cell>
          <cell r="C1114">
            <v>7</v>
          </cell>
          <cell r="D1114">
            <v>1827</v>
          </cell>
          <cell r="E1114" t="str">
            <v>コニカ　日野工場　　</v>
          </cell>
          <cell r="F1114">
            <v>36039</v>
          </cell>
          <cell r="G1114" t="str">
            <v>ＤＳＥＨＡ　　　　　</v>
          </cell>
          <cell r="H1114">
            <v>60</v>
          </cell>
          <cell r="I1114">
            <v>900000</v>
          </cell>
          <cell r="J1114">
            <v>4</v>
          </cell>
          <cell r="K1114" t="str">
            <v>その他</v>
          </cell>
          <cell r="L1114">
            <v>360</v>
          </cell>
          <cell r="M1114" t="str">
            <v>外販合成品</v>
          </cell>
          <cell r="N1114">
            <v>1</v>
          </cell>
          <cell r="O1114" t="str">
            <v>大阪</v>
          </cell>
          <cell r="P1114" t="str">
            <v>外販</v>
          </cell>
          <cell r="Q1114">
            <v>93</v>
          </cell>
        </row>
        <row r="1115">
          <cell r="A1115">
            <v>1</v>
          </cell>
          <cell r="B1115">
            <v>1993</v>
          </cell>
          <cell r="C1115">
            <v>7</v>
          </cell>
          <cell r="D1115">
            <v>2243</v>
          </cell>
          <cell r="E1115" t="str">
            <v>（株）島田商会　大阪</v>
          </cell>
          <cell r="F1115">
            <v>36040</v>
          </cell>
          <cell r="G1115" t="str">
            <v>ＰＰＢＩ　　　　　　</v>
          </cell>
          <cell r="H1115">
            <v>50</v>
          </cell>
          <cell r="I1115">
            <v>2000000</v>
          </cell>
          <cell r="J1115">
            <v>4</v>
          </cell>
          <cell r="K1115" t="str">
            <v>その他</v>
          </cell>
          <cell r="L1115">
            <v>360</v>
          </cell>
          <cell r="M1115" t="str">
            <v>外販合成品</v>
          </cell>
          <cell r="N1115">
            <v>1</v>
          </cell>
          <cell r="O1115" t="str">
            <v>大阪</v>
          </cell>
          <cell r="P1115" t="str">
            <v>外販</v>
          </cell>
          <cell r="Q1115">
            <v>93</v>
          </cell>
        </row>
        <row r="1116">
          <cell r="A1116">
            <v>2</v>
          </cell>
          <cell r="B1116">
            <v>1993</v>
          </cell>
          <cell r="C1116">
            <v>7</v>
          </cell>
          <cell r="D1116">
            <v>100</v>
          </cell>
          <cell r="E1116" t="str">
            <v>葵　大阪　　　　　　</v>
          </cell>
          <cell r="F1116">
            <v>15001</v>
          </cell>
          <cell r="G1116" t="str">
            <v>ＨＭＬ　　　　　　　</v>
          </cell>
          <cell r="H1116">
            <v>15000</v>
          </cell>
          <cell r="I1116">
            <v>7605000</v>
          </cell>
          <cell r="J1116">
            <v>1</v>
          </cell>
          <cell r="K1116" t="str">
            <v>繊維</v>
          </cell>
          <cell r="L1116">
            <v>150</v>
          </cell>
          <cell r="M1116" t="str">
            <v>ＨＭＬ</v>
          </cell>
          <cell r="N1116">
            <v>2</v>
          </cell>
          <cell r="O1116" t="str">
            <v>延岡</v>
          </cell>
          <cell r="P1116" t="str">
            <v>旭</v>
          </cell>
          <cell r="Q1116">
            <v>93</v>
          </cell>
        </row>
        <row r="1117">
          <cell r="A1117">
            <v>2</v>
          </cell>
          <cell r="B1117">
            <v>1993</v>
          </cell>
          <cell r="C1117">
            <v>7</v>
          </cell>
          <cell r="D1117">
            <v>201</v>
          </cell>
          <cell r="E1117" t="str">
            <v>伊藤忠ファイン　　　</v>
          </cell>
          <cell r="F1117">
            <v>15002</v>
          </cell>
          <cell r="G1117" t="str">
            <v>ＴＴ－３　　　　　　</v>
          </cell>
          <cell r="H1117">
            <v>7000</v>
          </cell>
          <cell r="I1117">
            <v>3262000</v>
          </cell>
          <cell r="J1117">
            <v>1</v>
          </cell>
          <cell r="K1117" t="str">
            <v>繊維</v>
          </cell>
          <cell r="L1117">
            <v>150</v>
          </cell>
          <cell r="M1117" t="str">
            <v>ＨＭＬ</v>
          </cell>
          <cell r="N1117">
            <v>2</v>
          </cell>
          <cell r="O1117" t="str">
            <v>延岡</v>
          </cell>
          <cell r="P1117" t="str">
            <v>外販</v>
          </cell>
          <cell r="Q1117">
            <v>93</v>
          </cell>
        </row>
        <row r="1118">
          <cell r="A1118">
            <v>2</v>
          </cell>
          <cell r="B1118">
            <v>1993</v>
          </cell>
          <cell r="C1118">
            <v>7</v>
          </cell>
          <cell r="D1118">
            <v>200</v>
          </cell>
          <cell r="E1118" t="str">
            <v>伊藤忠合繊化学部　　</v>
          </cell>
          <cell r="F1118">
            <v>15008</v>
          </cell>
          <cell r="G1118" t="str">
            <v>ＭＡＳ（ＩＰＣＬ）　</v>
          </cell>
          <cell r="H1118">
            <v>9500</v>
          </cell>
          <cell r="I1118">
            <v>4322500</v>
          </cell>
          <cell r="J1118">
            <v>1</v>
          </cell>
          <cell r="K1118" t="str">
            <v>繊維</v>
          </cell>
          <cell r="L1118">
            <v>150</v>
          </cell>
          <cell r="M1118" t="str">
            <v>ＨＭＬ</v>
          </cell>
          <cell r="N1118">
            <v>2</v>
          </cell>
          <cell r="O1118" t="str">
            <v>延岡</v>
          </cell>
          <cell r="P1118" t="str">
            <v>輸出</v>
          </cell>
          <cell r="Q1118">
            <v>93</v>
          </cell>
        </row>
        <row r="1119">
          <cell r="A1119">
            <v>2</v>
          </cell>
          <cell r="B1119">
            <v>1993</v>
          </cell>
          <cell r="C1119">
            <v>7</v>
          </cell>
          <cell r="D1119">
            <v>132</v>
          </cell>
          <cell r="E1119" t="str">
            <v>ＡＳＡＨＩ　Ｓ．Ａ．</v>
          </cell>
          <cell r="F1119">
            <v>15009</v>
          </cell>
          <cell r="G1119" t="str">
            <v>ＭＡＳ（アイルランド</v>
          </cell>
          <cell r="H1119">
            <v>15000</v>
          </cell>
          <cell r="I1119">
            <v>5805000</v>
          </cell>
          <cell r="J1119">
            <v>1</v>
          </cell>
          <cell r="K1119" t="str">
            <v>繊維</v>
          </cell>
          <cell r="L1119">
            <v>150</v>
          </cell>
          <cell r="M1119" t="str">
            <v>ＨＭＬ</v>
          </cell>
          <cell r="N1119">
            <v>2</v>
          </cell>
          <cell r="O1119" t="str">
            <v>延岡</v>
          </cell>
          <cell r="P1119" t="str">
            <v>輸出</v>
          </cell>
          <cell r="Q1119">
            <v>93</v>
          </cell>
        </row>
        <row r="1120">
          <cell r="A1120">
            <v>2</v>
          </cell>
          <cell r="B1120">
            <v>1993</v>
          </cell>
          <cell r="C1120">
            <v>7</v>
          </cell>
          <cell r="D1120">
            <v>6001</v>
          </cell>
          <cell r="E1120" t="str">
            <v>丸紅　東京　　　　　</v>
          </cell>
          <cell r="F1120">
            <v>15115</v>
          </cell>
          <cell r="G1120" t="str">
            <v>ＳＡＳ（韓一）　　　</v>
          </cell>
          <cell r="H1120">
            <v>15000</v>
          </cell>
          <cell r="I1120">
            <v>6204000</v>
          </cell>
          <cell r="J1120">
            <v>1</v>
          </cell>
          <cell r="K1120" t="str">
            <v>繊維</v>
          </cell>
          <cell r="L1120">
            <v>151</v>
          </cell>
          <cell r="M1120" t="str">
            <v>ＳＡＳ</v>
          </cell>
          <cell r="N1120">
            <v>2</v>
          </cell>
          <cell r="O1120" t="str">
            <v>延岡</v>
          </cell>
          <cell r="P1120" t="str">
            <v>輸出</v>
          </cell>
          <cell r="Q1120">
            <v>93</v>
          </cell>
        </row>
        <row r="1121">
          <cell r="A1121">
            <v>2</v>
          </cell>
          <cell r="B1121">
            <v>1993</v>
          </cell>
          <cell r="C1121">
            <v>7</v>
          </cell>
          <cell r="D1121">
            <v>200</v>
          </cell>
          <cell r="E1121" t="str">
            <v>伊藤忠合繊化学部　　</v>
          </cell>
          <cell r="F1121">
            <v>15116</v>
          </cell>
          <cell r="G1121" t="str">
            <v>ＳＡＳ（メキシコ）　</v>
          </cell>
          <cell r="H1121">
            <v>52500</v>
          </cell>
          <cell r="I1121">
            <v>19320000</v>
          </cell>
          <cell r="J1121">
            <v>1</v>
          </cell>
          <cell r="K1121" t="str">
            <v>繊維</v>
          </cell>
          <cell r="L1121">
            <v>151</v>
          </cell>
          <cell r="M1121" t="str">
            <v>ＳＡＳ</v>
          </cell>
          <cell r="N1121">
            <v>2</v>
          </cell>
          <cell r="O1121" t="str">
            <v>延岡</v>
          </cell>
          <cell r="P1121" t="str">
            <v>輸出</v>
          </cell>
          <cell r="Q1121">
            <v>93</v>
          </cell>
        </row>
        <row r="1122">
          <cell r="A1122">
            <v>2</v>
          </cell>
          <cell r="B1122">
            <v>1993</v>
          </cell>
          <cell r="C1122">
            <v>7</v>
          </cell>
          <cell r="D1122">
            <v>1820</v>
          </cell>
          <cell r="E1122" t="str">
            <v>小松屋商事（株）　　</v>
          </cell>
          <cell r="F1122">
            <v>15117</v>
          </cell>
          <cell r="G1122" t="str">
            <v>ＳＡＳ（ＨＡＭＢＲＧ</v>
          </cell>
          <cell r="H1122">
            <v>17500</v>
          </cell>
          <cell r="I1122">
            <v>7175000</v>
          </cell>
          <cell r="J1122">
            <v>1</v>
          </cell>
          <cell r="K1122" t="str">
            <v>繊維</v>
          </cell>
          <cell r="L1122">
            <v>151</v>
          </cell>
          <cell r="M1122" t="str">
            <v>ＳＡＳ</v>
          </cell>
          <cell r="N1122">
            <v>2</v>
          </cell>
          <cell r="O1122" t="str">
            <v>延岡</v>
          </cell>
          <cell r="P1122" t="str">
            <v>輸出</v>
          </cell>
          <cell r="Q1122">
            <v>93</v>
          </cell>
        </row>
        <row r="1123">
          <cell r="A1123">
            <v>2</v>
          </cell>
          <cell r="B1123">
            <v>1993</v>
          </cell>
          <cell r="C1123">
            <v>7</v>
          </cell>
          <cell r="D1123">
            <v>200</v>
          </cell>
          <cell r="E1123" t="str">
            <v>伊藤忠合繊化学部　　</v>
          </cell>
          <cell r="F1123">
            <v>15118</v>
          </cell>
          <cell r="G1123" t="str">
            <v>ＳＡＳ（ＰＡＳＰＴ）</v>
          </cell>
          <cell r="H1123">
            <v>17500</v>
          </cell>
          <cell r="I1123">
            <v>8785000</v>
          </cell>
          <cell r="J1123">
            <v>1</v>
          </cell>
          <cell r="K1123" t="str">
            <v>繊維</v>
          </cell>
          <cell r="L1123">
            <v>151</v>
          </cell>
          <cell r="M1123" t="str">
            <v>ＳＡＳ</v>
          </cell>
          <cell r="N1123">
            <v>2</v>
          </cell>
          <cell r="O1123" t="str">
            <v>延岡</v>
          </cell>
          <cell r="P1123" t="str">
            <v>輸出</v>
          </cell>
          <cell r="Q1123">
            <v>93</v>
          </cell>
        </row>
        <row r="1124">
          <cell r="A1124">
            <v>2</v>
          </cell>
          <cell r="B1124">
            <v>1993</v>
          </cell>
          <cell r="C1124">
            <v>7</v>
          </cell>
          <cell r="D1124">
            <v>812</v>
          </cell>
          <cell r="E1124" t="str">
            <v>オー・ジー（株）大阪</v>
          </cell>
          <cell r="F1124">
            <v>15133</v>
          </cell>
          <cell r="G1124" t="str">
            <v>ＳＡＳ－Ｄ　　　　　</v>
          </cell>
          <cell r="H1124">
            <v>200</v>
          </cell>
          <cell r="I1124">
            <v>210000</v>
          </cell>
          <cell r="J1124">
            <v>4</v>
          </cell>
          <cell r="K1124" t="str">
            <v>その他</v>
          </cell>
          <cell r="L1124">
            <v>151</v>
          </cell>
          <cell r="M1124" t="str">
            <v>ＳＡＳ</v>
          </cell>
          <cell r="N1124">
            <v>2</v>
          </cell>
          <cell r="O1124" t="str">
            <v>延岡</v>
          </cell>
          <cell r="P1124" t="str">
            <v>外販</v>
          </cell>
          <cell r="Q1124">
            <v>93</v>
          </cell>
        </row>
        <row r="1125">
          <cell r="A1125">
            <v>2</v>
          </cell>
          <cell r="B1125">
            <v>1993</v>
          </cell>
          <cell r="C1125">
            <v>7</v>
          </cell>
          <cell r="D1125">
            <v>7100</v>
          </cell>
          <cell r="E1125" t="str">
            <v>油脂製品　　　　　　</v>
          </cell>
          <cell r="F1125">
            <v>15138</v>
          </cell>
          <cell r="G1125" t="str">
            <v>ＳＡＳ－Ｄ（金属）　</v>
          </cell>
          <cell r="H1125">
            <v>1200</v>
          </cell>
          <cell r="I1125">
            <v>925200</v>
          </cell>
          <cell r="J1125">
            <v>4</v>
          </cell>
          <cell r="K1125" t="str">
            <v>その他</v>
          </cell>
          <cell r="L1125">
            <v>151</v>
          </cell>
          <cell r="M1125" t="str">
            <v>ＳＡＳ</v>
          </cell>
          <cell r="N1125">
            <v>2</v>
          </cell>
          <cell r="O1125" t="str">
            <v>延岡</v>
          </cell>
          <cell r="P1125" t="str">
            <v>外販</v>
          </cell>
          <cell r="Q1125">
            <v>93</v>
          </cell>
        </row>
        <row r="1126">
          <cell r="A1126">
            <v>2</v>
          </cell>
          <cell r="B1126">
            <v>1993</v>
          </cell>
          <cell r="C1126">
            <v>7</v>
          </cell>
          <cell r="D1126">
            <v>7100</v>
          </cell>
          <cell r="E1126" t="str">
            <v>油脂製品　　　　　　</v>
          </cell>
          <cell r="F1126">
            <v>15142</v>
          </cell>
          <cell r="G1126" t="str">
            <v>ＳＡＳ－Ｄ（中尾）　</v>
          </cell>
          <cell r="H1126">
            <v>100</v>
          </cell>
          <cell r="I1126">
            <v>75500</v>
          </cell>
          <cell r="J1126">
            <v>4</v>
          </cell>
          <cell r="K1126" t="str">
            <v>その他</v>
          </cell>
          <cell r="L1126">
            <v>151</v>
          </cell>
          <cell r="M1126" t="str">
            <v>ＳＡＳ</v>
          </cell>
          <cell r="N1126">
            <v>2</v>
          </cell>
          <cell r="O1126" t="str">
            <v>延岡</v>
          </cell>
          <cell r="P1126" t="str">
            <v>外販</v>
          </cell>
          <cell r="Q1126">
            <v>93</v>
          </cell>
        </row>
        <row r="1127">
          <cell r="A1127">
            <v>2</v>
          </cell>
          <cell r="B1127">
            <v>1993</v>
          </cell>
          <cell r="C1127">
            <v>7</v>
          </cell>
          <cell r="D1127">
            <v>7100</v>
          </cell>
          <cell r="E1127" t="str">
            <v>油脂製品　　　　　　</v>
          </cell>
          <cell r="F1127">
            <v>15143</v>
          </cell>
          <cell r="G1127" t="str">
            <v>ＳＡＳ－Ｄ　　　　　</v>
          </cell>
          <cell r="H1127">
            <v>1000</v>
          </cell>
          <cell r="I1127">
            <v>640000</v>
          </cell>
          <cell r="J1127">
            <v>4</v>
          </cell>
          <cell r="K1127" t="str">
            <v>その他</v>
          </cell>
          <cell r="L1127">
            <v>151</v>
          </cell>
          <cell r="M1127" t="str">
            <v>ＳＡＳ</v>
          </cell>
          <cell r="N1127">
            <v>2</v>
          </cell>
          <cell r="O1127" t="str">
            <v>延岡</v>
          </cell>
          <cell r="P1127" t="str">
            <v>外販</v>
          </cell>
          <cell r="Q1127">
            <v>93</v>
          </cell>
        </row>
        <row r="1128">
          <cell r="A1128">
            <v>2</v>
          </cell>
          <cell r="B1128">
            <v>1993</v>
          </cell>
          <cell r="C1128">
            <v>7</v>
          </cell>
          <cell r="D1128">
            <v>1410</v>
          </cell>
          <cell r="E1128" t="str">
            <v>クリエ－ト化学　　　</v>
          </cell>
          <cell r="F1128">
            <v>15146</v>
          </cell>
          <cell r="G1128" t="str">
            <v>ＳＡＳ－Ｄ（キザイ）</v>
          </cell>
          <cell r="H1128">
            <v>160</v>
          </cell>
          <cell r="I1128">
            <v>148000</v>
          </cell>
          <cell r="J1128">
            <v>4</v>
          </cell>
          <cell r="K1128" t="str">
            <v>その他</v>
          </cell>
          <cell r="L1128">
            <v>151</v>
          </cell>
          <cell r="M1128" t="str">
            <v>ＳＡＳ</v>
          </cell>
          <cell r="N1128">
            <v>2</v>
          </cell>
          <cell r="O1128" t="str">
            <v>延岡</v>
          </cell>
          <cell r="P1128" t="str">
            <v>外販</v>
          </cell>
          <cell r="Q1128">
            <v>93</v>
          </cell>
        </row>
        <row r="1129">
          <cell r="A1129">
            <v>2</v>
          </cell>
          <cell r="B1129">
            <v>1993</v>
          </cell>
          <cell r="C1129">
            <v>7</v>
          </cell>
          <cell r="D1129">
            <v>6000</v>
          </cell>
          <cell r="E1129" t="str">
            <v>丸紅　大阪　　　　　</v>
          </cell>
          <cell r="F1129">
            <v>15147</v>
          </cell>
          <cell r="G1129" t="str">
            <v>ＳＡＳ（日合）　　　</v>
          </cell>
          <cell r="H1129">
            <v>1000</v>
          </cell>
          <cell r="I1129">
            <v>820000</v>
          </cell>
          <cell r="J1129">
            <v>4</v>
          </cell>
          <cell r="K1129" t="str">
            <v>その他</v>
          </cell>
          <cell r="L1129">
            <v>151</v>
          </cell>
          <cell r="M1129" t="str">
            <v>ＳＡＳ</v>
          </cell>
          <cell r="N1129">
            <v>2</v>
          </cell>
          <cell r="O1129" t="str">
            <v>延岡</v>
          </cell>
          <cell r="P1129" t="str">
            <v>外販</v>
          </cell>
          <cell r="Q1129">
            <v>93</v>
          </cell>
        </row>
        <row r="1130">
          <cell r="A1130">
            <v>2</v>
          </cell>
          <cell r="B1130">
            <v>1993</v>
          </cell>
          <cell r="C1130">
            <v>7</v>
          </cell>
          <cell r="D1130">
            <v>1820</v>
          </cell>
          <cell r="E1130" t="str">
            <v>小松屋商事（株）　　</v>
          </cell>
          <cell r="F1130">
            <v>15149</v>
          </cell>
          <cell r="G1130" t="str">
            <v>ＳＡＳ（和光）　　　</v>
          </cell>
          <cell r="H1130">
            <v>2000</v>
          </cell>
          <cell r="I1130">
            <v>1100000</v>
          </cell>
          <cell r="J1130">
            <v>4</v>
          </cell>
          <cell r="K1130" t="str">
            <v>その他</v>
          </cell>
          <cell r="L1130">
            <v>151</v>
          </cell>
          <cell r="M1130" t="str">
            <v>ＳＡＳ</v>
          </cell>
          <cell r="N1130">
            <v>2</v>
          </cell>
          <cell r="O1130" t="str">
            <v>延岡</v>
          </cell>
          <cell r="P1130" t="str">
            <v>外販</v>
          </cell>
          <cell r="Q1130">
            <v>93</v>
          </cell>
        </row>
        <row r="1131">
          <cell r="A1131">
            <v>2</v>
          </cell>
          <cell r="B1131">
            <v>1993</v>
          </cell>
          <cell r="C1131">
            <v>7</v>
          </cell>
          <cell r="D1131">
            <v>203</v>
          </cell>
          <cell r="E1131" t="str">
            <v>伊藤忠テクノケミカル</v>
          </cell>
          <cell r="F1131">
            <v>15601</v>
          </cell>
          <cell r="G1131" t="str">
            <v>ＵＮＡＳＳ　　　　　</v>
          </cell>
          <cell r="H1131">
            <v>50</v>
          </cell>
          <cell r="I1131">
            <v>100000</v>
          </cell>
          <cell r="J1131">
            <v>1</v>
          </cell>
          <cell r="K1131" t="str">
            <v>繊維</v>
          </cell>
          <cell r="L1131">
            <v>156</v>
          </cell>
          <cell r="M1131" t="str">
            <v>ＵＮＡＳＳ</v>
          </cell>
          <cell r="N1131">
            <v>2</v>
          </cell>
          <cell r="O1131" t="str">
            <v>延岡</v>
          </cell>
          <cell r="P1131" t="str">
            <v>外販</v>
          </cell>
          <cell r="Q1131">
            <v>93</v>
          </cell>
        </row>
        <row r="1132">
          <cell r="A1132">
            <v>2</v>
          </cell>
          <cell r="B1132">
            <v>1993</v>
          </cell>
          <cell r="C1132">
            <v>7</v>
          </cell>
          <cell r="D1132">
            <v>1820</v>
          </cell>
          <cell r="E1132" t="str">
            <v>小松屋商事（株）　　</v>
          </cell>
          <cell r="F1132">
            <v>15602</v>
          </cell>
          <cell r="G1132" t="str">
            <v>３Ｓ　　　　　　　　</v>
          </cell>
          <cell r="H1132">
            <v>5000</v>
          </cell>
          <cell r="I1132">
            <v>6450000</v>
          </cell>
          <cell r="J1132">
            <v>1</v>
          </cell>
          <cell r="K1132" t="str">
            <v>繊維</v>
          </cell>
          <cell r="L1132">
            <v>156</v>
          </cell>
          <cell r="M1132" t="str">
            <v>ＵＮＡＳＳ</v>
          </cell>
          <cell r="N1132">
            <v>2</v>
          </cell>
          <cell r="O1132" t="str">
            <v>延岡</v>
          </cell>
          <cell r="P1132" t="str">
            <v>外販</v>
          </cell>
          <cell r="Q1132">
            <v>93</v>
          </cell>
        </row>
        <row r="1133">
          <cell r="A1133">
            <v>2</v>
          </cell>
          <cell r="B1133">
            <v>1993</v>
          </cell>
          <cell r="C1133">
            <v>7</v>
          </cell>
          <cell r="D1133">
            <v>7500</v>
          </cell>
          <cell r="E1133" t="str">
            <v>リバソン（株）　　　</v>
          </cell>
          <cell r="F1133">
            <v>15610</v>
          </cell>
          <cell r="G1133" t="str">
            <v>ＵＮＡＳＳ（ＤＩＣ）</v>
          </cell>
          <cell r="H1133">
            <v>1250</v>
          </cell>
          <cell r="I1133">
            <v>1687500</v>
          </cell>
          <cell r="J1133">
            <v>1</v>
          </cell>
          <cell r="K1133" t="str">
            <v>繊維</v>
          </cell>
          <cell r="L1133">
            <v>156</v>
          </cell>
          <cell r="M1133" t="str">
            <v>ＵＮＡＳＳ</v>
          </cell>
          <cell r="N1133">
            <v>2</v>
          </cell>
          <cell r="O1133" t="str">
            <v>延岡</v>
          </cell>
          <cell r="P1133" t="str">
            <v>外販</v>
          </cell>
          <cell r="Q1133">
            <v>93</v>
          </cell>
        </row>
        <row r="1134">
          <cell r="A1134">
            <v>2</v>
          </cell>
          <cell r="B1134">
            <v>1993</v>
          </cell>
          <cell r="C1134">
            <v>7</v>
          </cell>
          <cell r="D1134">
            <v>1820</v>
          </cell>
          <cell r="E1134" t="str">
            <v>小松屋商事（株）　　</v>
          </cell>
          <cell r="F1134">
            <v>15630</v>
          </cell>
          <cell r="G1134" t="str">
            <v>ＵＮＡＳＳ（Ｘラン）</v>
          </cell>
          <cell r="H1134">
            <v>125</v>
          </cell>
          <cell r="I1134">
            <v>150000</v>
          </cell>
          <cell r="J1134">
            <v>1</v>
          </cell>
          <cell r="K1134" t="str">
            <v>繊維</v>
          </cell>
          <cell r="L1134">
            <v>156</v>
          </cell>
          <cell r="M1134" t="str">
            <v>ＵＮＡＳＳ</v>
          </cell>
          <cell r="N1134">
            <v>2</v>
          </cell>
          <cell r="O1134" t="str">
            <v>延岡</v>
          </cell>
          <cell r="P1134" t="str">
            <v>外販</v>
          </cell>
          <cell r="Q1134">
            <v>93</v>
          </cell>
        </row>
        <row r="1135">
          <cell r="A1135">
            <v>2</v>
          </cell>
          <cell r="B1135">
            <v>1993</v>
          </cell>
          <cell r="C1135">
            <v>7</v>
          </cell>
          <cell r="D1135">
            <v>1017</v>
          </cell>
          <cell r="E1135" t="str">
            <v>化成品商事　　　　　</v>
          </cell>
          <cell r="F1135">
            <v>15690</v>
          </cell>
          <cell r="G1135" t="str">
            <v>４Ｓ（３Ｓ溶液）　　</v>
          </cell>
          <cell r="H1135">
            <v>4000</v>
          </cell>
          <cell r="I1135">
            <v>1140000</v>
          </cell>
          <cell r="J1135">
            <v>1</v>
          </cell>
          <cell r="K1135" t="str">
            <v>繊維</v>
          </cell>
          <cell r="L1135">
            <v>156</v>
          </cell>
          <cell r="M1135" t="str">
            <v>ＵＮＡＳＳ</v>
          </cell>
          <cell r="N1135">
            <v>2</v>
          </cell>
          <cell r="O1135" t="str">
            <v>延岡</v>
          </cell>
          <cell r="P1135" t="str">
            <v>外販</v>
          </cell>
          <cell r="Q1135">
            <v>93</v>
          </cell>
        </row>
        <row r="1136">
          <cell r="A1136">
            <v>2</v>
          </cell>
          <cell r="B1136">
            <v>1993</v>
          </cell>
          <cell r="C1136">
            <v>7</v>
          </cell>
          <cell r="D1136">
            <v>7500</v>
          </cell>
          <cell r="E1136" t="str">
            <v>リバソン（株）　　　</v>
          </cell>
          <cell r="F1136">
            <v>16600</v>
          </cell>
          <cell r="G1136" t="str">
            <v>ＮＳＶＳ－２５（ＤＩ</v>
          </cell>
          <cell r="H1136">
            <v>2000</v>
          </cell>
          <cell r="I1136">
            <v>630000</v>
          </cell>
          <cell r="J1136">
            <v>3</v>
          </cell>
          <cell r="K1136" t="str">
            <v>樹脂</v>
          </cell>
          <cell r="L1136">
            <v>166</v>
          </cell>
          <cell r="M1136" t="str">
            <v>ＳＶＳ</v>
          </cell>
          <cell r="N1136">
            <v>2</v>
          </cell>
          <cell r="O1136" t="str">
            <v>延岡</v>
          </cell>
          <cell r="P1136" t="str">
            <v>外販</v>
          </cell>
          <cell r="Q1136">
            <v>93</v>
          </cell>
        </row>
        <row r="1137">
          <cell r="A1137">
            <v>2</v>
          </cell>
          <cell r="B1137">
            <v>1993</v>
          </cell>
          <cell r="C1137">
            <v>7</v>
          </cell>
          <cell r="D1137">
            <v>7500</v>
          </cell>
          <cell r="E1137" t="str">
            <v>リバソン（株）　　　</v>
          </cell>
          <cell r="F1137">
            <v>16601</v>
          </cell>
          <cell r="G1137" t="str">
            <v>ＮＳＶＳ－２５（堺　</v>
          </cell>
          <cell r="H1137">
            <v>800</v>
          </cell>
          <cell r="I1137">
            <v>240000</v>
          </cell>
          <cell r="J1137">
            <v>3</v>
          </cell>
          <cell r="K1137" t="str">
            <v>樹脂</v>
          </cell>
          <cell r="L1137">
            <v>166</v>
          </cell>
          <cell r="M1137" t="str">
            <v>ＳＶＳ</v>
          </cell>
          <cell r="N1137">
            <v>2</v>
          </cell>
          <cell r="O1137" t="str">
            <v>延岡</v>
          </cell>
          <cell r="P1137" t="str">
            <v>外販</v>
          </cell>
          <cell r="Q1137">
            <v>93</v>
          </cell>
        </row>
        <row r="1138">
          <cell r="A1138">
            <v>2</v>
          </cell>
          <cell r="B1138">
            <v>1993</v>
          </cell>
          <cell r="C1138">
            <v>7</v>
          </cell>
          <cell r="D1138">
            <v>7500</v>
          </cell>
          <cell r="E1138" t="str">
            <v>リバソン（株）　　　</v>
          </cell>
          <cell r="F1138">
            <v>16630</v>
          </cell>
          <cell r="G1138" t="str">
            <v>ＮＳＶＳ－２５（九州</v>
          </cell>
          <cell r="H1138">
            <v>400</v>
          </cell>
          <cell r="I1138">
            <v>120000</v>
          </cell>
          <cell r="J1138">
            <v>3</v>
          </cell>
          <cell r="K1138" t="str">
            <v>樹脂</v>
          </cell>
          <cell r="L1138">
            <v>166</v>
          </cell>
          <cell r="M1138" t="str">
            <v>ＳＶＳ</v>
          </cell>
          <cell r="N1138">
            <v>2</v>
          </cell>
          <cell r="O1138" t="str">
            <v>延岡</v>
          </cell>
          <cell r="P1138" t="str">
            <v>外販</v>
          </cell>
          <cell r="Q1138">
            <v>93</v>
          </cell>
        </row>
        <row r="1139">
          <cell r="A1139">
            <v>2</v>
          </cell>
          <cell r="B1139">
            <v>1993</v>
          </cell>
          <cell r="C1139">
            <v>7</v>
          </cell>
          <cell r="D1139">
            <v>5417</v>
          </cell>
          <cell r="E1139" t="str">
            <v>九州長瀬　　　　　　</v>
          </cell>
          <cell r="F1139">
            <v>16640</v>
          </cell>
          <cell r="G1139" t="str">
            <v>ＮＳＶＳ－２５（同仁</v>
          </cell>
          <cell r="H1139">
            <v>3400</v>
          </cell>
          <cell r="I1139">
            <v>1037000</v>
          </cell>
          <cell r="J1139">
            <v>3</v>
          </cell>
          <cell r="K1139" t="str">
            <v>樹脂</v>
          </cell>
          <cell r="L1139">
            <v>166</v>
          </cell>
          <cell r="M1139" t="str">
            <v>ＳＶＳ</v>
          </cell>
          <cell r="N1139">
            <v>2</v>
          </cell>
          <cell r="O1139" t="str">
            <v>延岡</v>
          </cell>
          <cell r="P1139" t="str">
            <v>外販</v>
          </cell>
          <cell r="Q1139">
            <v>93</v>
          </cell>
        </row>
        <row r="1140">
          <cell r="A1140">
            <v>2</v>
          </cell>
          <cell r="B1140">
            <v>1993</v>
          </cell>
          <cell r="C1140">
            <v>7</v>
          </cell>
          <cell r="D1140">
            <v>5217</v>
          </cell>
          <cell r="E1140" t="str">
            <v>ＢＡＳＦ　四日市　　</v>
          </cell>
          <cell r="F1140">
            <v>16690</v>
          </cell>
          <cell r="G1140" t="str">
            <v>ＮＳＶＳ－２５（ＢＡ</v>
          </cell>
          <cell r="H1140">
            <v>20</v>
          </cell>
          <cell r="I1140">
            <v>7000</v>
          </cell>
          <cell r="J1140">
            <v>3</v>
          </cell>
          <cell r="K1140" t="str">
            <v>樹脂</v>
          </cell>
          <cell r="L1140">
            <v>166</v>
          </cell>
          <cell r="M1140" t="str">
            <v>ＳＶＳ</v>
          </cell>
          <cell r="N1140">
            <v>2</v>
          </cell>
          <cell r="O1140" t="str">
            <v>延岡</v>
          </cell>
          <cell r="P1140" t="str">
            <v>外販</v>
          </cell>
          <cell r="Q1140">
            <v>93</v>
          </cell>
        </row>
        <row r="1141">
          <cell r="A1141">
            <v>2</v>
          </cell>
          <cell r="B1141">
            <v>1993</v>
          </cell>
          <cell r="C1141">
            <v>7</v>
          </cell>
          <cell r="D1141">
            <v>100</v>
          </cell>
          <cell r="E1141" t="str">
            <v>葵　大阪　　　　　　</v>
          </cell>
          <cell r="F1141">
            <v>20300</v>
          </cell>
          <cell r="G1141" t="str">
            <v>ＥＢＳ　　　　　　　</v>
          </cell>
          <cell r="H1141">
            <v>10588</v>
          </cell>
          <cell r="I1141">
            <v>8639808</v>
          </cell>
          <cell r="J1141">
            <v>3</v>
          </cell>
          <cell r="K1141" t="str">
            <v>樹脂</v>
          </cell>
          <cell r="L1141">
            <v>203</v>
          </cell>
          <cell r="M1141" t="str">
            <v>ＥＢＳ</v>
          </cell>
          <cell r="N1141">
            <v>2</v>
          </cell>
          <cell r="O1141" t="str">
            <v>延岡</v>
          </cell>
          <cell r="P1141" t="str">
            <v>旭</v>
          </cell>
          <cell r="Q1141">
            <v>93</v>
          </cell>
        </row>
        <row r="1142">
          <cell r="A1142">
            <v>2</v>
          </cell>
          <cell r="B1142">
            <v>1993</v>
          </cell>
          <cell r="C1142">
            <v>7</v>
          </cell>
          <cell r="D1142">
            <v>2</v>
          </cell>
          <cell r="E1142" t="str">
            <v>旭　大阪購買　　　　</v>
          </cell>
          <cell r="F1142">
            <v>20500</v>
          </cell>
          <cell r="G1142" t="str">
            <v>仕上Ｇ　　　　　　　</v>
          </cell>
          <cell r="H1142">
            <v>1600</v>
          </cell>
          <cell r="I1142">
            <v>544000</v>
          </cell>
          <cell r="J1142">
            <v>1</v>
          </cell>
          <cell r="K1142" t="str">
            <v>繊維</v>
          </cell>
          <cell r="L1142">
            <v>205</v>
          </cell>
          <cell r="M1142" t="str">
            <v>仕上Ｇ</v>
          </cell>
          <cell r="N1142">
            <v>2</v>
          </cell>
          <cell r="O1142" t="str">
            <v>延岡</v>
          </cell>
          <cell r="P1142" t="str">
            <v>旭</v>
          </cell>
          <cell r="Q1142">
            <v>93</v>
          </cell>
        </row>
        <row r="1143">
          <cell r="A1143">
            <v>2</v>
          </cell>
          <cell r="B1143">
            <v>1993</v>
          </cell>
          <cell r="C1143">
            <v>7</v>
          </cell>
          <cell r="D1143">
            <v>43</v>
          </cell>
          <cell r="E1143" t="str">
            <v>旭　延岡医薬　　　　</v>
          </cell>
          <cell r="F1143">
            <v>20600</v>
          </cell>
          <cell r="G1143" t="str">
            <v>ＭＢ　　　　　　　　</v>
          </cell>
          <cell r="H1143">
            <v>1680</v>
          </cell>
          <cell r="I1143">
            <v>5312160</v>
          </cell>
          <cell r="J1143">
            <v>2</v>
          </cell>
          <cell r="K1143" t="str">
            <v>医薬原料</v>
          </cell>
          <cell r="L1143">
            <v>206</v>
          </cell>
          <cell r="M1143" t="str">
            <v>ＭＢ</v>
          </cell>
          <cell r="N1143">
            <v>2</v>
          </cell>
          <cell r="O1143" t="str">
            <v>延岡</v>
          </cell>
          <cell r="P1143" t="str">
            <v>旭</v>
          </cell>
          <cell r="Q1143">
            <v>93</v>
          </cell>
        </row>
        <row r="1144">
          <cell r="A1144">
            <v>2</v>
          </cell>
          <cell r="B1144">
            <v>1993</v>
          </cell>
          <cell r="C1144">
            <v>7</v>
          </cell>
          <cell r="D1144">
            <v>11</v>
          </cell>
          <cell r="E1144" t="str">
            <v>旭　特薬事業部　　　</v>
          </cell>
          <cell r="F1144">
            <v>20900</v>
          </cell>
          <cell r="G1144" t="str">
            <v>ＦＭＮＡ　　　　　　</v>
          </cell>
          <cell r="H1144">
            <v>330</v>
          </cell>
          <cell r="I1144">
            <v>10857000</v>
          </cell>
          <cell r="J1144">
            <v>2</v>
          </cell>
          <cell r="K1144" t="str">
            <v>医薬原料</v>
          </cell>
          <cell r="L1144">
            <v>209</v>
          </cell>
          <cell r="M1144" t="str">
            <v>ＦＭＮＡ</v>
          </cell>
          <cell r="N1144">
            <v>2</v>
          </cell>
          <cell r="O1144" t="str">
            <v>延岡</v>
          </cell>
          <cell r="P1144" t="str">
            <v>旭</v>
          </cell>
          <cell r="Q1144">
            <v>93</v>
          </cell>
        </row>
        <row r="1145">
          <cell r="A1145">
            <v>2</v>
          </cell>
          <cell r="B1145">
            <v>1993</v>
          </cell>
          <cell r="C1145">
            <v>7</v>
          </cell>
          <cell r="D1145">
            <v>11</v>
          </cell>
          <cell r="E1145" t="str">
            <v>旭　特薬事業部　　　</v>
          </cell>
          <cell r="F1145">
            <v>21301</v>
          </cell>
          <cell r="G1145" t="str">
            <v>ウラシル　　　　　　</v>
          </cell>
          <cell r="H1145">
            <v>300</v>
          </cell>
          <cell r="I1145">
            <v>1260000</v>
          </cell>
          <cell r="J1145">
            <v>2</v>
          </cell>
          <cell r="K1145" t="str">
            <v>医薬原料</v>
          </cell>
          <cell r="L1145">
            <v>213</v>
          </cell>
          <cell r="M1145" t="str">
            <v>ウラシル</v>
          </cell>
          <cell r="N1145">
            <v>2</v>
          </cell>
          <cell r="O1145" t="str">
            <v>延岡</v>
          </cell>
          <cell r="P1145" t="str">
            <v>旭</v>
          </cell>
          <cell r="Q1145">
            <v>93</v>
          </cell>
        </row>
        <row r="1146">
          <cell r="A1146">
            <v>2</v>
          </cell>
          <cell r="B1146">
            <v>1993</v>
          </cell>
          <cell r="C1146">
            <v>7</v>
          </cell>
          <cell r="D1146">
            <v>11</v>
          </cell>
          <cell r="E1146" t="str">
            <v>旭　特薬事業部　　　</v>
          </cell>
          <cell r="F1146">
            <v>21302</v>
          </cell>
          <cell r="G1146" t="str">
            <v>ウラシル（ＳＧ）　　</v>
          </cell>
          <cell r="H1146">
            <v>3000</v>
          </cell>
          <cell r="I1146">
            <v>12600000</v>
          </cell>
          <cell r="J1146">
            <v>2</v>
          </cell>
          <cell r="K1146" t="str">
            <v>医薬原料</v>
          </cell>
          <cell r="L1146">
            <v>213</v>
          </cell>
          <cell r="M1146" t="str">
            <v>ウラシル</v>
          </cell>
          <cell r="N1146">
            <v>2</v>
          </cell>
          <cell r="O1146" t="str">
            <v>延岡</v>
          </cell>
          <cell r="P1146" t="str">
            <v>旭</v>
          </cell>
          <cell r="Q1146">
            <v>93</v>
          </cell>
        </row>
        <row r="1147">
          <cell r="A1147">
            <v>2</v>
          </cell>
          <cell r="B1147">
            <v>1993</v>
          </cell>
          <cell r="C1147">
            <v>7</v>
          </cell>
          <cell r="D1147">
            <v>5403</v>
          </cell>
          <cell r="E1147" t="str">
            <v>ファイザー　　　　　</v>
          </cell>
          <cell r="F1147">
            <v>21401</v>
          </cell>
          <cell r="G1147" t="str">
            <v>ＡＴＢＣ　　　　　　</v>
          </cell>
          <cell r="H1147">
            <v>23545</v>
          </cell>
          <cell r="I1147">
            <v>10501070</v>
          </cell>
          <cell r="J1147">
            <v>3</v>
          </cell>
          <cell r="K1147" t="str">
            <v>樹脂</v>
          </cell>
          <cell r="L1147">
            <v>214</v>
          </cell>
          <cell r="M1147" t="str">
            <v>ＡＴＢＣ</v>
          </cell>
          <cell r="N1147">
            <v>2</v>
          </cell>
          <cell r="O1147" t="str">
            <v>延岡</v>
          </cell>
          <cell r="P1147" t="str">
            <v>旭</v>
          </cell>
          <cell r="Q1147">
            <v>93</v>
          </cell>
        </row>
        <row r="1148">
          <cell r="A1148">
            <v>2</v>
          </cell>
          <cell r="B1148">
            <v>1993</v>
          </cell>
          <cell r="C1148">
            <v>7</v>
          </cell>
          <cell r="D1148">
            <v>1</v>
          </cell>
          <cell r="E1148" t="str">
            <v>旭　東京購買　　　　</v>
          </cell>
          <cell r="F1148">
            <v>21402</v>
          </cell>
          <cell r="G1148" t="str">
            <v>ＤＳ－１０７　　　　</v>
          </cell>
          <cell r="H1148">
            <v>71890</v>
          </cell>
          <cell r="I1148">
            <v>32781840</v>
          </cell>
          <cell r="J1148">
            <v>3</v>
          </cell>
          <cell r="K1148" t="str">
            <v>樹脂</v>
          </cell>
          <cell r="L1148">
            <v>214</v>
          </cell>
          <cell r="M1148" t="str">
            <v>ＡＴＢＣ</v>
          </cell>
          <cell r="N1148">
            <v>2</v>
          </cell>
          <cell r="O1148" t="str">
            <v>延岡</v>
          </cell>
          <cell r="P1148" t="str">
            <v>旭</v>
          </cell>
          <cell r="Q1148">
            <v>93</v>
          </cell>
        </row>
        <row r="1149">
          <cell r="A1149">
            <v>2</v>
          </cell>
          <cell r="B1149">
            <v>1993</v>
          </cell>
          <cell r="C1149">
            <v>7</v>
          </cell>
          <cell r="D1149">
            <v>100</v>
          </cell>
          <cell r="E1149" t="str">
            <v>葵　大阪　　　　　　</v>
          </cell>
          <cell r="F1149">
            <v>21704</v>
          </cell>
          <cell r="G1149" t="str">
            <v>Ｈ－３－Ⅳ　　　　　</v>
          </cell>
          <cell r="H1149">
            <v>200</v>
          </cell>
          <cell r="I1149">
            <v>845000</v>
          </cell>
          <cell r="J1149">
            <v>3</v>
          </cell>
          <cell r="K1149" t="str">
            <v>樹脂</v>
          </cell>
          <cell r="L1149">
            <v>217</v>
          </cell>
          <cell r="M1149" t="str">
            <v>Ｈ－３</v>
          </cell>
          <cell r="N1149">
            <v>2</v>
          </cell>
          <cell r="O1149" t="str">
            <v>延岡</v>
          </cell>
          <cell r="P1149" t="str">
            <v>旭</v>
          </cell>
          <cell r="Q1149">
            <v>93</v>
          </cell>
        </row>
        <row r="1150">
          <cell r="A1150">
            <v>2</v>
          </cell>
          <cell r="B1150">
            <v>1993</v>
          </cell>
          <cell r="C1150">
            <v>7</v>
          </cell>
          <cell r="D1150">
            <v>6</v>
          </cell>
          <cell r="E1150" t="str">
            <v>旭　富士　　　　　　</v>
          </cell>
          <cell r="F1150">
            <v>21900</v>
          </cell>
          <cell r="G1150" t="str">
            <v>ＢＳ－１　　　　　　</v>
          </cell>
          <cell r="H1150">
            <v>88620</v>
          </cell>
          <cell r="I1150">
            <v>35448000</v>
          </cell>
          <cell r="J1150">
            <v>3</v>
          </cell>
          <cell r="K1150" t="str">
            <v>樹脂</v>
          </cell>
          <cell r="L1150">
            <v>219</v>
          </cell>
          <cell r="M1150" t="str">
            <v>ＢＳ－１．２</v>
          </cell>
          <cell r="N1150">
            <v>2</v>
          </cell>
          <cell r="O1150" t="str">
            <v>延岡</v>
          </cell>
          <cell r="P1150" t="str">
            <v>旭</v>
          </cell>
          <cell r="Q1150">
            <v>93</v>
          </cell>
        </row>
        <row r="1151">
          <cell r="A1151">
            <v>2</v>
          </cell>
          <cell r="B1151">
            <v>1993</v>
          </cell>
          <cell r="C1151">
            <v>7</v>
          </cell>
          <cell r="D1151">
            <v>37</v>
          </cell>
          <cell r="E1151" t="str">
            <v>旭　薬品工場　　　　</v>
          </cell>
          <cell r="F1151">
            <v>29007</v>
          </cell>
          <cell r="G1151" t="str">
            <v>回収硝酸　　　　　　</v>
          </cell>
          <cell r="H1151">
            <v>79560</v>
          </cell>
          <cell r="I1151">
            <v>278460</v>
          </cell>
          <cell r="J1151">
            <v>4</v>
          </cell>
          <cell r="K1151" t="str">
            <v>その他</v>
          </cell>
          <cell r="L1151">
            <v>290</v>
          </cell>
          <cell r="M1151" t="str">
            <v>旭向延岡合成品</v>
          </cell>
          <cell r="N1151">
            <v>2</v>
          </cell>
          <cell r="O1151" t="str">
            <v>延岡</v>
          </cell>
          <cell r="P1151" t="str">
            <v>旭</v>
          </cell>
          <cell r="Q1151">
            <v>93</v>
          </cell>
        </row>
        <row r="1152">
          <cell r="A1152">
            <v>2</v>
          </cell>
          <cell r="B1152">
            <v>1993</v>
          </cell>
          <cell r="C1152">
            <v>7</v>
          </cell>
          <cell r="D1152">
            <v>231</v>
          </cell>
          <cell r="E1152" t="str">
            <v>岩瀬コスファ　　　　</v>
          </cell>
          <cell r="F1152">
            <v>30401</v>
          </cell>
          <cell r="G1152" t="str">
            <v>ＣＰＭ－Ｓ　　　　　</v>
          </cell>
          <cell r="H1152">
            <v>48</v>
          </cell>
          <cell r="I1152">
            <v>3840000</v>
          </cell>
          <cell r="J1152">
            <v>4</v>
          </cell>
          <cell r="K1152" t="str">
            <v>その他</v>
          </cell>
          <cell r="L1152">
            <v>304</v>
          </cell>
          <cell r="M1152" t="str">
            <v>ＣＰＭ</v>
          </cell>
          <cell r="N1152">
            <v>2</v>
          </cell>
          <cell r="O1152" t="str">
            <v>延岡</v>
          </cell>
          <cell r="P1152" t="str">
            <v>外販</v>
          </cell>
          <cell r="Q1152">
            <v>93</v>
          </cell>
        </row>
        <row r="1153">
          <cell r="A1153">
            <v>1</v>
          </cell>
          <cell r="B1153">
            <v>1993</v>
          </cell>
          <cell r="C1153">
            <v>7</v>
          </cell>
          <cell r="D1153">
            <v>88</v>
          </cell>
          <cell r="E1153" t="str">
            <v>旭フーズ（株）　　　</v>
          </cell>
          <cell r="F1153">
            <v>37600</v>
          </cell>
          <cell r="G1153" t="str">
            <v>ＣＭＴ－Ｌ　缶　　　</v>
          </cell>
          <cell r="H1153">
            <v>12924</v>
          </cell>
          <cell r="I1153">
            <v>4652640</v>
          </cell>
          <cell r="J1153">
            <v>4</v>
          </cell>
          <cell r="K1153" t="str">
            <v>その他</v>
          </cell>
          <cell r="L1153">
            <v>376</v>
          </cell>
          <cell r="M1153" t="str">
            <v>ＣＭＴ－Ｌ</v>
          </cell>
          <cell r="N1153">
            <v>3</v>
          </cell>
          <cell r="O1153" t="str">
            <v>外販</v>
          </cell>
          <cell r="P1153" t="str">
            <v>旭</v>
          </cell>
          <cell r="Q1153">
            <v>93</v>
          </cell>
        </row>
        <row r="1154">
          <cell r="A1154">
            <v>1</v>
          </cell>
          <cell r="B1154">
            <v>1993</v>
          </cell>
          <cell r="C1154">
            <v>7</v>
          </cell>
          <cell r="D1154">
            <v>88</v>
          </cell>
          <cell r="E1154" t="str">
            <v>旭フーズ（株）　　　</v>
          </cell>
          <cell r="F1154">
            <v>37800</v>
          </cell>
          <cell r="G1154" t="str">
            <v>ＭＭＳ－Ｋ　　　　　</v>
          </cell>
          <cell r="H1154">
            <v>30</v>
          </cell>
          <cell r="I1154">
            <v>60000</v>
          </cell>
          <cell r="J1154">
            <v>4</v>
          </cell>
          <cell r="K1154" t="str">
            <v>その他</v>
          </cell>
          <cell r="L1154">
            <v>378</v>
          </cell>
          <cell r="M1154" t="str">
            <v>ＭＭＳ－Ｋ</v>
          </cell>
          <cell r="N1154">
            <v>3</v>
          </cell>
          <cell r="O1154" t="str">
            <v>外販</v>
          </cell>
          <cell r="P1154" t="str">
            <v>旭</v>
          </cell>
          <cell r="Q1154">
            <v>93</v>
          </cell>
        </row>
        <row r="1155">
          <cell r="A1155">
            <v>1</v>
          </cell>
          <cell r="B1155">
            <v>1993</v>
          </cell>
          <cell r="C1155">
            <v>7</v>
          </cell>
          <cell r="D1155">
            <v>6</v>
          </cell>
          <cell r="E1155" t="str">
            <v>旭　富士　　　　　　</v>
          </cell>
          <cell r="F1155">
            <v>38300</v>
          </cell>
          <cell r="G1155" t="str">
            <v>ベンゾフェノン　　　</v>
          </cell>
          <cell r="H1155">
            <v>280</v>
          </cell>
          <cell r="I1155">
            <v>254800</v>
          </cell>
          <cell r="J1155">
            <v>3</v>
          </cell>
          <cell r="K1155" t="str">
            <v>樹脂</v>
          </cell>
          <cell r="L1155">
            <v>383</v>
          </cell>
          <cell r="M1155" t="str">
            <v>ﾍﾞﾝｿﾞﾌｪﾉﾝ</v>
          </cell>
          <cell r="N1155">
            <v>3</v>
          </cell>
          <cell r="O1155" t="str">
            <v>外販</v>
          </cell>
          <cell r="P1155" t="str">
            <v>外販</v>
          </cell>
          <cell r="Q1155">
            <v>93</v>
          </cell>
        </row>
        <row r="1156">
          <cell r="A1156">
            <v>1</v>
          </cell>
          <cell r="B1156">
            <v>1993</v>
          </cell>
          <cell r="C1156">
            <v>7</v>
          </cell>
          <cell r="D1156">
            <v>1</v>
          </cell>
          <cell r="E1156" t="str">
            <v>旭　東京購買　　　　</v>
          </cell>
          <cell r="F1156">
            <v>38500</v>
          </cell>
          <cell r="G1156" t="str">
            <v>ポリオールＮ　　　　</v>
          </cell>
          <cell r="H1156">
            <v>0</v>
          </cell>
          <cell r="I1156">
            <v>-40000</v>
          </cell>
          <cell r="J1156">
            <v>3</v>
          </cell>
          <cell r="K1156" t="str">
            <v>樹脂</v>
          </cell>
          <cell r="L1156">
            <v>385</v>
          </cell>
          <cell r="M1156" t="str">
            <v>ポリオール</v>
          </cell>
          <cell r="N1156">
            <v>3</v>
          </cell>
          <cell r="O1156" t="str">
            <v>外販</v>
          </cell>
          <cell r="P1156" t="str">
            <v>旭</v>
          </cell>
          <cell r="Q1156">
            <v>93</v>
          </cell>
        </row>
        <row r="1157">
          <cell r="A1157">
            <v>1</v>
          </cell>
          <cell r="B1157">
            <v>1993</v>
          </cell>
          <cell r="C1157">
            <v>7</v>
          </cell>
          <cell r="D1157">
            <v>1</v>
          </cell>
          <cell r="E1157" t="str">
            <v>旭　東京購買　　　　</v>
          </cell>
          <cell r="F1157">
            <v>38501</v>
          </cell>
          <cell r="G1157" t="str">
            <v>ポリオールＢ　　　　</v>
          </cell>
          <cell r="H1157">
            <v>0</v>
          </cell>
          <cell r="I1157">
            <v>-40000</v>
          </cell>
          <cell r="J1157">
            <v>3</v>
          </cell>
          <cell r="K1157" t="str">
            <v>樹脂</v>
          </cell>
          <cell r="L1157">
            <v>385</v>
          </cell>
          <cell r="M1157" t="str">
            <v>ポリオール</v>
          </cell>
          <cell r="N1157">
            <v>3</v>
          </cell>
          <cell r="O1157" t="str">
            <v>外販</v>
          </cell>
          <cell r="P1157" t="str">
            <v>旭</v>
          </cell>
          <cell r="Q1157">
            <v>93</v>
          </cell>
        </row>
        <row r="1158">
          <cell r="A1158">
            <v>1</v>
          </cell>
          <cell r="B1158">
            <v>1993</v>
          </cell>
          <cell r="C1158">
            <v>7</v>
          </cell>
          <cell r="D1158">
            <v>5401</v>
          </cell>
          <cell r="E1158" t="str">
            <v>藤本化学　　　　　　</v>
          </cell>
          <cell r="F1158">
            <v>38704</v>
          </cell>
          <cell r="G1158" t="str">
            <v>ＬＳ－７０　　　　　</v>
          </cell>
          <cell r="H1158">
            <v>700</v>
          </cell>
          <cell r="I1158">
            <v>966000</v>
          </cell>
          <cell r="J1158">
            <v>4</v>
          </cell>
          <cell r="K1158" t="str">
            <v>その他</v>
          </cell>
          <cell r="L1158">
            <v>387</v>
          </cell>
          <cell r="M1158" t="str">
            <v>委託　藤本</v>
          </cell>
          <cell r="N1158">
            <v>3</v>
          </cell>
          <cell r="O1158" t="str">
            <v>外販</v>
          </cell>
          <cell r="P1158" t="str">
            <v>外販</v>
          </cell>
          <cell r="Q1158">
            <v>93</v>
          </cell>
        </row>
        <row r="1159">
          <cell r="A1159">
            <v>1</v>
          </cell>
          <cell r="B1159">
            <v>1993</v>
          </cell>
          <cell r="C1159">
            <v>7</v>
          </cell>
          <cell r="D1159">
            <v>4010</v>
          </cell>
          <cell r="E1159" t="str">
            <v>中尾薬品　　　　　　</v>
          </cell>
          <cell r="F1159">
            <v>39114</v>
          </cell>
          <cell r="G1159" t="str">
            <v>ＴＯＰ－９１８９　　</v>
          </cell>
          <cell r="H1159">
            <v>1800</v>
          </cell>
          <cell r="I1159">
            <v>540000</v>
          </cell>
          <cell r="J1159">
            <v>4</v>
          </cell>
          <cell r="K1159" t="str">
            <v>その他</v>
          </cell>
          <cell r="L1159">
            <v>391</v>
          </cell>
          <cell r="M1159" t="str">
            <v>委託　甲南</v>
          </cell>
          <cell r="N1159">
            <v>3</v>
          </cell>
          <cell r="O1159" t="str">
            <v>外販</v>
          </cell>
          <cell r="P1159" t="str">
            <v>外販</v>
          </cell>
          <cell r="Q1159">
            <v>93</v>
          </cell>
        </row>
        <row r="1160">
          <cell r="A1160">
            <v>1</v>
          </cell>
          <cell r="B1160">
            <v>1993</v>
          </cell>
          <cell r="C1160">
            <v>7</v>
          </cell>
          <cell r="D1160">
            <v>4010</v>
          </cell>
          <cell r="E1160" t="str">
            <v>中尾薬品　　　　　　</v>
          </cell>
          <cell r="F1160">
            <v>39122</v>
          </cell>
          <cell r="G1160" t="str">
            <v>ＩＫＰ－５　　　　　</v>
          </cell>
          <cell r="H1160">
            <v>2</v>
          </cell>
          <cell r="I1160">
            <v>1200000</v>
          </cell>
          <cell r="J1160">
            <v>4</v>
          </cell>
          <cell r="K1160" t="str">
            <v>その他</v>
          </cell>
          <cell r="L1160">
            <v>391</v>
          </cell>
          <cell r="M1160" t="str">
            <v>委託　甲南</v>
          </cell>
          <cell r="N1160">
            <v>3</v>
          </cell>
          <cell r="O1160" t="str">
            <v>外販</v>
          </cell>
          <cell r="P1160" t="str">
            <v>外販</v>
          </cell>
          <cell r="Q1160">
            <v>93</v>
          </cell>
        </row>
        <row r="1161">
          <cell r="A1161">
            <v>1</v>
          </cell>
          <cell r="B1161">
            <v>1993</v>
          </cell>
          <cell r="C1161">
            <v>7</v>
          </cell>
          <cell r="D1161">
            <v>6000</v>
          </cell>
          <cell r="E1161" t="str">
            <v>丸紅　大阪　　　　　</v>
          </cell>
          <cell r="F1161">
            <v>39801</v>
          </cell>
          <cell r="G1161" t="str">
            <v>ＳＭＳ（ＦＰＣ）　　</v>
          </cell>
          <cell r="H1161">
            <v>68000</v>
          </cell>
          <cell r="I1161">
            <v>22508000</v>
          </cell>
          <cell r="J1161">
            <v>1</v>
          </cell>
          <cell r="K1161" t="str">
            <v>繊維</v>
          </cell>
          <cell r="L1161">
            <v>398</v>
          </cell>
          <cell r="M1161" t="str">
            <v>委託ＳＭＡＳ</v>
          </cell>
          <cell r="N1161">
            <v>3</v>
          </cell>
          <cell r="O1161" t="str">
            <v>外販</v>
          </cell>
          <cell r="P1161" t="str">
            <v>輸出</v>
          </cell>
          <cell r="Q1161">
            <v>93</v>
          </cell>
        </row>
        <row r="1162">
          <cell r="A1162">
            <v>1</v>
          </cell>
          <cell r="B1162">
            <v>1993</v>
          </cell>
          <cell r="C1162">
            <v>7</v>
          </cell>
          <cell r="D1162">
            <v>100</v>
          </cell>
          <cell r="E1162" t="str">
            <v>葵　大阪　　　　　　</v>
          </cell>
          <cell r="F1162">
            <v>39802</v>
          </cell>
          <cell r="G1162" t="str">
            <v>ＨＭＬ（富士）　　　</v>
          </cell>
          <cell r="H1162">
            <v>15000</v>
          </cell>
          <cell r="I1162">
            <v>7605000</v>
          </cell>
          <cell r="J1162">
            <v>1</v>
          </cell>
          <cell r="K1162" t="str">
            <v>繊維</v>
          </cell>
          <cell r="L1162">
            <v>398</v>
          </cell>
          <cell r="M1162" t="str">
            <v>委託ＳＭＡＳ</v>
          </cell>
          <cell r="N1162">
            <v>3</v>
          </cell>
          <cell r="O1162" t="str">
            <v>外販</v>
          </cell>
          <cell r="P1162" t="str">
            <v>旭</v>
          </cell>
          <cell r="Q1162">
            <v>93</v>
          </cell>
        </row>
        <row r="1163">
          <cell r="A1163">
            <v>1</v>
          </cell>
          <cell r="B1163">
            <v>1993</v>
          </cell>
          <cell r="C1163">
            <v>8</v>
          </cell>
          <cell r="D1163">
            <v>6000</v>
          </cell>
          <cell r="E1163" t="str">
            <v>丸紅　大阪　　　　　</v>
          </cell>
          <cell r="F1163">
            <v>16001</v>
          </cell>
          <cell r="G1163" t="str">
            <v>Ｎ６５１（ＨＵＮＴ）</v>
          </cell>
          <cell r="H1163">
            <v>49500</v>
          </cell>
          <cell r="I1163">
            <v>20724000</v>
          </cell>
          <cell r="J1163">
            <v>3</v>
          </cell>
          <cell r="K1163" t="str">
            <v>樹脂</v>
          </cell>
          <cell r="L1163">
            <v>160</v>
          </cell>
          <cell r="M1163" t="str">
            <v>Ｎ－６５１</v>
          </cell>
          <cell r="N1163">
            <v>1</v>
          </cell>
          <cell r="O1163" t="str">
            <v>大阪</v>
          </cell>
          <cell r="P1163" t="str">
            <v>輸出</v>
          </cell>
          <cell r="Q1163">
            <v>93</v>
          </cell>
        </row>
        <row r="1164">
          <cell r="A1164">
            <v>1</v>
          </cell>
          <cell r="B1164">
            <v>1993</v>
          </cell>
          <cell r="C1164">
            <v>8</v>
          </cell>
          <cell r="D1164">
            <v>1</v>
          </cell>
          <cell r="E1164" t="str">
            <v>旭　東京購買　　　　</v>
          </cell>
          <cell r="F1164">
            <v>25100</v>
          </cell>
          <cell r="G1164" t="str">
            <v>α－ＭＳＤ　　　　　</v>
          </cell>
          <cell r="H1164">
            <v>5800</v>
          </cell>
          <cell r="I1164">
            <v>2818800</v>
          </cell>
          <cell r="J1164">
            <v>3</v>
          </cell>
          <cell r="K1164" t="str">
            <v>樹脂</v>
          </cell>
          <cell r="L1164">
            <v>251</v>
          </cell>
          <cell r="M1164" t="str">
            <v>α－ＭＳＤ</v>
          </cell>
          <cell r="N1164">
            <v>1</v>
          </cell>
          <cell r="O1164" t="str">
            <v>大阪</v>
          </cell>
          <cell r="P1164" t="str">
            <v>旭</v>
          </cell>
          <cell r="Q1164">
            <v>93</v>
          </cell>
        </row>
        <row r="1165">
          <cell r="A1165">
            <v>1</v>
          </cell>
          <cell r="B1165">
            <v>1993</v>
          </cell>
          <cell r="C1165">
            <v>8</v>
          </cell>
          <cell r="D1165">
            <v>5</v>
          </cell>
          <cell r="E1165" t="str">
            <v>旭　川崎　　　　　　</v>
          </cell>
          <cell r="F1165">
            <v>25100</v>
          </cell>
          <cell r="G1165" t="str">
            <v>α－ＭＳＤ　　　　　</v>
          </cell>
          <cell r="H1165">
            <v>18</v>
          </cell>
          <cell r="I1165">
            <v>9180</v>
          </cell>
          <cell r="J1165">
            <v>3</v>
          </cell>
          <cell r="K1165" t="str">
            <v>樹脂</v>
          </cell>
          <cell r="L1165">
            <v>251</v>
          </cell>
          <cell r="M1165" t="str">
            <v>α－ＭＳＤ</v>
          </cell>
          <cell r="N1165">
            <v>1</v>
          </cell>
          <cell r="O1165" t="str">
            <v>大阪</v>
          </cell>
          <cell r="P1165" t="str">
            <v>旭</v>
          </cell>
          <cell r="Q1165">
            <v>93</v>
          </cell>
        </row>
        <row r="1166">
          <cell r="A1166">
            <v>1</v>
          </cell>
          <cell r="B1166">
            <v>1993</v>
          </cell>
          <cell r="C1166">
            <v>8</v>
          </cell>
          <cell r="D1166">
            <v>100</v>
          </cell>
          <cell r="E1166" t="str">
            <v>葵　大阪　　　　　　</v>
          </cell>
          <cell r="F1166">
            <v>25400</v>
          </cell>
          <cell r="G1166" t="str">
            <v>Ｉ－７　　　　　　　</v>
          </cell>
          <cell r="H1166">
            <v>20</v>
          </cell>
          <cell r="I1166">
            <v>134000</v>
          </cell>
          <cell r="J1166">
            <v>3</v>
          </cell>
          <cell r="K1166" t="str">
            <v>樹脂</v>
          </cell>
          <cell r="L1166">
            <v>254</v>
          </cell>
          <cell r="M1166" t="str">
            <v>Ｉ－７</v>
          </cell>
          <cell r="N1166">
            <v>1</v>
          </cell>
          <cell r="O1166" t="str">
            <v>大阪</v>
          </cell>
          <cell r="P1166" t="str">
            <v>旭</v>
          </cell>
          <cell r="Q1166">
            <v>93</v>
          </cell>
        </row>
        <row r="1167">
          <cell r="A1167">
            <v>1</v>
          </cell>
          <cell r="B1167">
            <v>1993</v>
          </cell>
          <cell r="C1167">
            <v>8</v>
          </cell>
          <cell r="D1167">
            <v>1</v>
          </cell>
          <cell r="E1167" t="str">
            <v>旭　東京購買　　　　</v>
          </cell>
          <cell r="F1167">
            <v>28000</v>
          </cell>
          <cell r="G1167" t="str">
            <v>試作品（　　　　　）</v>
          </cell>
          <cell r="H1167">
            <v>5.2</v>
          </cell>
          <cell r="I1167">
            <v>5300000</v>
          </cell>
          <cell r="J1167">
            <v>4</v>
          </cell>
          <cell r="K1167" t="str">
            <v>その他</v>
          </cell>
          <cell r="L1167">
            <v>280</v>
          </cell>
          <cell r="M1167" t="str">
            <v>旭向合成品</v>
          </cell>
          <cell r="N1167">
            <v>1</v>
          </cell>
          <cell r="O1167" t="str">
            <v>大阪</v>
          </cell>
          <cell r="P1167" t="str">
            <v>旭</v>
          </cell>
          <cell r="Q1167">
            <v>93</v>
          </cell>
        </row>
        <row r="1168">
          <cell r="A1168">
            <v>1</v>
          </cell>
          <cell r="B1168">
            <v>1993</v>
          </cell>
          <cell r="C1168">
            <v>8</v>
          </cell>
          <cell r="D1168">
            <v>4</v>
          </cell>
          <cell r="E1168" t="str">
            <v>旭　水島　　　　　　</v>
          </cell>
          <cell r="F1168">
            <v>28007</v>
          </cell>
          <cell r="G1168" t="str">
            <v>Ｄ－３１　　　　　　</v>
          </cell>
          <cell r="H1168">
            <v>160</v>
          </cell>
          <cell r="I1168">
            <v>76000</v>
          </cell>
          <cell r="J1168">
            <v>4</v>
          </cell>
          <cell r="K1168" t="str">
            <v>その他</v>
          </cell>
          <cell r="L1168">
            <v>280</v>
          </cell>
          <cell r="M1168" t="str">
            <v>旭向合成品</v>
          </cell>
          <cell r="N1168">
            <v>1</v>
          </cell>
          <cell r="O1168" t="str">
            <v>大阪</v>
          </cell>
          <cell r="P1168" t="str">
            <v>旭</v>
          </cell>
          <cell r="Q1168">
            <v>93</v>
          </cell>
        </row>
        <row r="1169">
          <cell r="A1169">
            <v>1</v>
          </cell>
          <cell r="B1169">
            <v>1993</v>
          </cell>
          <cell r="C1169">
            <v>8</v>
          </cell>
          <cell r="D1169">
            <v>7601</v>
          </cell>
          <cell r="E1169" t="str">
            <v>レジノカラー　　　　</v>
          </cell>
          <cell r="F1169">
            <v>28020</v>
          </cell>
          <cell r="G1169" t="str">
            <v>純水　　　　　　　　</v>
          </cell>
          <cell r="H1169">
            <v>200</v>
          </cell>
          <cell r="I1169">
            <v>14000</v>
          </cell>
          <cell r="J1169">
            <v>4</v>
          </cell>
          <cell r="K1169" t="str">
            <v>その他</v>
          </cell>
          <cell r="L1169">
            <v>280</v>
          </cell>
          <cell r="M1169" t="str">
            <v>旭向合成品</v>
          </cell>
          <cell r="N1169">
            <v>1</v>
          </cell>
          <cell r="O1169" t="str">
            <v>大阪</v>
          </cell>
          <cell r="P1169" t="str">
            <v>旭</v>
          </cell>
          <cell r="Q1169">
            <v>93</v>
          </cell>
        </row>
        <row r="1170">
          <cell r="A1170">
            <v>1</v>
          </cell>
          <cell r="B1170">
            <v>1993</v>
          </cell>
          <cell r="C1170">
            <v>8</v>
          </cell>
          <cell r="D1170">
            <v>1241</v>
          </cell>
          <cell r="E1170" t="str">
            <v>（株）クラレ　東京　</v>
          </cell>
          <cell r="F1170">
            <v>28022</v>
          </cell>
          <cell r="G1170" t="str">
            <v>Ｂｕｔｙｌ－ＰＢＯ　</v>
          </cell>
          <cell r="H1170">
            <v>50.7</v>
          </cell>
          <cell r="I1170">
            <v>2040000</v>
          </cell>
          <cell r="J1170">
            <v>4</v>
          </cell>
          <cell r="K1170" t="str">
            <v>その他</v>
          </cell>
          <cell r="L1170">
            <v>280</v>
          </cell>
          <cell r="M1170" t="str">
            <v>旭向合成品</v>
          </cell>
          <cell r="N1170">
            <v>1</v>
          </cell>
          <cell r="O1170" t="str">
            <v>大阪</v>
          </cell>
          <cell r="P1170" t="str">
            <v>旭</v>
          </cell>
          <cell r="Q1170">
            <v>93</v>
          </cell>
        </row>
        <row r="1171">
          <cell r="A1171">
            <v>1</v>
          </cell>
          <cell r="B1171">
            <v>1993</v>
          </cell>
          <cell r="C1171">
            <v>8</v>
          </cell>
          <cell r="D1171">
            <v>846</v>
          </cell>
          <cell r="E1171" t="str">
            <v>岡畑産業（株）大阪　</v>
          </cell>
          <cell r="F1171">
            <v>28043</v>
          </cell>
          <cell r="G1171" t="str">
            <v>（ｐ＋ｍ）ＰＶ　　　</v>
          </cell>
          <cell r="H1171">
            <v>20</v>
          </cell>
          <cell r="I1171">
            <v>475000</v>
          </cell>
          <cell r="J1171">
            <v>4</v>
          </cell>
          <cell r="K1171" t="str">
            <v>その他</v>
          </cell>
          <cell r="L1171">
            <v>280</v>
          </cell>
          <cell r="M1171" t="str">
            <v>旭向合成品</v>
          </cell>
          <cell r="N1171">
            <v>1</v>
          </cell>
          <cell r="O1171" t="str">
            <v>大阪</v>
          </cell>
          <cell r="P1171" t="str">
            <v>旭</v>
          </cell>
          <cell r="Q1171">
            <v>93</v>
          </cell>
        </row>
        <row r="1172">
          <cell r="A1172">
            <v>1</v>
          </cell>
          <cell r="B1172">
            <v>1993</v>
          </cell>
          <cell r="C1172">
            <v>8</v>
          </cell>
          <cell r="D1172">
            <v>6</v>
          </cell>
          <cell r="E1172" t="str">
            <v>旭　富士　　　　　　</v>
          </cell>
          <cell r="F1172">
            <v>28060</v>
          </cell>
          <cell r="G1172" t="str">
            <v>ＷＢＰ　　　　　　　</v>
          </cell>
          <cell r="H1172">
            <v>125</v>
          </cell>
          <cell r="I1172">
            <v>883100</v>
          </cell>
          <cell r="J1172">
            <v>4</v>
          </cell>
          <cell r="K1172" t="str">
            <v>その他</v>
          </cell>
          <cell r="L1172">
            <v>280</v>
          </cell>
          <cell r="M1172" t="str">
            <v>旭向合成品</v>
          </cell>
          <cell r="N1172">
            <v>1</v>
          </cell>
          <cell r="O1172" t="str">
            <v>大阪</v>
          </cell>
          <cell r="P1172" t="str">
            <v>旭</v>
          </cell>
          <cell r="Q1172">
            <v>93</v>
          </cell>
        </row>
        <row r="1173">
          <cell r="A1173">
            <v>1</v>
          </cell>
          <cell r="B1173">
            <v>1993</v>
          </cell>
          <cell r="C1173">
            <v>8</v>
          </cell>
          <cell r="D1173">
            <v>847</v>
          </cell>
          <cell r="E1173" t="str">
            <v>オルガノ  大阪　　　</v>
          </cell>
          <cell r="F1173">
            <v>33000</v>
          </cell>
          <cell r="G1173" t="str">
            <v>ＯＸ－４３３　　　　</v>
          </cell>
          <cell r="H1173">
            <v>4500</v>
          </cell>
          <cell r="I1173">
            <v>4050000</v>
          </cell>
          <cell r="J1173">
            <v>4</v>
          </cell>
          <cell r="K1173" t="str">
            <v>その他</v>
          </cell>
          <cell r="L1173">
            <v>330</v>
          </cell>
          <cell r="M1173" t="str">
            <v>ＯＸ－４３３</v>
          </cell>
          <cell r="N1173">
            <v>1</v>
          </cell>
          <cell r="O1173" t="str">
            <v>大阪</v>
          </cell>
          <cell r="P1173" t="str">
            <v>外販</v>
          </cell>
          <cell r="Q1173">
            <v>93</v>
          </cell>
        </row>
        <row r="1174">
          <cell r="A1174">
            <v>1</v>
          </cell>
          <cell r="B1174">
            <v>1993</v>
          </cell>
          <cell r="C1174">
            <v>8</v>
          </cell>
          <cell r="D1174">
            <v>847</v>
          </cell>
          <cell r="E1174" t="str">
            <v>オルガノ  大阪　　　</v>
          </cell>
          <cell r="F1174">
            <v>33050</v>
          </cell>
          <cell r="G1174" t="str">
            <v>ＯＸ－４３３　運賃　</v>
          </cell>
          <cell r="H1174">
            <v>4500</v>
          </cell>
          <cell r="I1174">
            <v>90000</v>
          </cell>
          <cell r="J1174">
            <v>4</v>
          </cell>
          <cell r="K1174" t="str">
            <v>その他</v>
          </cell>
          <cell r="L1174">
            <v>330</v>
          </cell>
          <cell r="M1174" t="str">
            <v>ＯＸ－４３３</v>
          </cell>
          <cell r="N1174">
            <v>1</v>
          </cell>
          <cell r="O1174" t="str">
            <v>大阪</v>
          </cell>
          <cell r="P1174" t="str">
            <v>外販</v>
          </cell>
          <cell r="Q1174">
            <v>93</v>
          </cell>
        </row>
        <row r="1175">
          <cell r="A1175">
            <v>1</v>
          </cell>
          <cell r="B1175">
            <v>1993</v>
          </cell>
          <cell r="C1175">
            <v>8</v>
          </cell>
          <cell r="D1175">
            <v>3008</v>
          </cell>
          <cell r="E1175" t="str">
            <v>第一工業（資材部）　</v>
          </cell>
          <cell r="F1175">
            <v>33100</v>
          </cell>
          <cell r="G1175" t="str">
            <v>ＣＰ６２７　　　　　</v>
          </cell>
          <cell r="H1175">
            <v>20595</v>
          </cell>
          <cell r="I1175">
            <v>16290645</v>
          </cell>
          <cell r="J1175">
            <v>4</v>
          </cell>
          <cell r="K1175" t="str">
            <v>その他</v>
          </cell>
          <cell r="L1175">
            <v>331</v>
          </cell>
          <cell r="M1175" t="str">
            <v>ＣＰ－６２７</v>
          </cell>
          <cell r="N1175">
            <v>1</v>
          </cell>
          <cell r="O1175" t="str">
            <v>大阪</v>
          </cell>
          <cell r="P1175" t="str">
            <v>外販</v>
          </cell>
          <cell r="Q1175">
            <v>93</v>
          </cell>
        </row>
        <row r="1176">
          <cell r="A1176">
            <v>1</v>
          </cell>
          <cell r="B1176">
            <v>1993</v>
          </cell>
          <cell r="C1176">
            <v>8</v>
          </cell>
          <cell r="D1176">
            <v>3008</v>
          </cell>
          <cell r="E1176" t="str">
            <v>第一工業（資材部）　</v>
          </cell>
          <cell r="F1176">
            <v>33104</v>
          </cell>
          <cell r="G1176" t="str">
            <v>ＣＰ５４２Ｓコンテナ</v>
          </cell>
          <cell r="H1176">
            <v>600</v>
          </cell>
          <cell r="I1176">
            <v>437400</v>
          </cell>
          <cell r="J1176">
            <v>4</v>
          </cell>
          <cell r="K1176" t="str">
            <v>その他</v>
          </cell>
          <cell r="L1176">
            <v>331</v>
          </cell>
          <cell r="M1176" t="str">
            <v>ＣＰ－６２７</v>
          </cell>
          <cell r="N1176">
            <v>1</v>
          </cell>
          <cell r="O1176" t="str">
            <v>大阪</v>
          </cell>
          <cell r="P1176" t="str">
            <v>外販</v>
          </cell>
          <cell r="Q1176">
            <v>93</v>
          </cell>
        </row>
        <row r="1177">
          <cell r="A1177">
            <v>1</v>
          </cell>
          <cell r="B1177">
            <v>1993</v>
          </cell>
          <cell r="C1177">
            <v>8</v>
          </cell>
          <cell r="D1177">
            <v>3008</v>
          </cell>
          <cell r="E1177" t="str">
            <v>第一工業（資材部）　</v>
          </cell>
          <cell r="F1177">
            <v>33107</v>
          </cell>
          <cell r="G1177" t="str">
            <v>ＣＰ６０４コンテナ　</v>
          </cell>
          <cell r="H1177">
            <v>600</v>
          </cell>
          <cell r="I1177">
            <v>531000</v>
          </cell>
          <cell r="J1177">
            <v>4</v>
          </cell>
          <cell r="K1177" t="str">
            <v>その他</v>
          </cell>
          <cell r="L1177">
            <v>331</v>
          </cell>
          <cell r="M1177" t="str">
            <v>ＣＰ－６２７</v>
          </cell>
          <cell r="N1177">
            <v>1</v>
          </cell>
          <cell r="O1177" t="str">
            <v>大阪</v>
          </cell>
          <cell r="P1177" t="str">
            <v>外販</v>
          </cell>
          <cell r="Q1177">
            <v>93</v>
          </cell>
        </row>
        <row r="1178">
          <cell r="A1178">
            <v>1</v>
          </cell>
          <cell r="B1178">
            <v>1993</v>
          </cell>
          <cell r="C1178">
            <v>8</v>
          </cell>
          <cell r="D1178">
            <v>3008</v>
          </cell>
          <cell r="E1178" t="str">
            <v>第一工業（資材部）　</v>
          </cell>
          <cell r="F1178">
            <v>33108</v>
          </cell>
          <cell r="G1178" t="str">
            <v>ハイセットＳ－２０５</v>
          </cell>
          <cell r="H1178">
            <v>15</v>
          </cell>
          <cell r="I1178">
            <v>14475</v>
          </cell>
          <cell r="J1178">
            <v>4</v>
          </cell>
          <cell r="K1178" t="str">
            <v>その他</v>
          </cell>
          <cell r="L1178">
            <v>331</v>
          </cell>
          <cell r="M1178" t="str">
            <v>ＣＰ－６２７</v>
          </cell>
          <cell r="N1178">
            <v>1</v>
          </cell>
          <cell r="O1178" t="str">
            <v>大阪</v>
          </cell>
          <cell r="P1178" t="str">
            <v>外販</v>
          </cell>
          <cell r="Q1178">
            <v>93</v>
          </cell>
        </row>
        <row r="1179">
          <cell r="A1179">
            <v>1</v>
          </cell>
          <cell r="B1179">
            <v>1993</v>
          </cell>
          <cell r="C1179">
            <v>8</v>
          </cell>
          <cell r="D1179">
            <v>4010</v>
          </cell>
          <cell r="E1179" t="str">
            <v>中尾薬品　　　　　　</v>
          </cell>
          <cell r="F1179">
            <v>36041</v>
          </cell>
          <cell r="G1179" t="str">
            <v>ＮＤＣＡ　　　　　　</v>
          </cell>
          <cell r="H1179">
            <v>198.2</v>
          </cell>
          <cell r="I1179">
            <v>1635350</v>
          </cell>
          <cell r="J1179">
            <v>4</v>
          </cell>
          <cell r="K1179" t="str">
            <v>その他</v>
          </cell>
          <cell r="L1179">
            <v>360</v>
          </cell>
          <cell r="M1179" t="str">
            <v>外販合成品</v>
          </cell>
          <cell r="N1179">
            <v>1</v>
          </cell>
          <cell r="O1179" t="str">
            <v>大阪</v>
          </cell>
          <cell r="P1179" t="str">
            <v>外販</v>
          </cell>
          <cell r="Q1179">
            <v>93</v>
          </cell>
        </row>
        <row r="1180">
          <cell r="A1180">
            <v>1</v>
          </cell>
          <cell r="B1180">
            <v>1993</v>
          </cell>
          <cell r="C1180">
            <v>8</v>
          </cell>
          <cell r="D1180">
            <v>6003</v>
          </cell>
          <cell r="E1180" t="str">
            <v>丸紅（大阪国内）　　</v>
          </cell>
          <cell r="F1180">
            <v>31600</v>
          </cell>
          <cell r="G1180" t="str">
            <v>ＫＥＭＩＮＯＸ　　　</v>
          </cell>
          <cell r="H1180">
            <v>450</v>
          </cell>
          <cell r="I1180">
            <v>2385000</v>
          </cell>
          <cell r="J1180">
            <v>3</v>
          </cell>
          <cell r="K1180" t="str">
            <v>樹脂</v>
          </cell>
          <cell r="L1180">
            <v>360</v>
          </cell>
          <cell r="M1180" t="str">
            <v>外販合成品</v>
          </cell>
          <cell r="N1180">
            <v>2</v>
          </cell>
          <cell r="O1180" t="str">
            <v>延岡</v>
          </cell>
          <cell r="P1180" t="str">
            <v>外販</v>
          </cell>
          <cell r="Q1180">
            <v>93</v>
          </cell>
        </row>
        <row r="1181">
          <cell r="A1181">
            <v>2</v>
          </cell>
          <cell r="B1181">
            <v>1993</v>
          </cell>
          <cell r="C1181">
            <v>8</v>
          </cell>
          <cell r="D1181">
            <v>201</v>
          </cell>
          <cell r="E1181" t="str">
            <v>伊藤忠ファイン　　　</v>
          </cell>
          <cell r="F1181">
            <v>15002</v>
          </cell>
          <cell r="G1181" t="str">
            <v>ＴＴ－３　　　　　　</v>
          </cell>
          <cell r="H1181">
            <v>6000</v>
          </cell>
          <cell r="I1181">
            <v>2796000</v>
          </cell>
          <cell r="J1181">
            <v>1</v>
          </cell>
          <cell r="K1181" t="str">
            <v>繊維</v>
          </cell>
          <cell r="L1181">
            <v>150</v>
          </cell>
          <cell r="M1181" t="str">
            <v>ＨＭＬ</v>
          </cell>
          <cell r="N1181">
            <v>2</v>
          </cell>
          <cell r="O1181" t="str">
            <v>延岡</v>
          </cell>
          <cell r="P1181" t="str">
            <v>外販</v>
          </cell>
          <cell r="Q1181">
            <v>93</v>
          </cell>
        </row>
        <row r="1182">
          <cell r="A1182">
            <v>2</v>
          </cell>
          <cell r="B1182">
            <v>1993</v>
          </cell>
          <cell r="C1182">
            <v>8</v>
          </cell>
          <cell r="D1182">
            <v>7102</v>
          </cell>
          <cell r="E1182" t="str">
            <v>ユニケミカル　　　　</v>
          </cell>
          <cell r="F1182">
            <v>15003</v>
          </cell>
          <cell r="G1182" t="str">
            <v>ＳＭＡＳ　　　　　　</v>
          </cell>
          <cell r="H1182">
            <v>200</v>
          </cell>
          <cell r="I1182">
            <v>127000</v>
          </cell>
          <cell r="J1182">
            <v>1</v>
          </cell>
          <cell r="K1182" t="str">
            <v>繊維</v>
          </cell>
          <cell r="L1182">
            <v>150</v>
          </cell>
          <cell r="M1182" t="str">
            <v>ＨＭＬ</v>
          </cell>
          <cell r="N1182">
            <v>2</v>
          </cell>
          <cell r="O1182" t="str">
            <v>延岡</v>
          </cell>
          <cell r="P1182" t="str">
            <v>外販</v>
          </cell>
          <cell r="Q1182">
            <v>93</v>
          </cell>
        </row>
        <row r="1183">
          <cell r="A1183">
            <v>2</v>
          </cell>
          <cell r="B1183">
            <v>1993</v>
          </cell>
          <cell r="C1183">
            <v>8</v>
          </cell>
          <cell r="D1183">
            <v>6001</v>
          </cell>
          <cell r="E1183" t="str">
            <v>丸紅　東京　　　　　</v>
          </cell>
          <cell r="F1183">
            <v>15004</v>
          </cell>
          <cell r="G1183" t="str">
            <v>ＭＡＳ（韓一）　　　</v>
          </cell>
          <cell r="H1183">
            <v>90000</v>
          </cell>
          <cell r="I1183">
            <v>28710000</v>
          </cell>
          <cell r="J1183">
            <v>1</v>
          </cell>
          <cell r="K1183" t="str">
            <v>繊維</v>
          </cell>
          <cell r="L1183">
            <v>150</v>
          </cell>
          <cell r="M1183" t="str">
            <v>ＨＭＬ</v>
          </cell>
          <cell r="N1183">
            <v>2</v>
          </cell>
          <cell r="O1183" t="str">
            <v>延岡</v>
          </cell>
          <cell r="P1183" t="str">
            <v>輸出</v>
          </cell>
          <cell r="Q1183">
            <v>93</v>
          </cell>
        </row>
        <row r="1184">
          <cell r="A1184">
            <v>2</v>
          </cell>
          <cell r="B1184">
            <v>1993</v>
          </cell>
          <cell r="C1184">
            <v>8</v>
          </cell>
          <cell r="D1184">
            <v>201</v>
          </cell>
          <cell r="E1184" t="str">
            <v>伊藤忠ファイン　　　</v>
          </cell>
          <cell r="F1184">
            <v>15107</v>
          </cell>
          <cell r="G1184" t="str">
            <v>ＴＴ－２　　　　　　</v>
          </cell>
          <cell r="H1184">
            <v>1100</v>
          </cell>
          <cell r="I1184">
            <v>863500</v>
          </cell>
          <cell r="J1184">
            <v>1</v>
          </cell>
          <cell r="K1184" t="str">
            <v>繊維</v>
          </cell>
          <cell r="L1184">
            <v>151</v>
          </cell>
          <cell r="M1184" t="str">
            <v>ＳＡＳ</v>
          </cell>
          <cell r="N1184">
            <v>2</v>
          </cell>
          <cell r="O1184" t="str">
            <v>延岡</v>
          </cell>
          <cell r="P1184" t="str">
            <v>外販</v>
          </cell>
          <cell r="Q1184">
            <v>93</v>
          </cell>
        </row>
        <row r="1185">
          <cell r="A1185">
            <v>2</v>
          </cell>
          <cell r="B1185">
            <v>1993</v>
          </cell>
          <cell r="C1185">
            <v>8</v>
          </cell>
          <cell r="D1185">
            <v>200</v>
          </cell>
          <cell r="E1185" t="str">
            <v>伊藤忠合繊化学部　　</v>
          </cell>
          <cell r="F1185">
            <v>15116</v>
          </cell>
          <cell r="G1185" t="str">
            <v>ＳＡＳ（メキシコ）　</v>
          </cell>
          <cell r="H1185">
            <v>52500</v>
          </cell>
          <cell r="I1185">
            <v>17167500</v>
          </cell>
          <cell r="J1185">
            <v>1</v>
          </cell>
          <cell r="K1185" t="str">
            <v>繊維</v>
          </cell>
          <cell r="L1185">
            <v>151</v>
          </cell>
          <cell r="M1185" t="str">
            <v>ＳＡＳ</v>
          </cell>
          <cell r="N1185">
            <v>2</v>
          </cell>
          <cell r="O1185" t="str">
            <v>延岡</v>
          </cell>
          <cell r="P1185" t="str">
            <v>輸出</v>
          </cell>
          <cell r="Q1185">
            <v>93</v>
          </cell>
        </row>
        <row r="1186">
          <cell r="A1186">
            <v>2</v>
          </cell>
          <cell r="B1186">
            <v>1993</v>
          </cell>
          <cell r="C1186">
            <v>8</v>
          </cell>
          <cell r="D1186">
            <v>1820</v>
          </cell>
          <cell r="E1186" t="str">
            <v>小松屋商事（株）　　</v>
          </cell>
          <cell r="F1186">
            <v>15117</v>
          </cell>
          <cell r="G1186" t="str">
            <v>ＳＡＳ（ＨＡＭＢＲＧ</v>
          </cell>
          <cell r="H1186">
            <v>17500</v>
          </cell>
          <cell r="I1186">
            <v>7175000</v>
          </cell>
          <cell r="J1186">
            <v>1</v>
          </cell>
          <cell r="K1186" t="str">
            <v>繊維</v>
          </cell>
          <cell r="L1186">
            <v>151</v>
          </cell>
          <cell r="M1186" t="str">
            <v>ＳＡＳ</v>
          </cell>
          <cell r="N1186">
            <v>2</v>
          </cell>
          <cell r="O1186" t="str">
            <v>延岡</v>
          </cell>
          <cell r="P1186" t="str">
            <v>輸出</v>
          </cell>
          <cell r="Q1186">
            <v>93</v>
          </cell>
        </row>
        <row r="1187">
          <cell r="A1187">
            <v>2</v>
          </cell>
          <cell r="B1187">
            <v>1993</v>
          </cell>
          <cell r="C1187">
            <v>8</v>
          </cell>
          <cell r="D1187">
            <v>200</v>
          </cell>
          <cell r="E1187" t="str">
            <v>伊藤忠合繊化学部　　</v>
          </cell>
          <cell r="F1187">
            <v>15118</v>
          </cell>
          <cell r="G1187" t="str">
            <v>ＳＡＳ（ＰＡＳＰＴ）</v>
          </cell>
          <cell r="H1187">
            <v>17500</v>
          </cell>
          <cell r="I1187">
            <v>8785000</v>
          </cell>
          <cell r="J1187">
            <v>1</v>
          </cell>
          <cell r="K1187" t="str">
            <v>繊維</v>
          </cell>
          <cell r="L1187">
            <v>151</v>
          </cell>
          <cell r="M1187" t="str">
            <v>ＳＡＳ</v>
          </cell>
          <cell r="N1187">
            <v>2</v>
          </cell>
          <cell r="O1187" t="str">
            <v>延岡</v>
          </cell>
          <cell r="P1187" t="str">
            <v>輸出</v>
          </cell>
          <cell r="Q1187">
            <v>93</v>
          </cell>
        </row>
        <row r="1188">
          <cell r="A1188">
            <v>2</v>
          </cell>
          <cell r="B1188">
            <v>1993</v>
          </cell>
          <cell r="C1188">
            <v>8</v>
          </cell>
          <cell r="D1188">
            <v>6000</v>
          </cell>
          <cell r="E1188" t="str">
            <v>丸紅　大阪　　　　　</v>
          </cell>
          <cell r="F1188">
            <v>15119</v>
          </cell>
          <cell r="G1188" t="str">
            <v>ＳＡＳ（ＦＰＣ）　　</v>
          </cell>
          <cell r="H1188">
            <v>6000</v>
          </cell>
          <cell r="I1188">
            <v>2976000</v>
          </cell>
          <cell r="J1188">
            <v>1</v>
          </cell>
          <cell r="K1188" t="str">
            <v>繊維</v>
          </cell>
          <cell r="L1188">
            <v>151</v>
          </cell>
          <cell r="M1188" t="str">
            <v>ＳＡＳ</v>
          </cell>
          <cell r="N1188">
            <v>2</v>
          </cell>
          <cell r="O1188" t="str">
            <v>延岡</v>
          </cell>
          <cell r="P1188" t="str">
            <v>輸出</v>
          </cell>
          <cell r="Q1188">
            <v>93</v>
          </cell>
        </row>
        <row r="1189">
          <cell r="A1189">
            <v>2</v>
          </cell>
          <cell r="B1189">
            <v>1993</v>
          </cell>
          <cell r="C1189">
            <v>8</v>
          </cell>
          <cell r="D1189">
            <v>7100</v>
          </cell>
          <cell r="E1189" t="str">
            <v>油脂製品　　　　　　</v>
          </cell>
          <cell r="F1189">
            <v>15138</v>
          </cell>
          <cell r="G1189" t="str">
            <v>ＳＡＳ－Ｄ（金属）　</v>
          </cell>
          <cell r="H1189">
            <v>1200</v>
          </cell>
          <cell r="I1189">
            <v>925200</v>
          </cell>
          <cell r="J1189">
            <v>4</v>
          </cell>
          <cell r="K1189" t="str">
            <v>その他</v>
          </cell>
          <cell r="L1189">
            <v>151</v>
          </cell>
          <cell r="M1189" t="str">
            <v>ＳＡＳ</v>
          </cell>
          <cell r="N1189">
            <v>2</v>
          </cell>
          <cell r="O1189" t="str">
            <v>延岡</v>
          </cell>
          <cell r="P1189" t="str">
            <v>外販</v>
          </cell>
          <cell r="Q1189">
            <v>93</v>
          </cell>
        </row>
        <row r="1190">
          <cell r="A1190">
            <v>2</v>
          </cell>
          <cell r="B1190">
            <v>1993</v>
          </cell>
          <cell r="C1190">
            <v>8</v>
          </cell>
          <cell r="D1190">
            <v>7100</v>
          </cell>
          <cell r="E1190" t="str">
            <v>油脂製品　　　　　　</v>
          </cell>
          <cell r="F1190">
            <v>15142</v>
          </cell>
          <cell r="G1190" t="str">
            <v>ＳＡＳ－Ｄ（中尾）　</v>
          </cell>
          <cell r="H1190">
            <v>100</v>
          </cell>
          <cell r="I1190">
            <v>75500</v>
          </cell>
          <cell r="J1190">
            <v>4</v>
          </cell>
          <cell r="K1190" t="str">
            <v>その他</v>
          </cell>
          <cell r="L1190">
            <v>151</v>
          </cell>
          <cell r="M1190" t="str">
            <v>ＳＡＳ</v>
          </cell>
          <cell r="N1190">
            <v>2</v>
          </cell>
          <cell r="O1190" t="str">
            <v>延岡</v>
          </cell>
          <cell r="P1190" t="str">
            <v>外販</v>
          </cell>
          <cell r="Q1190">
            <v>93</v>
          </cell>
        </row>
        <row r="1191">
          <cell r="A1191">
            <v>2</v>
          </cell>
          <cell r="B1191">
            <v>1993</v>
          </cell>
          <cell r="C1191">
            <v>8</v>
          </cell>
          <cell r="D1191">
            <v>7100</v>
          </cell>
          <cell r="E1191" t="str">
            <v>油脂製品　　　　　　</v>
          </cell>
          <cell r="F1191">
            <v>15143</v>
          </cell>
          <cell r="G1191" t="str">
            <v>ＳＡＳ－Ｄ　　　　　</v>
          </cell>
          <cell r="H1191">
            <v>1000</v>
          </cell>
          <cell r="I1191">
            <v>640000</v>
          </cell>
          <cell r="J1191">
            <v>4</v>
          </cell>
          <cell r="K1191" t="str">
            <v>その他</v>
          </cell>
          <cell r="L1191">
            <v>151</v>
          </cell>
          <cell r="M1191" t="str">
            <v>ＳＡＳ</v>
          </cell>
          <cell r="N1191">
            <v>2</v>
          </cell>
          <cell r="O1191" t="str">
            <v>延岡</v>
          </cell>
          <cell r="P1191" t="str">
            <v>外販</v>
          </cell>
          <cell r="Q1191">
            <v>93</v>
          </cell>
        </row>
        <row r="1192">
          <cell r="A1192">
            <v>2</v>
          </cell>
          <cell r="B1192">
            <v>1993</v>
          </cell>
          <cell r="C1192">
            <v>8</v>
          </cell>
          <cell r="D1192">
            <v>1000</v>
          </cell>
          <cell r="E1192" t="str">
            <v>柏木　　　　　　　　</v>
          </cell>
          <cell r="F1192">
            <v>15144</v>
          </cell>
          <cell r="G1192" t="str">
            <v>ＳＡＳ－Ｄ（東栄）　</v>
          </cell>
          <cell r="H1192">
            <v>2000</v>
          </cell>
          <cell r="I1192">
            <v>1172000</v>
          </cell>
          <cell r="J1192">
            <v>4</v>
          </cell>
          <cell r="K1192" t="str">
            <v>その他</v>
          </cell>
          <cell r="L1192">
            <v>151</v>
          </cell>
          <cell r="M1192" t="str">
            <v>ＳＡＳ</v>
          </cell>
          <cell r="N1192">
            <v>2</v>
          </cell>
          <cell r="O1192" t="str">
            <v>延岡</v>
          </cell>
          <cell r="P1192" t="str">
            <v>外販</v>
          </cell>
          <cell r="Q1192">
            <v>93</v>
          </cell>
        </row>
        <row r="1193">
          <cell r="A1193">
            <v>2</v>
          </cell>
          <cell r="B1193">
            <v>1993</v>
          </cell>
          <cell r="C1193">
            <v>8</v>
          </cell>
          <cell r="D1193">
            <v>1820</v>
          </cell>
          <cell r="E1193" t="str">
            <v>小松屋商事（株）　　</v>
          </cell>
          <cell r="F1193">
            <v>15149</v>
          </cell>
          <cell r="G1193" t="str">
            <v>ＳＡＳ（和光）　　　</v>
          </cell>
          <cell r="H1193">
            <v>6000</v>
          </cell>
          <cell r="I1193">
            <v>3300000</v>
          </cell>
          <cell r="J1193">
            <v>4</v>
          </cell>
          <cell r="K1193" t="str">
            <v>その他</v>
          </cell>
          <cell r="L1193">
            <v>151</v>
          </cell>
          <cell r="M1193" t="str">
            <v>ＳＡＳ</v>
          </cell>
          <cell r="N1193">
            <v>2</v>
          </cell>
          <cell r="O1193" t="str">
            <v>延岡</v>
          </cell>
          <cell r="P1193" t="str">
            <v>外販</v>
          </cell>
          <cell r="Q1193">
            <v>93</v>
          </cell>
        </row>
        <row r="1194">
          <cell r="A1194">
            <v>2</v>
          </cell>
          <cell r="B1194">
            <v>1993</v>
          </cell>
          <cell r="C1194">
            <v>8</v>
          </cell>
          <cell r="D1194">
            <v>1820</v>
          </cell>
          <cell r="E1194" t="str">
            <v>小松屋商事（株）　　</v>
          </cell>
          <cell r="F1194">
            <v>15602</v>
          </cell>
          <cell r="G1194" t="str">
            <v>３Ｓ　　　　　　　　</v>
          </cell>
          <cell r="H1194">
            <v>5000</v>
          </cell>
          <cell r="I1194">
            <v>6450000</v>
          </cell>
          <cell r="J1194">
            <v>1</v>
          </cell>
          <cell r="K1194" t="str">
            <v>繊維</v>
          </cell>
          <cell r="L1194">
            <v>156</v>
          </cell>
          <cell r="M1194" t="str">
            <v>ＵＮＡＳＳ</v>
          </cell>
          <cell r="N1194">
            <v>2</v>
          </cell>
          <cell r="O1194" t="str">
            <v>延岡</v>
          </cell>
          <cell r="P1194" t="str">
            <v>外販</v>
          </cell>
          <cell r="Q1194">
            <v>93</v>
          </cell>
        </row>
        <row r="1195">
          <cell r="A1195">
            <v>2</v>
          </cell>
          <cell r="B1195">
            <v>1993</v>
          </cell>
          <cell r="C1195">
            <v>8</v>
          </cell>
          <cell r="D1195">
            <v>7500</v>
          </cell>
          <cell r="E1195" t="str">
            <v>リバソン（株）　　　</v>
          </cell>
          <cell r="F1195">
            <v>15610</v>
          </cell>
          <cell r="G1195" t="str">
            <v>ＵＮＡＳＳ（ＤＩＣ）</v>
          </cell>
          <cell r="H1195">
            <v>1750</v>
          </cell>
          <cell r="I1195">
            <v>2362500</v>
          </cell>
          <cell r="J1195">
            <v>1</v>
          </cell>
          <cell r="K1195" t="str">
            <v>繊維</v>
          </cell>
          <cell r="L1195">
            <v>156</v>
          </cell>
          <cell r="M1195" t="str">
            <v>ＵＮＡＳＳ</v>
          </cell>
          <cell r="N1195">
            <v>2</v>
          </cell>
          <cell r="O1195" t="str">
            <v>延岡</v>
          </cell>
          <cell r="P1195" t="str">
            <v>外販</v>
          </cell>
          <cell r="Q1195">
            <v>93</v>
          </cell>
        </row>
        <row r="1196">
          <cell r="A1196">
            <v>2</v>
          </cell>
          <cell r="B1196">
            <v>1993</v>
          </cell>
          <cell r="C1196">
            <v>8</v>
          </cell>
          <cell r="D1196">
            <v>1820</v>
          </cell>
          <cell r="E1196" t="str">
            <v>小松屋商事（株）　　</v>
          </cell>
          <cell r="F1196">
            <v>15630</v>
          </cell>
          <cell r="G1196" t="str">
            <v>ＵＮＡＳＳ（Ｘラン）</v>
          </cell>
          <cell r="H1196">
            <v>250</v>
          </cell>
          <cell r="I1196">
            <v>300000</v>
          </cell>
          <cell r="J1196">
            <v>1</v>
          </cell>
          <cell r="K1196" t="str">
            <v>繊維</v>
          </cell>
          <cell r="L1196">
            <v>156</v>
          </cell>
          <cell r="M1196" t="str">
            <v>ＵＮＡＳＳ</v>
          </cell>
          <cell r="N1196">
            <v>2</v>
          </cell>
          <cell r="O1196" t="str">
            <v>延岡</v>
          </cell>
          <cell r="P1196" t="str">
            <v>外販</v>
          </cell>
          <cell r="Q1196">
            <v>93</v>
          </cell>
        </row>
        <row r="1197">
          <cell r="A1197">
            <v>2</v>
          </cell>
          <cell r="B1197">
            <v>1993</v>
          </cell>
          <cell r="C1197">
            <v>8</v>
          </cell>
          <cell r="D1197">
            <v>1</v>
          </cell>
          <cell r="E1197" t="str">
            <v>旭　東京購買　　　　</v>
          </cell>
          <cell r="F1197">
            <v>15700</v>
          </cell>
          <cell r="G1197" t="str">
            <v>ＴＭＢ　　　　　　　</v>
          </cell>
          <cell r="H1197">
            <v>8820</v>
          </cell>
          <cell r="I1197">
            <v>13230000</v>
          </cell>
          <cell r="J1197">
            <v>2</v>
          </cell>
          <cell r="K1197" t="str">
            <v>医薬原料</v>
          </cell>
          <cell r="L1197">
            <v>157</v>
          </cell>
          <cell r="M1197" t="str">
            <v>ＴＭＢ</v>
          </cell>
          <cell r="N1197">
            <v>2</v>
          </cell>
          <cell r="O1197" t="str">
            <v>延岡</v>
          </cell>
          <cell r="P1197" t="str">
            <v>旭</v>
          </cell>
          <cell r="Q1197">
            <v>93</v>
          </cell>
        </row>
        <row r="1198">
          <cell r="A1198">
            <v>2</v>
          </cell>
          <cell r="B1198">
            <v>1993</v>
          </cell>
          <cell r="C1198">
            <v>8</v>
          </cell>
          <cell r="D1198">
            <v>7500</v>
          </cell>
          <cell r="E1198" t="str">
            <v>リバソン（株）　　　</v>
          </cell>
          <cell r="F1198">
            <v>16600</v>
          </cell>
          <cell r="G1198" t="str">
            <v>ＮＳＶＳ－２５（ＤＩ</v>
          </cell>
          <cell r="H1198">
            <v>1800</v>
          </cell>
          <cell r="I1198">
            <v>567000</v>
          </cell>
          <cell r="J1198">
            <v>3</v>
          </cell>
          <cell r="K1198" t="str">
            <v>樹脂</v>
          </cell>
          <cell r="L1198">
            <v>166</v>
          </cell>
          <cell r="M1198" t="str">
            <v>ＳＶＳ</v>
          </cell>
          <cell r="N1198">
            <v>2</v>
          </cell>
          <cell r="O1198" t="str">
            <v>延岡</v>
          </cell>
          <cell r="P1198" t="str">
            <v>外販</v>
          </cell>
          <cell r="Q1198">
            <v>93</v>
          </cell>
        </row>
        <row r="1199">
          <cell r="A1199">
            <v>2</v>
          </cell>
          <cell r="B1199">
            <v>1993</v>
          </cell>
          <cell r="C1199">
            <v>8</v>
          </cell>
          <cell r="D1199">
            <v>7500</v>
          </cell>
          <cell r="E1199" t="str">
            <v>リバソン（株）　　　</v>
          </cell>
          <cell r="F1199">
            <v>16601</v>
          </cell>
          <cell r="G1199" t="str">
            <v>ＮＳＶＳ－２５（堺　</v>
          </cell>
          <cell r="H1199">
            <v>800</v>
          </cell>
          <cell r="I1199">
            <v>240000</v>
          </cell>
          <cell r="J1199">
            <v>3</v>
          </cell>
          <cell r="K1199" t="str">
            <v>樹脂</v>
          </cell>
          <cell r="L1199">
            <v>166</v>
          </cell>
          <cell r="M1199" t="str">
            <v>ＳＶＳ</v>
          </cell>
          <cell r="N1199">
            <v>2</v>
          </cell>
          <cell r="O1199" t="str">
            <v>延岡</v>
          </cell>
          <cell r="P1199" t="str">
            <v>外販</v>
          </cell>
          <cell r="Q1199">
            <v>93</v>
          </cell>
        </row>
        <row r="1200">
          <cell r="A1200">
            <v>2</v>
          </cell>
          <cell r="B1200">
            <v>1993</v>
          </cell>
          <cell r="C1200">
            <v>8</v>
          </cell>
          <cell r="D1200">
            <v>5417</v>
          </cell>
          <cell r="E1200" t="str">
            <v>九州長瀬　　　　　　</v>
          </cell>
          <cell r="F1200">
            <v>16640</v>
          </cell>
          <cell r="G1200" t="str">
            <v>ＮＳＶＳ－２５（同仁</v>
          </cell>
          <cell r="H1200">
            <v>3400</v>
          </cell>
          <cell r="I1200">
            <v>1037000</v>
          </cell>
          <cell r="J1200">
            <v>3</v>
          </cell>
          <cell r="K1200" t="str">
            <v>樹脂</v>
          </cell>
          <cell r="L1200">
            <v>166</v>
          </cell>
          <cell r="M1200" t="str">
            <v>ＳＶＳ</v>
          </cell>
          <cell r="N1200">
            <v>2</v>
          </cell>
          <cell r="O1200" t="str">
            <v>延岡</v>
          </cell>
          <cell r="P1200" t="str">
            <v>外販</v>
          </cell>
          <cell r="Q1200">
            <v>93</v>
          </cell>
        </row>
        <row r="1201">
          <cell r="A1201">
            <v>2</v>
          </cell>
          <cell r="B1201">
            <v>1993</v>
          </cell>
          <cell r="C1201">
            <v>8</v>
          </cell>
          <cell r="D1201">
            <v>6606</v>
          </cell>
          <cell r="E1201" t="str">
            <v>明成商会　　　　　　</v>
          </cell>
          <cell r="F1201">
            <v>16670</v>
          </cell>
          <cell r="G1201" t="str">
            <v>ＮＳＶＳ－２５（大栄</v>
          </cell>
          <cell r="H1201">
            <v>18000</v>
          </cell>
          <cell r="I1201">
            <v>6390000</v>
          </cell>
          <cell r="J1201">
            <v>3</v>
          </cell>
          <cell r="K1201" t="str">
            <v>樹脂</v>
          </cell>
          <cell r="L1201">
            <v>166</v>
          </cell>
          <cell r="M1201" t="str">
            <v>ＳＶＳ</v>
          </cell>
          <cell r="N1201">
            <v>2</v>
          </cell>
          <cell r="O1201" t="str">
            <v>延岡</v>
          </cell>
          <cell r="P1201" t="str">
            <v>外販</v>
          </cell>
          <cell r="Q1201">
            <v>93</v>
          </cell>
        </row>
        <row r="1202">
          <cell r="A1202">
            <v>2</v>
          </cell>
          <cell r="B1202">
            <v>1993</v>
          </cell>
          <cell r="C1202">
            <v>8</v>
          </cell>
          <cell r="D1202">
            <v>100</v>
          </cell>
          <cell r="E1202" t="str">
            <v>葵　大阪　　　　　　</v>
          </cell>
          <cell r="F1202">
            <v>20300</v>
          </cell>
          <cell r="G1202" t="str">
            <v>ＥＢＳ　　　　　　　</v>
          </cell>
          <cell r="H1202">
            <v>8898</v>
          </cell>
          <cell r="I1202">
            <v>7260768</v>
          </cell>
          <cell r="J1202">
            <v>3</v>
          </cell>
          <cell r="K1202" t="str">
            <v>樹脂</v>
          </cell>
          <cell r="L1202">
            <v>203</v>
          </cell>
          <cell r="M1202" t="str">
            <v>ＥＢＳ</v>
          </cell>
          <cell r="N1202">
            <v>2</v>
          </cell>
          <cell r="O1202" t="str">
            <v>延岡</v>
          </cell>
          <cell r="P1202" t="str">
            <v>旭</v>
          </cell>
          <cell r="Q1202">
            <v>93</v>
          </cell>
        </row>
        <row r="1203">
          <cell r="A1203">
            <v>2</v>
          </cell>
          <cell r="B1203">
            <v>1993</v>
          </cell>
          <cell r="C1203">
            <v>8</v>
          </cell>
          <cell r="D1203">
            <v>2</v>
          </cell>
          <cell r="E1203" t="str">
            <v>旭　大阪購買　　　　</v>
          </cell>
          <cell r="F1203">
            <v>20500</v>
          </cell>
          <cell r="G1203" t="str">
            <v>仕上Ｇ　　　　　　　</v>
          </cell>
          <cell r="H1203">
            <v>2400</v>
          </cell>
          <cell r="I1203">
            <v>816000</v>
          </cell>
          <cell r="J1203">
            <v>1</v>
          </cell>
          <cell r="K1203" t="str">
            <v>繊維</v>
          </cell>
          <cell r="L1203">
            <v>205</v>
          </cell>
          <cell r="M1203" t="str">
            <v>仕上Ｇ</v>
          </cell>
          <cell r="N1203">
            <v>2</v>
          </cell>
          <cell r="O1203" t="str">
            <v>延岡</v>
          </cell>
          <cell r="P1203" t="str">
            <v>旭</v>
          </cell>
          <cell r="Q1203">
            <v>93</v>
          </cell>
        </row>
        <row r="1204">
          <cell r="A1204">
            <v>2</v>
          </cell>
          <cell r="B1204">
            <v>1993</v>
          </cell>
          <cell r="C1204">
            <v>8</v>
          </cell>
          <cell r="D1204">
            <v>43</v>
          </cell>
          <cell r="E1204" t="str">
            <v>旭　延岡医薬　　　　</v>
          </cell>
          <cell r="F1204">
            <v>20600</v>
          </cell>
          <cell r="G1204" t="str">
            <v>ＭＢ　　　　　　　　</v>
          </cell>
          <cell r="H1204">
            <v>3694</v>
          </cell>
          <cell r="I1204">
            <v>11680428</v>
          </cell>
          <cell r="J1204">
            <v>2</v>
          </cell>
          <cell r="K1204" t="str">
            <v>医薬原料</v>
          </cell>
          <cell r="L1204">
            <v>206</v>
          </cell>
          <cell r="M1204" t="str">
            <v>ＭＢ</v>
          </cell>
          <cell r="N1204">
            <v>2</v>
          </cell>
          <cell r="O1204" t="str">
            <v>延岡</v>
          </cell>
          <cell r="P1204" t="str">
            <v>旭</v>
          </cell>
          <cell r="Q1204">
            <v>93</v>
          </cell>
        </row>
        <row r="1205">
          <cell r="A1205">
            <v>2</v>
          </cell>
          <cell r="B1205">
            <v>1993</v>
          </cell>
          <cell r="C1205">
            <v>8</v>
          </cell>
          <cell r="D1205">
            <v>11</v>
          </cell>
          <cell r="E1205" t="str">
            <v>旭　特薬事業部　　　</v>
          </cell>
          <cell r="F1205">
            <v>20900</v>
          </cell>
          <cell r="G1205" t="str">
            <v>ＦＭＮＡ　　　　　　</v>
          </cell>
          <cell r="H1205">
            <v>450</v>
          </cell>
          <cell r="I1205">
            <v>14805000</v>
          </cell>
          <cell r="J1205">
            <v>2</v>
          </cell>
          <cell r="K1205" t="str">
            <v>医薬原料</v>
          </cell>
          <cell r="L1205">
            <v>209</v>
          </cell>
          <cell r="M1205" t="str">
            <v>ＦＭＮＡ</v>
          </cell>
          <cell r="N1205">
            <v>2</v>
          </cell>
          <cell r="O1205" t="str">
            <v>延岡</v>
          </cell>
          <cell r="P1205" t="str">
            <v>旭</v>
          </cell>
          <cell r="Q1205">
            <v>93</v>
          </cell>
        </row>
        <row r="1206">
          <cell r="A1206">
            <v>2</v>
          </cell>
          <cell r="B1206">
            <v>1993</v>
          </cell>
          <cell r="C1206">
            <v>8</v>
          </cell>
          <cell r="D1206">
            <v>11</v>
          </cell>
          <cell r="E1206" t="str">
            <v>旭　特薬事業部　　　</v>
          </cell>
          <cell r="F1206">
            <v>21301</v>
          </cell>
          <cell r="G1206" t="str">
            <v>ウラシル　　　　　　</v>
          </cell>
          <cell r="H1206">
            <v>20</v>
          </cell>
          <cell r="I1206">
            <v>84000</v>
          </cell>
          <cell r="J1206">
            <v>2</v>
          </cell>
          <cell r="K1206" t="str">
            <v>医薬原料</v>
          </cell>
          <cell r="L1206">
            <v>213</v>
          </cell>
          <cell r="M1206" t="str">
            <v>ウラシル</v>
          </cell>
          <cell r="N1206">
            <v>2</v>
          </cell>
          <cell r="O1206" t="str">
            <v>延岡</v>
          </cell>
          <cell r="P1206" t="str">
            <v>旭</v>
          </cell>
          <cell r="Q1206">
            <v>93</v>
          </cell>
        </row>
        <row r="1207">
          <cell r="A1207">
            <v>2</v>
          </cell>
          <cell r="B1207">
            <v>1993</v>
          </cell>
          <cell r="C1207">
            <v>8</v>
          </cell>
          <cell r="D1207">
            <v>11</v>
          </cell>
          <cell r="E1207" t="str">
            <v>旭　特薬事業部　　　</v>
          </cell>
          <cell r="F1207">
            <v>21302</v>
          </cell>
          <cell r="G1207" t="str">
            <v>ウラシル（ＳＧ）　　</v>
          </cell>
          <cell r="H1207">
            <v>3020</v>
          </cell>
          <cell r="I1207">
            <v>12684000</v>
          </cell>
          <cell r="J1207">
            <v>2</v>
          </cell>
          <cell r="K1207" t="str">
            <v>医薬原料</v>
          </cell>
          <cell r="L1207">
            <v>213</v>
          </cell>
          <cell r="M1207" t="str">
            <v>ウラシル</v>
          </cell>
          <cell r="N1207">
            <v>2</v>
          </cell>
          <cell r="O1207" t="str">
            <v>延岡</v>
          </cell>
          <cell r="P1207" t="str">
            <v>旭</v>
          </cell>
          <cell r="Q1207">
            <v>93</v>
          </cell>
        </row>
        <row r="1208">
          <cell r="A1208">
            <v>2</v>
          </cell>
          <cell r="B1208">
            <v>1993</v>
          </cell>
          <cell r="C1208">
            <v>8</v>
          </cell>
          <cell r="D1208">
            <v>5403</v>
          </cell>
          <cell r="E1208" t="str">
            <v>ファイザー　　　　　</v>
          </cell>
          <cell r="F1208">
            <v>21401</v>
          </cell>
          <cell r="G1208" t="str">
            <v>ＡＴＢＣ　　　　　　</v>
          </cell>
          <cell r="H1208">
            <v>24560</v>
          </cell>
          <cell r="I1208">
            <v>10953760</v>
          </cell>
          <cell r="J1208">
            <v>3</v>
          </cell>
          <cell r="K1208" t="str">
            <v>樹脂</v>
          </cell>
          <cell r="L1208">
            <v>214</v>
          </cell>
          <cell r="M1208" t="str">
            <v>ＡＴＢＣ</v>
          </cell>
          <cell r="N1208">
            <v>2</v>
          </cell>
          <cell r="O1208" t="str">
            <v>延岡</v>
          </cell>
          <cell r="P1208" t="str">
            <v>旭</v>
          </cell>
          <cell r="Q1208">
            <v>93</v>
          </cell>
        </row>
        <row r="1209">
          <cell r="A1209">
            <v>2</v>
          </cell>
          <cell r="B1209">
            <v>1993</v>
          </cell>
          <cell r="C1209">
            <v>8</v>
          </cell>
          <cell r="D1209">
            <v>1</v>
          </cell>
          <cell r="E1209" t="str">
            <v>旭　東京購買　　　　</v>
          </cell>
          <cell r="F1209">
            <v>21402</v>
          </cell>
          <cell r="G1209" t="str">
            <v>ＤＳ－１０７　　　　</v>
          </cell>
          <cell r="H1209">
            <v>71710</v>
          </cell>
          <cell r="I1209">
            <v>32699760</v>
          </cell>
          <cell r="J1209">
            <v>3</v>
          </cell>
          <cell r="K1209" t="str">
            <v>樹脂</v>
          </cell>
          <cell r="L1209">
            <v>214</v>
          </cell>
          <cell r="M1209" t="str">
            <v>ＡＴＢＣ</v>
          </cell>
          <cell r="N1209">
            <v>2</v>
          </cell>
          <cell r="O1209" t="str">
            <v>延岡</v>
          </cell>
          <cell r="P1209" t="str">
            <v>旭</v>
          </cell>
          <cell r="Q1209">
            <v>93</v>
          </cell>
        </row>
        <row r="1210">
          <cell r="A1210">
            <v>2</v>
          </cell>
          <cell r="B1210">
            <v>1993</v>
          </cell>
          <cell r="C1210">
            <v>8</v>
          </cell>
          <cell r="D1210">
            <v>100</v>
          </cell>
          <cell r="E1210" t="str">
            <v>葵　大阪　　　　　　</v>
          </cell>
          <cell r="F1210">
            <v>21703</v>
          </cell>
          <cell r="G1210" t="str">
            <v>Ｈ－３－Ⅲ　　　　　</v>
          </cell>
          <cell r="H1210">
            <v>5000</v>
          </cell>
          <cell r="I1210">
            <v>21125000</v>
          </cell>
          <cell r="J1210">
            <v>3</v>
          </cell>
          <cell r="K1210" t="str">
            <v>樹脂</v>
          </cell>
          <cell r="L1210">
            <v>217</v>
          </cell>
          <cell r="M1210" t="str">
            <v>Ｈ－３</v>
          </cell>
          <cell r="N1210">
            <v>2</v>
          </cell>
          <cell r="O1210" t="str">
            <v>延岡</v>
          </cell>
          <cell r="P1210" t="str">
            <v>旭</v>
          </cell>
          <cell r="Q1210">
            <v>93</v>
          </cell>
        </row>
        <row r="1211">
          <cell r="A1211">
            <v>2</v>
          </cell>
          <cell r="B1211">
            <v>1993</v>
          </cell>
          <cell r="C1211">
            <v>8</v>
          </cell>
          <cell r="D1211">
            <v>100</v>
          </cell>
          <cell r="E1211" t="str">
            <v>葵　大阪　　　　　　</v>
          </cell>
          <cell r="F1211">
            <v>21704</v>
          </cell>
          <cell r="G1211" t="str">
            <v>Ｈ－３－Ⅳ　　　　　</v>
          </cell>
          <cell r="H1211">
            <v>670</v>
          </cell>
          <cell r="I1211">
            <v>2830750</v>
          </cell>
          <cell r="J1211">
            <v>3</v>
          </cell>
          <cell r="K1211" t="str">
            <v>樹脂</v>
          </cell>
          <cell r="L1211">
            <v>217</v>
          </cell>
          <cell r="M1211" t="str">
            <v>Ｈ－３</v>
          </cell>
          <cell r="N1211">
            <v>2</v>
          </cell>
          <cell r="O1211" t="str">
            <v>延岡</v>
          </cell>
          <cell r="P1211" t="str">
            <v>旭</v>
          </cell>
          <cell r="Q1211">
            <v>93</v>
          </cell>
        </row>
        <row r="1212">
          <cell r="A1212">
            <v>2</v>
          </cell>
          <cell r="B1212">
            <v>1993</v>
          </cell>
          <cell r="C1212">
            <v>8</v>
          </cell>
          <cell r="D1212">
            <v>6</v>
          </cell>
          <cell r="E1212" t="str">
            <v>旭　富士　　　　　　</v>
          </cell>
          <cell r="F1212">
            <v>21900</v>
          </cell>
          <cell r="G1212" t="str">
            <v>ＢＳ－１　　　　　　</v>
          </cell>
          <cell r="H1212">
            <v>53220</v>
          </cell>
          <cell r="I1212">
            <v>21288000</v>
          </cell>
          <cell r="J1212">
            <v>3</v>
          </cell>
          <cell r="K1212" t="str">
            <v>樹脂</v>
          </cell>
          <cell r="L1212">
            <v>219</v>
          </cell>
          <cell r="M1212" t="str">
            <v>ＢＳ－１．２</v>
          </cell>
          <cell r="N1212">
            <v>2</v>
          </cell>
          <cell r="O1212" t="str">
            <v>延岡</v>
          </cell>
          <cell r="P1212" t="str">
            <v>旭</v>
          </cell>
          <cell r="Q1212">
            <v>93</v>
          </cell>
        </row>
        <row r="1213">
          <cell r="A1213">
            <v>2</v>
          </cell>
          <cell r="B1213">
            <v>1993</v>
          </cell>
          <cell r="C1213">
            <v>8</v>
          </cell>
          <cell r="D1213">
            <v>6</v>
          </cell>
          <cell r="E1213" t="str">
            <v>旭　富士　　　　　　</v>
          </cell>
          <cell r="F1213">
            <v>21901</v>
          </cell>
          <cell r="G1213" t="str">
            <v>ＢＳ－２　　　　　　</v>
          </cell>
          <cell r="H1213">
            <v>5400</v>
          </cell>
          <cell r="I1213">
            <v>2187000</v>
          </cell>
          <cell r="J1213">
            <v>3</v>
          </cell>
          <cell r="K1213" t="str">
            <v>樹脂</v>
          </cell>
          <cell r="L1213">
            <v>219</v>
          </cell>
          <cell r="M1213" t="str">
            <v>ＢＳ－１．２</v>
          </cell>
          <cell r="N1213">
            <v>2</v>
          </cell>
          <cell r="O1213" t="str">
            <v>延岡</v>
          </cell>
          <cell r="P1213" t="str">
            <v>旭</v>
          </cell>
          <cell r="Q1213">
            <v>93</v>
          </cell>
        </row>
        <row r="1214">
          <cell r="A1214">
            <v>2</v>
          </cell>
          <cell r="B1214">
            <v>1993</v>
          </cell>
          <cell r="C1214">
            <v>8</v>
          </cell>
          <cell r="D1214">
            <v>2239</v>
          </cell>
          <cell r="E1214" t="str">
            <v>新日本製鐵　　　　　</v>
          </cell>
          <cell r="F1214">
            <v>22000</v>
          </cell>
          <cell r="G1214" t="str">
            <v>パイライト（石炭触媒</v>
          </cell>
          <cell r="H1214">
            <v>0</v>
          </cell>
          <cell r="I1214">
            <v>50000</v>
          </cell>
          <cell r="J1214">
            <v>4</v>
          </cell>
          <cell r="K1214" t="str">
            <v>その他</v>
          </cell>
          <cell r="L1214">
            <v>220</v>
          </cell>
          <cell r="M1214" t="str">
            <v>ﾊﾟｲﾗｲﾄ</v>
          </cell>
          <cell r="N1214">
            <v>2</v>
          </cell>
          <cell r="O1214" t="str">
            <v>延岡</v>
          </cell>
          <cell r="P1214" t="str">
            <v>旭</v>
          </cell>
          <cell r="Q1214">
            <v>93</v>
          </cell>
        </row>
        <row r="1215">
          <cell r="A1215">
            <v>2</v>
          </cell>
          <cell r="B1215">
            <v>1993</v>
          </cell>
          <cell r="C1215">
            <v>8</v>
          </cell>
          <cell r="D1215">
            <v>37</v>
          </cell>
          <cell r="E1215" t="str">
            <v>旭　薬品工場　　　　</v>
          </cell>
          <cell r="F1215">
            <v>29007</v>
          </cell>
          <cell r="G1215" t="str">
            <v>回収硝酸　　　　　　</v>
          </cell>
          <cell r="H1215">
            <v>48902</v>
          </cell>
          <cell r="I1215">
            <v>171157</v>
          </cell>
          <cell r="J1215">
            <v>4</v>
          </cell>
          <cell r="K1215" t="str">
            <v>その他</v>
          </cell>
          <cell r="L1215">
            <v>290</v>
          </cell>
          <cell r="M1215" t="str">
            <v>旭向延岡合成品</v>
          </cell>
          <cell r="N1215">
            <v>2</v>
          </cell>
          <cell r="O1215" t="str">
            <v>延岡</v>
          </cell>
          <cell r="P1215" t="str">
            <v>旭</v>
          </cell>
          <cell r="Q1215">
            <v>93</v>
          </cell>
        </row>
        <row r="1216">
          <cell r="A1216">
            <v>2</v>
          </cell>
          <cell r="B1216">
            <v>1993</v>
          </cell>
          <cell r="C1216">
            <v>8</v>
          </cell>
          <cell r="D1216">
            <v>231</v>
          </cell>
          <cell r="E1216" t="str">
            <v>岩瀬コスファ　　　　</v>
          </cell>
          <cell r="F1216">
            <v>30400</v>
          </cell>
          <cell r="G1216" t="str">
            <v>ＣＰＭ－Ｈ　　　　　</v>
          </cell>
          <cell r="H1216">
            <v>300</v>
          </cell>
          <cell r="I1216">
            <v>18000000</v>
          </cell>
          <cell r="J1216">
            <v>4</v>
          </cell>
          <cell r="K1216" t="str">
            <v>その他</v>
          </cell>
          <cell r="L1216">
            <v>304</v>
          </cell>
          <cell r="M1216" t="str">
            <v>ＣＰＭ</v>
          </cell>
          <cell r="N1216">
            <v>2</v>
          </cell>
          <cell r="O1216" t="str">
            <v>延岡</v>
          </cell>
          <cell r="P1216" t="str">
            <v>外販</v>
          </cell>
          <cell r="Q1216">
            <v>93</v>
          </cell>
        </row>
        <row r="1217">
          <cell r="A1217">
            <v>2</v>
          </cell>
          <cell r="B1217">
            <v>1993</v>
          </cell>
          <cell r="C1217">
            <v>8</v>
          </cell>
          <cell r="D1217">
            <v>3824</v>
          </cell>
          <cell r="E1217" t="str">
            <v>東亜合成（株）　　　</v>
          </cell>
          <cell r="F1217">
            <v>30900</v>
          </cell>
          <cell r="G1217" t="str">
            <v>ＰＣＤ　　　　　　　</v>
          </cell>
          <cell r="H1217">
            <v>21600</v>
          </cell>
          <cell r="I1217">
            <v>7776000</v>
          </cell>
          <cell r="J1217">
            <v>3</v>
          </cell>
          <cell r="K1217" t="str">
            <v>樹脂</v>
          </cell>
          <cell r="L1217">
            <v>309</v>
          </cell>
          <cell r="M1217" t="str">
            <v>ＰＣＤ</v>
          </cell>
          <cell r="N1217">
            <v>2</v>
          </cell>
          <cell r="O1217" t="str">
            <v>延岡</v>
          </cell>
          <cell r="P1217" t="str">
            <v>外販</v>
          </cell>
          <cell r="Q1217">
            <v>93</v>
          </cell>
        </row>
        <row r="1218">
          <cell r="A1218">
            <v>1</v>
          </cell>
          <cell r="B1218">
            <v>1993</v>
          </cell>
          <cell r="C1218">
            <v>8</v>
          </cell>
          <cell r="D1218">
            <v>88</v>
          </cell>
          <cell r="E1218" t="str">
            <v>旭フーズ（株）　　　</v>
          </cell>
          <cell r="F1218">
            <v>37600</v>
          </cell>
          <cell r="G1218" t="str">
            <v>ＣＭＴ－Ｌ　缶　　　</v>
          </cell>
          <cell r="H1218">
            <v>22438</v>
          </cell>
          <cell r="I1218">
            <v>7877680</v>
          </cell>
          <cell r="J1218">
            <v>4</v>
          </cell>
          <cell r="K1218" t="str">
            <v>その他</v>
          </cell>
          <cell r="L1218">
            <v>376</v>
          </cell>
          <cell r="M1218" t="str">
            <v>ＣＭＴ－Ｌ</v>
          </cell>
          <cell r="N1218">
            <v>3</v>
          </cell>
          <cell r="O1218" t="str">
            <v>外販</v>
          </cell>
          <cell r="P1218" t="str">
            <v>旭</v>
          </cell>
          <cell r="Q1218">
            <v>93</v>
          </cell>
        </row>
        <row r="1219">
          <cell r="A1219">
            <v>1</v>
          </cell>
          <cell r="B1219">
            <v>1993</v>
          </cell>
          <cell r="C1219">
            <v>8</v>
          </cell>
          <cell r="D1219">
            <v>88</v>
          </cell>
          <cell r="E1219" t="str">
            <v>旭フーズ（株）　　　</v>
          </cell>
          <cell r="F1219">
            <v>37700</v>
          </cell>
          <cell r="G1219" t="str">
            <v>ＬＭＳ－Ｋ　　　　　</v>
          </cell>
          <cell r="H1219">
            <v>105</v>
          </cell>
          <cell r="I1219">
            <v>210000</v>
          </cell>
          <cell r="J1219">
            <v>4</v>
          </cell>
          <cell r="K1219" t="str">
            <v>その他</v>
          </cell>
          <cell r="L1219">
            <v>377</v>
          </cell>
          <cell r="M1219" t="str">
            <v>ＬＭＳ－Ｋ</v>
          </cell>
          <cell r="N1219">
            <v>3</v>
          </cell>
          <cell r="O1219" t="str">
            <v>外販</v>
          </cell>
          <cell r="P1219" t="str">
            <v>旭</v>
          </cell>
          <cell r="Q1219">
            <v>93</v>
          </cell>
        </row>
        <row r="1220">
          <cell r="A1220">
            <v>1</v>
          </cell>
          <cell r="B1220">
            <v>1993</v>
          </cell>
          <cell r="C1220">
            <v>8</v>
          </cell>
          <cell r="D1220">
            <v>88</v>
          </cell>
          <cell r="E1220" t="str">
            <v>旭フーズ（株）　　　</v>
          </cell>
          <cell r="F1220">
            <v>37800</v>
          </cell>
          <cell r="G1220" t="str">
            <v>ＭＭＳ－Ｋ　　　　　</v>
          </cell>
          <cell r="H1220">
            <v>30</v>
          </cell>
          <cell r="I1220">
            <v>60000</v>
          </cell>
          <cell r="J1220">
            <v>4</v>
          </cell>
          <cell r="K1220" t="str">
            <v>その他</v>
          </cell>
          <cell r="L1220">
            <v>378</v>
          </cell>
          <cell r="M1220" t="str">
            <v>ＭＭＳ－Ｋ</v>
          </cell>
          <cell r="N1220">
            <v>3</v>
          </cell>
          <cell r="O1220" t="str">
            <v>外販</v>
          </cell>
          <cell r="P1220" t="str">
            <v>旭</v>
          </cell>
          <cell r="Q1220">
            <v>93</v>
          </cell>
        </row>
        <row r="1221">
          <cell r="A1221">
            <v>1</v>
          </cell>
          <cell r="B1221">
            <v>1993</v>
          </cell>
          <cell r="C1221">
            <v>8</v>
          </cell>
          <cell r="D1221">
            <v>6</v>
          </cell>
          <cell r="E1221" t="str">
            <v>旭　富士　　　　　　</v>
          </cell>
          <cell r="F1221">
            <v>38300</v>
          </cell>
          <cell r="G1221" t="str">
            <v>ベンゾフェノン　　　</v>
          </cell>
          <cell r="H1221">
            <v>260</v>
          </cell>
          <cell r="I1221">
            <v>236600</v>
          </cell>
          <cell r="J1221">
            <v>3</v>
          </cell>
          <cell r="K1221" t="str">
            <v>樹脂</v>
          </cell>
          <cell r="L1221">
            <v>383</v>
          </cell>
          <cell r="M1221" t="str">
            <v>ﾍﾞﾝｿﾞﾌｪﾉﾝ</v>
          </cell>
          <cell r="N1221">
            <v>3</v>
          </cell>
          <cell r="O1221" t="str">
            <v>外販</v>
          </cell>
          <cell r="P1221" t="str">
            <v>外販</v>
          </cell>
          <cell r="Q1221">
            <v>93</v>
          </cell>
        </row>
        <row r="1222">
          <cell r="A1222">
            <v>1</v>
          </cell>
          <cell r="B1222">
            <v>1993</v>
          </cell>
          <cell r="C1222">
            <v>8</v>
          </cell>
          <cell r="D1222">
            <v>1</v>
          </cell>
          <cell r="E1222" t="str">
            <v>旭　東京購買　　　　</v>
          </cell>
          <cell r="F1222">
            <v>38501</v>
          </cell>
          <cell r="G1222" t="str">
            <v>ポリオールＢ　　　　</v>
          </cell>
          <cell r="H1222">
            <v>2000</v>
          </cell>
          <cell r="I1222">
            <v>1040000</v>
          </cell>
          <cell r="J1222">
            <v>3</v>
          </cell>
          <cell r="K1222" t="str">
            <v>樹脂</v>
          </cell>
          <cell r="L1222">
            <v>385</v>
          </cell>
          <cell r="M1222" t="str">
            <v>ポリオール</v>
          </cell>
          <cell r="N1222">
            <v>3</v>
          </cell>
          <cell r="O1222" t="str">
            <v>外販</v>
          </cell>
          <cell r="P1222" t="str">
            <v>旭</v>
          </cell>
          <cell r="Q1222">
            <v>93</v>
          </cell>
        </row>
        <row r="1223">
          <cell r="A1223">
            <v>1</v>
          </cell>
          <cell r="B1223">
            <v>1993</v>
          </cell>
          <cell r="C1223">
            <v>8</v>
          </cell>
          <cell r="D1223">
            <v>5401</v>
          </cell>
          <cell r="E1223" t="str">
            <v>藤本化学　　　　　　</v>
          </cell>
          <cell r="F1223">
            <v>38704</v>
          </cell>
          <cell r="G1223" t="str">
            <v>ＬＳ－７０　　　　　</v>
          </cell>
          <cell r="H1223">
            <v>1427</v>
          </cell>
          <cell r="I1223">
            <v>1969260</v>
          </cell>
          <cell r="J1223">
            <v>4</v>
          </cell>
          <cell r="K1223" t="str">
            <v>その他</v>
          </cell>
          <cell r="L1223">
            <v>387</v>
          </cell>
          <cell r="M1223" t="str">
            <v>委託　藤本</v>
          </cell>
          <cell r="N1223">
            <v>3</v>
          </cell>
          <cell r="O1223" t="str">
            <v>外販</v>
          </cell>
          <cell r="P1223" t="str">
            <v>外販</v>
          </cell>
          <cell r="Q1223">
            <v>93</v>
          </cell>
        </row>
        <row r="1224">
          <cell r="A1224">
            <v>1</v>
          </cell>
          <cell r="B1224">
            <v>1993</v>
          </cell>
          <cell r="C1224">
            <v>8</v>
          </cell>
          <cell r="D1224">
            <v>5401</v>
          </cell>
          <cell r="E1224" t="str">
            <v>藤本化学　　　　　　</v>
          </cell>
          <cell r="F1224">
            <v>38709</v>
          </cell>
          <cell r="G1224" t="str">
            <v>ＢＰＭ　　　　　　　</v>
          </cell>
          <cell r="H1224">
            <v>1060</v>
          </cell>
          <cell r="I1224">
            <v>3816000</v>
          </cell>
          <cell r="J1224">
            <v>4</v>
          </cell>
          <cell r="K1224" t="str">
            <v>その他</v>
          </cell>
          <cell r="L1224">
            <v>387</v>
          </cell>
          <cell r="M1224" t="str">
            <v>委託　藤本</v>
          </cell>
          <cell r="N1224">
            <v>3</v>
          </cell>
          <cell r="O1224" t="str">
            <v>外販</v>
          </cell>
          <cell r="P1224" t="str">
            <v>外販</v>
          </cell>
          <cell r="Q1224">
            <v>93</v>
          </cell>
        </row>
        <row r="1225">
          <cell r="A1225">
            <v>1</v>
          </cell>
          <cell r="B1225">
            <v>1993</v>
          </cell>
          <cell r="C1225">
            <v>8</v>
          </cell>
          <cell r="D1225">
            <v>4010</v>
          </cell>
          <cell r="E1225" t="str">
            <v>中尾薬品　　　　　　</v>
          </cell>
          <cell r="F1225">
            <v>39122</v>
          </cell>
          <cell r="G1225" t="str">
            <v>ＩＫＰ－５　　　　　</v>
          </cell>
          <cell r="H1225">
            <v>0</v>
          </cell>
          <cell r="I1225">
            <v>400000</v>
          </cell>
          <cell r="J1225">
            <v>4</v>
          </cell>
          <cell r="K1225" t="str">
            <v>その他</v>
          </cell>
          <cell r="L1225">
            <v>391</v>
          </cell>
          <cell r="M1225" t="str">
            <v>委託　甲南</v>
          </cell>
          <cell r="N1225">
            <v>3</v>
          </cell>
          <cell r="O1225" t="str">
            <v>外販</v>
          </cell>
          <cell r="P1225" t="str">
            <v>外販</v>
          </cell>
          <cell r="Q1225">
            <v>93</v>
          </cell>
        </row>
        <row r="1226">
          <cell r="A1226">
            <v>1</v>
          </cell>
          <cell r="B1226">
            <v>1993</v>
          </cell>
          <cell r="C1226">
            <v>8</v>
          </cell>
          <cell r="D1226">
            <v>100</v>
          </cell>
          <cell r="E1226" t="str">
            <v>葵　大阪　　　　　　</v>
          </cell>
          <cell r="F1226">
            <v>39802</v>
          </cell>
          <cell r="G1226" t="str">
            <v>ＨＭＬ（富士）　　　</v>
          </cell>
          <cell r="H1226">
            <v>30000</v>
          </cell>
          <cell r="I1226">
            <v>15210000</v>
          </cell>
          <cell r="J1226">
            <v>1</v>
          </cell>
          <cell r="K1226" t="str">
            <v>繊維</v>
          </cell>
          <cell r="L1226">
            <v>398</v>
          </cell>
          <cell r="M1226" t="str">
            <v>委託ＳＭＡＳ</v>
          </cell>
          <cell r="N1226">
            <v>3</v>
          </cell>
          <cell r="O1226" t="str">
            <v>外販</v>
          </cell>
          <cell r="P1226" t="str">
            <v>旭</v>
          </cell>
          <cell r="Q1226">
            <v>93</v>
          </cell>
        </row>
        <row r="1227">
          <cell r="A1227">
            <v>1</v>
          </cell>
          <cell r="B1227">
            <v>1993</v>
          </cell>
          <cell r="C1227">
            <v>8</v>
          </cell>
          <cell r="D1227">
            <v>2011</v>
          </cell>
          <cell r="E1227" t="str">
            <v>産業貿易　　　　　　</v>
          </cell>
          <cell r="F1227">
            <v>39803</v>
          </cell>
          <cell r="G1227" t="str">
            <v>ＳＭＳ（中国）　　　</v>
          </cell>
          <cell r="H1227">
            <v>52500</v>
          </cell>
          <cell r="I1227">
            <v>17161947</v>
          </cell>
          <cell r="J1227">
            <v>1</v>
          </cell>
          <cell r="K1227" t="str">
            <v>繊維</v>
          </cell>
          <cell r="L1227">
            <v>398</v>
          </cell>
          <cell r="M1227" t="str">
            <v>委託ＳＭＡＳ</v>
          </cell>
          <cell r="N1227">
            <v>3</v>
          </cell>
          <cell r="O1227" t="str">
            <v>外販</v>
          </cell>
          <cell r="P1227" t="str">
            <v>輸出</v>
          </cell>
          <cell r="Q1227">
            <v>93</v>
          </cell>
        </row>
        <row r="1228">
          <cell r="A1228">
            <v>2</v>
          </cell>
          <cell r="B1228">
            <v>1993</v>
          </cell>
          <cell r="C1228">
            <v>8</v>
          </cell>
          <cell r="D1228">
            <v>1</v>
          </cell>
          <cell r="E1228" t="str">
            <v>旭　東京購買　　　　</v>
          </cell>
          <cell r="F1228">
            <v>39804</v>
          </cell>
          <cell r="G1228" t="str">
            <v>ＳＭＳ（韓一）　　　</v>
          </cell>
          <cell r="H1228">
            <v>0</v>
          </cell>
          <cell r="I1228">
            <v>0</v>
          </cell>
          <cell r="J1228">
            <v>1</v>
          </cell>
          <cell r="K1228" t="str">
            <v>繊維</v>
          </cell>
          <cell r="L1228">
            <v>398</v>
          </cell>
          <cell r="M1228" t="str">
            <v>委託ＳＭＡＳ</v>
          </cell>
          <cell r="N1228">
            <v>3</v>
          </cell>
          <cell r="O1228" t="str">
            <v>外販</v>
          </cell>
          <cell r="P1228" t="str">
            <v>輸出</v>
          </cell>
          <cell r="Q1228">
            <v>93</v>
          </cell>
        </row>
        <row r="1229">
          <cell r="A1229">
            <v>1</v>
          </cell>
          <cell r="B1229">
            <v>1993</v>
          </cell>
          <cell r="C1229">
            <v>9</v>
          </cell>
          <cell r="D1229">
            <v>6805</v>
          </cell>
          <cell r="E1229" t="str">
            <v>ケンプレックス　　　</v>
          </cell>
          <cell r="F1229">
            <v>16002</v>
          </cell>
          <cell r="G1229" t="str">
            <v>Ｎ６５１（ＣＨＭＰ）</v>
          </cell>
          <cell r="H1229">
            <v>4040</v>
          </cell>
          <cell r="I1229">
            <v>2545200</v>
          </cell>
          <cell r="J1229">
            <v>3</v>
          </cell>
          <cell r="K1229" t="str">
            <v>樹脂</v>
          </cell>
          <cell r="L1229">
            <v>160</v>
          </cell>
          <cell r="M1229" t="str">
            <v>Ｎ－６５１</v>
          </cell>
          <cell r="N1229">
            <v>1</v>
          </cell>
          <cell r="O1229" t="str">
            <v>大阪</v>
          </cell>
          <cell r="P1229" t="str">
            <v>輸出</v>
          </cell>
          <cell r="Q1229">
            <v>93</v>
          </cell>
        </row>
        <row r="1230">
          <cell r="A1230">
            <v>1</v>
          </cell>
          <cell r="B1230">
            <v>1993</v>
          </cell>
          <cell r="C1230">
            <v>9</v>
          </cell>
          <cell r="D1230">
            <v>1</v>
          </cell>
          <cell r="E1230" t="str">
            <v>旭　東京購買　　　　</v>
          </cell>
          <cell r="F1230">
            <v>25100</v>
          </cell>
          <cell r="G1230" t="str">
            <v>α－ＭＳＤ　　　　　</v>
          </cell>
          <cell r="H1230">
            <v>5600</v>
          </cell>
          <cell r="I1230">
            <v>2721600</v>
          </cell>
          <cell r="J1230">
            <v>3</v>
          </cell>
          <cell r="K1230" t="str">
            <v>樹脂</v>
          </cell>
          <cell r="L1230">
            <v>251</v>
          </cell>
          <cell r="M1230" t="str">
            <v>α－ＭＳＤ</v>
          </cell>
          <cell r="N1230">
            <v>1</v>
          </cell>
          <cell r="O1230" t="str">
            <v>大阪</v>
          </cell>
          <cell r="P1230" t="str">
            <v>旭</v>
          </cell>
          <cell r="Q1230">
            <v>93</v>
          </cell>
        </row>
        <row r="1231">
          <cell r="A1231">
            <v>1</v>
          </cell>
          <cell r="B1231">
            <v>1993</v>
          </cell>
          <cell r="C1231">
            <v>9</v>
          </cell>
          <cell r="D1231">
            <v>1</v>
          </cell>
          <cell r="E1231" t="str">
            <v>旭　東京購買　　　　</v>
          </cell>
          <cell r="F1231">
            <v>25600</v>
          </cell>
          <cell r="G1231" t="str">
            <v>Ｒ－１２７　　　　　</v>
          </cell>
          <cell r="H1231">
            <v>2340</v>
          </cell>
          <cell r="I1231">
            <v>3744000</v>
          </cell>
          <cell r="J1231">
            <v>3</v>
          </cell>
          <cell r="K1231" t="str">
            <v>樹脂</v>
          </cell>
          <cell r="L1231">
            <v>256</v>
          </cell>
          <cell r="M1231" t="str">
            <v>Ｒ－１２７</v>
          </cell>
          <cell r="N1231">
            <v>1</v>
          </cell>
          <cell r="O1231" t="str">
            <v>大阪</v>
          </cell>
          <cell r="P1231" t="str">
            <v>旭</v>
          </cell>
          <cell r="Q1231">
            <v>93</v>
          </cell>
        </row>
        <row r="1232">
          <cell r="A1232">
            <v>1</v>
          </cell>
          <cell r="B1232">
            <v>1993</v>
          </cell>
          <cell r="C1232">
            <v>9</v>
          </cell>
          <cell r="D1232">
            <v>1</v>
          </cell>
          <cell r="E1232" t="str">
            <v>旭　東京購買　　　　</v>
          </cell>
          <cell r="F1232">
            <v>28000</v>
          </cell>
          <cell r="G1232" t="str">
            <v>試作品（　　　　　）</v>
          </cell>
          <cell r="H1232">
            <v>10</v>
          </cell>
          <cell r="I1232">
            <v>10710193</v>
          </cell>
          <cell r="J1232">
            <v>4</v>
          </cell>
          <cell r="K1232" t="str">
            <v>その他</v>
          </cell>
          <cell r="L1232">
            <v>280</v>
          </cell>
          <cell r="M1232" t="str">
            <v>旭向合成品</v>
          </cell>
          <cell r="N1232">
            <v>1</v>
          </cell>
          <cell r="O1232" t="str">
            <v>大阪</v>
          </cell>
          <cell r="P1232" t="str">
            <v>旭</v>
          </cell>
          <cell r="Q1232">
            <v>93</v>
          </cell>
        </row>
        <row r="1233">
          <cell r="A1233">
            <v>1</v>
          </cell>
          <cell r="B1233">
            <v>1993</v>
          </cell>
          <cell r="C1233">
            <v>9</v>
          </cell>
          <cell r="D1233">
            <v>1030</v>
          </cell>
          <cell r="E1233" t="str">
            <v>花王（株）和歌山　　</v>
          </cell>
          <cell r="F1233">
            <v>28045</v>
          </cell>
          <cell r="G1233" t="str">
            <v>ｍ－ＰＶ　　　　　　</v>
          </cell>
          <cell r="H1233">
            <v>0.1</v>
          </cell>
          <cell r="I1233">
            <v>8000</v>
          </cell>
          <cell r="J1233">
            <v>4</v>
          </cell>
          <cell r="K1233" t="str">
            <v>その他</v>
          </cell>
          <cell r="L1233">
            <v>280</v>
          </cell>
          <cell r="M1233" t="str">
            <v>旭向合成品</v>
          </cell>
          <cell r="N1233">
            <v>1</v>
          </cell>
          <cell r="O1233" t="str">
            <v>大阪</v>
          </cell>
          <cell r="P1233" t="str">
            <v>旭</v>
          </cell>
          <cell r="Q1233">
            <v>93</v>
          </cell>
        </row>
        <row r="1234">
          <cell r="A1234">
            <v>1</v>
          </cell>
          <cell r="B1234">
            <v>1993</v>
          </cell>
          <cell r="C1234">
            <v>9</v>
          </cell>
          <cell r="D1234">
            <v>2026</v>
          </cell>
          <cell r="E1234" t="str">
            <v>三共化成　　　　　　</v>
          </cell>
          <cell r="F1234">
            <v>28045</v>
          </cell>
          <cell r="G1234" t="str">
            <v>ｍ－ＰＶ　　　　　　</v>
          </cell>
          <cell r="H1234">
            <v>0.1</v>
          </cell>
          <cell r="I1234">
            <v>10000</v>
          </cell>
          <cell r="J1234">
            <v>4</v>
          </cell>
          <cell r="K1234" t="str">
            <v>その他</v>
          </cell>
          <cell r="L1234">
            <v>280</v>
          </cell>
          <cell r="M1234" t="str">
            <v>旭向合成品</v>
          </cell>
          <cell r="N1234">
            <v>1</v>
          </cell>
          <cell r="O1234" t="str">
            <v>大阪</v>
          </cell>
          <cell r="P1234" t="str">
            <v>旭</v>
          </cell>
          <cell r="Q1234">
            <v>93</v>
          </cell>
        </row>
        <row r="1235">
          <cell r="A1235">
            <v>1</v>
          </cell>
          <cell r="B1235">
            <v>1993</v>
          </cell>
          <cell r="C1235">
            <v>9</v>
          </cell>
          <cell r="D1235">
            <v>6</v>
          </cell>
          <cell r="E1235" t="str">
            <v>旭　富士　　　　　　</v>
          </cell>
          <cell r="F1235">
            <v>28060</v>
          </cell>
          <cell r="G1235" t="str">
            <v>ＷＢＰ　　　　　　　</v>
          </cell>
          <cell r="H1235">
            <v>0</v>
          </cell>
          <cell r="I1235">
            <v>861300</v>
          </cell>
          <cell r="J1235">
            <v>4</v>
          </cell>
          <cell r="K1235" t="str">
            <v>その他</v>
          </cell>
          <cell r="L1235">
            <v>280</v>
          </cell>
          <cell r="M1235" t="str">
            <v>旭向合成品</v>
          </cell>
          <cell r="N1235">
            <v>1</v>
          </cell>
          <cell r="O1235" t="str">
            <v>大阪</v>
          </cell>
          <cell r="P1235" t="str">
            <v>旭</v>
          </cell>
          <cell r="Q1235">
            <v>93</v>
          </cell>
        </row>
        <row r="1236">
          <cell r="A1236">
            <v>1</v>
          </cell>
          <cell r="B1236">
            <v>1993</v>
          </cell>
          <cell r="C1236">
            <v>9</v>
          </cell>
          <cell r="D1236">
            <v>1</v>
          </cell>
          <cell r="E1236" t="str">
            <v>旭　東京購買　　　　</v>
          </cell>
          <cell r="F1236">
            <v>28500</v>
          </cell>
          <cell r="G1236" t="str">
            <v>ジュラネート触媒　　</v>
          </cell>
          <cell r="H1236">
            <v>120</v>
          </cell>
          <cell r="I1236">
            <v>1116000</v>
          </cell>
          <cell r="J1236">
            <v>4</v>
          </cell>
          <cell r="K1236" t="str">
            <v>その他</v>
          </cell>
          <cell r="L1236">
            <v>285</v>
          </cell>
          <cell r="M1236" t="str">
            <v>ジェラネート</v>
          </cell>
          <cell r="N1236">
            <v>1</v>
          </cell>
          <cell r="O1236" t="str">
            <v>大阪</v>
          </cell>
          <cell r="P1236" t="str">
            <v>旭</v>
          </cell>
          <cell r="Q1236">
            <v>93</v>
          </cell>
        </row>
        <row r="1237">
          <cell r="A1237">
            <v>1</v>
          </cell>
          <cell r="B1237">
            <v>1993</v>
          </cell>
          <cell r="C1237">
            <v>9</v>
          </cell>
          <cell r="D1237">
            <v>847</v>
          </cell>
          <cell r="E1237" t="str">
            <v>オルガノ  大阪　　　</v>
          </cell>
          <cell r="F1237">
            <v>33000</v>
          </cell>
          <cell r="G1237" t="str">
            <v>ＯＸ－４３３　　　　</v>
          </cell>
          <cell r="H1237">
            <v>3450</v>
          </cell>
          <cell r="I1237">
            <v>3105000</v>
          </cell>
          <cell r="J1237">
            <v>4</v>
          </cell>
          <cell r="K1237" t="str">
            <v>その他</v>
          </cell>
          <cell r="L1237">
            <v>330</v>
          </cell>
          <cell r="M1237" t="str">
            <v>ＯＸ－４３３</v>
          </cell>
          <cell r="N1237">
            <v>1</v>
          </cell>
          <cell r="O1237" t="str">
            <v>大阪</v>
          </cell>
          <cell r="P1237" t="str">
            <v>外販</v>
          </cell>
          <cell r="Q1237">
            <v>93</v>
          </cell>
        </row>
        <row r="1238">
          <cell r="A1238">
            <v>1</v>
          </cell>
          <cell r="B1238">
            <v>1993</v>
          </cell>
          <cell r="C1238">
            <v>9</v>
          </cell>
          <cell r="D1238">
            <v>847</v>
          </cell>
          <cell r="E1238" t="str">
            <v>オルガノ  大阪　　　</v>
          </cell>
          <cell r="F1238">
            <v>33050</v>
          </cell>
          <cell r="G1238" t="str">
            <v>ＯＸ－４３３　運賃　</v>
          </cell>
          <cell r="H1238">
            <v>3450</v>
          </cell>
          <cell r="I1238">
            <v>69000</v>
          </cell>
          <cell r="J1238">
            <v>4</v>
          </cell>
          <cell r="K1238" t="str">
            <v>その他</v>
          </cell>
          <cell r="L1238">
            <v>330</v>
          </cell>
          <cell r="M1238" t="str">
            <v>ＯＸ－４３３</v>
          </cell>
          <cell r="N1238">
            <v>1</v>
          </cell>
          <cell r="O1238" t="str">
            <v>大阪</v>
          </cell>
          <cell r="P1238" t="str">
            <v>外販</v>
          </cell>
          <cell r="Q1238">
            <v>93</v>
          </cell>
        </row>
        <row r="1239">
          <cell r="A1239">
            <v>1</v>
          </cell>
          <cell r="B1239">
            <v>1993</v>
          </cell>
          <cell r="C1239">
            <v>9</v>
          </cell>
          <cell r="D1239">
            <v>3008</v>
          </cell>
          <cell r="E1239" t="str">
            <v>第一工業（資材部）　</v>
          </cell>
          <cell r="F1239">
            <v>33100</v>
          </cell>
          <cell r="G1239" t="str">
            <v>ＣＰ６２７　　　　　</v>
          </cell>
          <cell r="H1239">
            <v>30195</v>
          </cell>
          <cell r="I1239">
            <v>23884245</v>
          </cell>
          <cell r="J1239">
            <v>4</v>
          </cell>
          <cell r="K1239" t="str">
            <v>その他</v>
          </cell>
          <cell r="L1239">
            <v>331</v>
          </cell>
          <cell r="M1239" t="str">
            <v>ＣＰ－６２７</v>
          </cell>
          <cell r="N1239">
            <v>1</v>
          </cell>
          <cell r="O1239" t="str">
            <v>大阪</v>
          </cell>
          <cell r="P1239" t="str">
            <v>外販</v>
          </cell>
          <cell r="Q1239">
            <v>93</v>
          </cell>
        </row>
        <row r="1240">
          <cell r="A1240">
            <v>1</v>
          </cell>
          <cell r="B1240">
            <v>1993</v>
          </cell>
          <cell r="C1240">
            <v>9</v>
          </cell>
          <cell r="D1240">
            <v>3008</v>
          </cell>
          <cell r="E1240" t="str">
            <v>第一工業（資材部）　</v>
          </cell>
          <cell r="F1240">
            <v>33101</v>
          </cell>
          <cell r="G1240" t="str">
            <v>ＣＰ６２８　　　　　</v>
          </cell>
          <cell r="H1240">
            <v>1890</v>
          </cell>
          <cell r="I1240">
            <v>1494990</v>
          </cell>
          <cell r="J1240">
            <v>4</v>
          </cell>
          <cell r="K1240" t="str">
            <v>その他</v>
          </cell>
          <cell r="L1240">
            <v>331</v>
          </cell>
          <cell r="M1240" t="str">
            <v>ＣＰ－６２７</v>
          </cell>
          <cell r="N1240">
            <v>1</v>
          </cell>
          <cell r="O1240" t="str">
            <v>大阪</v>
          </cell>
          <cell r="P1240" t="str">
            <v>外販</v>
          </cell>
          <cell r="Q1240">
            <v>93</v>
          </cell>
        </row>
        <row r="1241">
          <cell r="A1241">
            <v>1</v>
          </cell>
          <cell r="B1241">
            <v>1993</v>
          </cell>
          <cell r="C1241">
            <v>9</v>
          </cell>
          <cell r="D1241">
            <v>3008</v>
          </cell>
          <cell r="E1241" t="str">
            <v>第一工業（資材部）　</v>
          </cell>
          <cell r="F1241">
            <v>33104</v>
          </cell>
          <cell r="G1241" t="str">
            <v>ＣＰ５４２Ｓコンテナ</v>
          </cell>
          <cell r="H1241">
            <v>1200</v>
          </cell>
          <cell r="I1241">
            <v>874800</v>
          </cell>
          <cell r="J1241">
            <v>4</v>
          </cell>
          <cell r="K1241" t="str">
            <v>その他</v>
          </cell>
          <cell r="L1241">
            <v>331</v>
          </cell>
          <cell r="M1241" t="str">
            <v>ＣＰ－６２７</v>
          </cell>
          <cell r="N1241">
            <v>1</v>
          </cell>
          <cell r="O1241" t="str">
            <v>大阪</v>
          </cell>
          <cell r="P1241" t="str">
            <v>外販</v>
          </cell>
          <cell r="Q1241">
            <v>93</v>
          </cell>
        </row>
        <row r="1242">
          <cell r="A1242">
            <v>1</v>
          </cell>
          <cell r="B1242">
            <v>1993</v>
          </cell>
          <cell r="C1242">
            <v>9</v>
          </cell>
          <cell r="D1242">
            <v>3008</v>
          </cell>
          <cell r="E1242" t="str">
            <v>第一工業（資材部）　</v>
          </cell>
          <cell r="F1242">
            <v>33106</v>
          </cell>
          <cell r="G1242" t="str">
            <v>ハイモＭＰ－３６６　</v>
          </cell>
          <cell r="H1242">
            <v>7290</v>
          </cell>
          <cell r="I1242">
            <v>5766390</v>
          </cell>
          <cell r="J1242">
            <v>4</v>
          </cell>
          <cell r="K1242" t="str">
            <v>その他</v>
          </cell>
          <cell r="L1242">
            <v>331</v>
          </cell>
          <cell r="M1242" t="str">
            <v>ＣＰ－６２７</v>
          </cell>
          <cell r="N1242">
            <v>1</v>
          </cell>
          <cell r="O1242" t="str">
            <v>大阪</v>
          </cell>
          <cell r="P1242" t="str">
            <v>外販</v>
          </cell>
          <cell r="Q1242">
            <v>93</v>
          </cell>
        </row>
        <row r="1243">
          <cell r="A1243">
            <v>1</v>
          </cell>
          <cell r="B1243">
            <v>1993</v>
          </cell>
          <cell r="C1243">
            <v>9</v>
          </cell>
          <cell r="D1243">
            <v>1827</v>
          </cell>
          <cell r="E1243" t="str">
            <v>コニカ　日野工場　　</v>
          </cell>
          <cell r="F1243">
            <v>36039</v>
          </cell>
          <cell r="G1243" t="str">
            <v>ＤＳＥＨＡ　　　　　</v>
          </cell>
          <cell r="H1243">
            <v>38</v>
          </cell>
          <cell r="I1243">
            <v>570000</v>
          </cell>
          <cell r="J1243">
            <v>4</v>
          </cell>
          <cell r="K1243" t="str">
            <v>その他</v>
          </cell>
          <cell r="L1243">
            <v>360</v>
          </cell>
          <cell r="M1243" t="str">
            <v>外販合成品</v>
          </cell>
          <cell r="N1243">
            <v>1</v>
          </cell>
          <cell r="O1243" t="str">
            <v>大阪</v>
          </cell>
          <cell r="P1243" t="str">
            <v>外販</v>
          </cell>
          <cell r="Q1243">
            <v>93</v>
          </cell>
        </row>
        <row r="1244">
          <cell r="A1244">
            <v>1</v>
          </cell>
          <cell r="B1244">
            <v>1993</v>
          </cell>
          <cell r="C1244">
            <v>9</v>
          </cell>
          <cell r="D1244">
            <v>4010</v>
          </cell>
          <cell r="E1244" t="str">
            <v>中尾薬品　　　　　　</v>
          </cell>
          <cell r="F1244">
            <v>36041</v>
          </cell>
          <cell r="G1244" t="str">
            <v>ＮＤＣＡ　　　　　　</v>
          </cell>
          <cell r="H1244">
            <v>100.7</v>
          </cell>
          <cell r="I1244">
            <v>805600</v>
          </cell>
          <cell r="J1244">
            <v>4</v>
          </cell>
          <cell r="K1244" t="str">
            <v>その他</v>
          </cell>
          <cell r="L1244">
            <v>360</v>
          </cell>
          <cell r="M1244" t="str">
            <v>外販合成品</v>
          </cell>
          <cell r="N1244">
            <v>1</v>
          </cell>
          <cell r="O1244" t="str">
            <v>大阪</v>
          </cell>
          <cell r="P1244" t="str">
            <v>外販</v>
          </cell>
          <cell r="Q1244">
            <v>93</v>
          </cell>
        </row>
        <row r="1245">
          <cell r="A1245">
            <v>1</v>
          </cell>
          <cell r="B1245">
            <v>1993</v>
          </cell>
          <cell r="C1245">
            <v>9</v>
          </cell>
          <cell r="D1245">
            <v>6003</v>
          </cell>
          <cell r="E1245" t="str">
            <v>丸紅（大阪国内）　　</v>
          </cell>
          <cell r="F1245">
            <v>31600</v>
          </cell>
          <cell r="G1245" t="str">
            <v>ＫＥＭＩＮＯＸ　　　</v>
          </cell>
          <cell r="H1245">
            <v>850</v>
          </cell>
          <cell r="I1245">
            <v>1547000</v>
          </cell>
          <cell r="J1245">
            <v>3</v>
          </cell>
          <cell r="K1245" t="str">
            <v>樹脂</v>
          </cell>
          <cell r="L1245">
            <v>360</v>
          </cell>
          <cell r="M1245" t="str">
            <v>外販合成品</v>
          </cell>
          <cell r="N1245">
            <v>2</v>
          </cell>
          <cell r="O1245" t="str">
            <v>延岡</v>
          </cell>
          <cell r="P1245" t="str">
            <v>外販</v>
          </cell>
          <cell r="Q1245">
            <v>93</v>
          </cell>
        </row>
        <row r="1246">
          <cell r="A1246">
            <v>2</v>
          </cell>
          <cell r="B1246">
            <v>1993</v>
          </cell>
          <cell r="C1246">
            <v>9</v>
          </cell>
          <cell r="D1246">
            <v>100</v>
          </cell>
          <cell r="E1246" t="str">
            <v>葵　大阪　　　　　　</v>
          </cell>
          <cell r="F1246">
            <v>15001</v>
          </cell>
          <cell r="G1246" t="str">
            <v>ＨＭＬ　　　　　　　</v>
          </cell>
          <cell r="H1246">
            <v>15000</v>
          </cell>
          <cell r="I1246">
            <v>7545000</v>
          </cell>
          <cell r="J1246">
            <v>1</v>
          </cell>
          <cell r="K1246" t="str">
            <v>繊維</v>
          </cell>
          <cell r="L1246">
            <v>150</v>
          </cell>
          <cell r="M1246" t="str">
            <v>ＨＭＬ</v>
          </cell>
          <cell r="N1246">
            <v>2</v>
          </cell>
          <cell r="O1246" t="str">
            <v>延岡</v>
          </cell>
          <cell r="P1246" t="str">
            <v>旭</v>
          </cell>
          <cell r="Q1246">
            <v>93</v>
          </cell>
        </row>
        <row r="1247">
          <cell r="A1247">
            <v>2</v>
          </cell>
          <cell r="B1247">
            <v>1993</v>
          </cell>
          <cell r="C1247">
            <v>9</v>
          </cell>
          <cell r="D1247">
            <v>201</v>
          </cell>
          <cell r="E1247" t="str">
            <v>伊藤忠ファイン　　　</v>
          </cell>
          <cell r="F1247">
            <v>15002</v>
          </cell>
          <cell r="G1247" t="str">
            <v>ＴＴ－３　　　　　　</v>
          </cell>
          <cell r="H1247">
            <v>8000</v>
          </cell>
          <cell r="I1247">
            <v>3728000</v>
          </cell>
          <cell r="J1247">
            <v>1</v>
          </cell>
          <cell r="K1247" t="str">
            <v>繊維</v>
          </cell>
          <cell r="L1247">
            <v>150</v>
          </cell>
          <cell r="M1247" t="str">
            <v>ＨＭＬ</v>
          </cell>
          <cell r="N1247">
            <v>2</v>
          </cell>
          <cell r="O1247" t="str">
            <v>延岡</v>
          </cell>
          <cell r="P1247" t="str">
            <v>外販</v>
          </cell>
          <cell r="Q1247">
            <v>93</v>
          </cell>
        </row>
        <row r="1248">
          <cell r="A1248">
            <v>2</v>
          </cell>
          <cell r="B1248">
            <v>1993</v>
          </cell>
          <cell r="C1248">
            <v>9</v>
          </cell>
          <cell r="D1248">
            <v>6001</v>
          </cell>
          <cell r="E1248" t="str">
            <v>丸紅　東京　　　　　</v>
          </cell>
          <cell r="F1248">
            <v>15004</v>
          </cell>
          <cell r="G1248" t="str">
            <v>ＭＡＳ（韓一）　　　</v>
          </cell>
          <cell r="H1248">
            <v>15000</v>
          </cell>
          <cell r="I1248">
            <v>5565000</v>
          </cell>
          <cell r="J1248">
            <v>1</v>
          </cell>
          <cell r="K1248" t="str">
            <v>繊維</v>
          </cell>
          <cell r="L1248">
            <v>150</v>
          </cell>
          <cell r="M1248" t="str">
            <v>ＨＭＬ</v>
          </cell>
          <cell r="N1248">
            <v>2</v>
          </cell>
          <cell r="O1248" t="str">
            <v>延岡</v>
          </cell>
          <cell r="P1248" t="str">
            <v>輸出</v>
          </cell>
          <cell r="Q1248">
            <v>93</v>
          </cell>
        </row>
        <row r="1249">
          <cell r="A1249">
            <v>2</v>
          </cell>
          <cell r="B1249">
            <v>1993</v>
          </cell>
          <cell r="C1249">
            <v>9</v>
          </cell>
          <cell r="D1249">
            <v>2011</v>
          </cell>
          <cell r="E1249" t="str">
            <v>産業貿易　　　　　　</v>
          </cell>
          <cell r="F1249">
            <v>15006</v>
          </cell>
          <cell r="G1249" t="str">
            <v>ＭＡＳ（中国）　　　</v>
          </cell>
          <cell r="H1249">
            <v>35000</v>
          </cell>
          <cell r="I1249">
            <v>11906825</v>
          </cell>
          <cell r="J1249">
            <v>1</v>
          </cell>
          <cell r="K1249" t="str">
            <v>繊維</v>
          </cell>
          <cell r="L1249">
            <v>150</v>
          </cell>
          <cell r="M1249" t="str">
            <v>ＨＭＬ</v>
          </cell>
          <cell r="N1249">
            <v>2</v>
          </cell>
          <cell r="O1249" t="str">
            <v>延岡</v>
          </cell>
          <cell r="P1249" t="str">
            <v>輸出</v>
          </cell>
          <cell r="Q1249">
            <v>93</v>
          </cell>
        </row>
        <row r="1250">
          <cell r="A1250">
            <v>2</v>
          </cell>
          <cell r="B1250">
            <v>1993</v>
          </cell>
          <cell r="C1250">
            <v>9</v>
          </cell>
          <cell r="D1250">
            <v>132</v>
          </cell>
          <cell r="E1250" t="str">
            <v>ＡＳＡＨＩ　Ｓ．Ａ．</v>
          </cell>
          <cell r="F1250">
            <v>15009</v>
          </cell>
          <cell r="G1250" t="str">
            <v>ＭＡＳ（アイルランド</v>
          </cell>
          <cell r="H1250">
            <v>15000</v>
          </cell>
          <cell r="I1250">
            <v>5805000</v>
          </cell>
          <cell r="J1250">
            <v>1</v>
          </cell>
          <cell r="K1250" t="str">
            <v>繊維</v>
          </cell>
          <cell r="L1250">
            <v>150</v>
          </cell>
          <cell r="M1250" t="str">
            <v>ＨＭＬ</v>
          </cell>
          <cell r="N1250">
            <v>2</v>
          </cell>
          <cell r="O1250" t="str">
            <v>延岡</v>
          </cell>
          <cell r="P1250" t="str">
            <v>輸出</v>
          </cell>
          <cell r="Q1250">
            <v>93</v>
          </cell>
        </row>
        <row r="1251">
          <cell r="A1251">
            <v>2</v>
          </cell>
          <cell r="B1251">
            <v>1993</v>
          </cell>
          <cell r="C1251">
            <v>9</v>
          </cell>
          <cell r="D1251">
            <v>200</v>
          </cell>
          <cell r="E1251" t="str">
            <v>伊藤忠合繊化学部　　</v>
          </cell>
          <cell r="F1251">
            <v>15116</v>
          </cell>
          <cell r="G1251" t="str">
            <v>ＳＡＳ（メキシコ）　</v>
          </cell>
          <cell r="H1251">
            <v>17500</v>
          </cell>
          <cell r="I1251">
            <v>6632500</v>
          </cell>
          <cell r="J1251">
            <v>1</v>
          </cell>
          <cell r="K1251" t="str">
            <v>繊維</v>
          </cell>
          <cell r="L1251">
            <v>151</v>
          </cell>
          <cell r="M1251" t="str">
            <v>ＳＡＳ</v>
          </cell>
          <cell r="N1251">
            <v>2</v>
          </cell>
          <cell r="O1251" t="str">
            <v>延岡</v>
          </cell>
          <cell r="P1251" t="str">
            <v>輸出</v>
          </cell>
          <cell r="Q1251">
            <v>93</v>
          </cell>
        </row>
        <row r="1252">
          <cell r="A1252">
            <v>2</v>
          </cell>
          <cell r="B1252">
            <v>1993</v>
          </cell>
          <cell r="C1252">
            <v>9</v>
          </cell>
          <cell r="D1252">
            <v>6000</v>
          </cell>
          <cell r="E1252" t="str">
            <v>丸紅　大阪　　　　　</v>
          </cell>
          <cell r="F1252">
            <v>15119</v>
          </cell>
          <cell r="G1252" t="str">
            <v>ＳＡＳ（ＦＰＣ）　　</v>
          </cell>
          <cell r="H1252">
            <v>12000</v>
          </cell>
          <cell r="I1252">
            <v>6018000</v>
          </cell>
          <cell r="J1252">
            <v>1</v>
          </cell>
          <cell r="K1252" t="str">
            <v>繊維</v>
          </cell>
          <cell r="L1252">
            <v>151</v>
          </cell>
          <cell r="M1252" t="str">
            <v>ＳＡＳ</v>
          </cell>
          <cell r="N1252">
            <v>2</v>
          </cell>
          <cell r="O1252" t="str">
            <v>延岡</v>
          </cell>
          <cell r="P1252" t="str">
            <v>輸出</v>
          </cell>
          <cell r="Q1252">
            <v>93</v>
          </cell>
        </row>
        <row r="1253">
          <cell r="A1253">
            <v>2</v>
          </cell>
          <cell r="B1253">
            <v>1993</v>
          </cell>
          <cell r="C1253">
            <v>9</v>
          </cell>
          <cell r="D1253">
            <v>7100</v>
          </cell>
          <cell r="E1253" t="str">
            <v>油脂製品　　　　　　</v>
          </cell>
          <cell r="F1253">
            <v>15138</v>
          </cell>
          <cell r="G1253" t="str">
            <v>ＳＡＳ－Ｄ（金属）　</v>
          </cell>
          <cell r="H1253">
            <v>1200</v>
          </cell>
          <cell r="I1253">
            <v>925200</v>
          </cell>
          <cell r="J1253">
            <v>4</v>
          </cell>
          <cell r="K1253" t="str">
            <v>その他</v>
          </cell>
          <cell r="L1253">
            <v>151</v>
          </cell>
          <cell r="M1253" t="str">
            <v>ＳＡＳ</v>
          </cell>
          <cell r="N1253">
            <v>2</v>
          </cell>
          <cell r="O1253" t="str">
            <v>延岡</v>
          </cell>
          <cell r="P1253" t="str">
            <v>外販</v>
          </cell>
          <cell r="Q1253">
            <v>93</v>
          </cell>
        </row>
        <row r="1254">
          <cell r="A1254">
            <v>2</v>
          </cell>
          <cell r="B1254">
            <v>1993</v>
          </cell>
          <cell r="C1254">
            <v>9</v>
          </cell>
          <cell r="D1254">
            <v>1820</v>
          </cell>
          <cell r="E1254" t="str">
            <v>小松屋商事（株）　　</v>
          </cell>
          <cell r="F1254">
            <v>15139</v>
          </cell>
          <cell r="G1254" t="str">
            <v>ＳＡＳ－Ｄ（上村）　</v>
          </cell>
          <cell r="H1254">
            <v>3000</v>
          </cell>
          <cell r="I1254">
            <v>1908000</v>
          </cell>
          <cell r="J1254">
            <v>4</v>
          </cell>
          <cell r="K1254" t="str">
            <v>その他</v>
          </cell>
          <cell r="L1254">
            <v>151</v>
          </cell>
          <cell r="M1254" t="str">
            <v>ＳＡＳ</v>
          </cell>
          <cell r="N1254">
            <v>2</v>
          </cell>
          <cell r="O1254" t="str">
            <v>延岡</v>
          </cell>
          <cell r="P1254" t="str">
            <v>外販</v>
          </cell>
          <cell r="Q1254">
            <v>93</v>
          </cell>
        </row>
        <row r="1255">
          <cell r="A1255">
            <v>2</v>
          </cell>
          <cell r="B1255">
            <v>1993</v>
          </cell>
          <cell r="C1255">
            <v>9</v>
          </cell>
          <cell r="D1255">
            <v>1820</v>
          </cell>
          <cell r="E1255" t="str">
            <v>小松屋商事（株）　　</v>
          </cell>
          <cell r="F1255">
            <v>15140</v>
          </cell>
          <cell r="G1255" t="str">
            <v>ＳＡＳ－Ｄ（日生）　</v>
          </cell>
          <cell r="H1255">
            <v>600</v>
          </cell>
          <cell r="I1255">
            <v>381600</v>
          </cell>
          <cell r="J1255">
            <v>4</v>
          </cell>
          <cell r="K1255" t="str">
            <v>その他</v>
          </cell>
          <cell r="L1255">
            <v>151</v>
          </cell>
          <cell r="M1255" t="str">
            <v>ＳＡＳ</v>
          </cell>
          <cell r="N1255">
            <v>2</v>
          </cell>
          <cell r="O1255" t="str">
            <v>延岡</v>
          </cell>
          <cell r="P1255" t="str">
            <v>外販</v>
          </cell>
          <cell r="Q1255">
            <v>93</v>
          </cell>
        </row>
        <row r="1256">
          <cell r="A1256">
            <v>2</v>
          </cell>
          <cell r="B1256">
            <v>1993</v>
          </cell>
          <cell r="C1256">
            <v>9</v>
          </cell>
          <cell r="D1256">
            <v>7100</v>
          </cell>
          <cell r="E1256" t="str">
            <v>油脂製品　　　　　　</v>
          </cell>
          <cell r="F1256">
            <v>15142</v>
          </cell>
          <cell r="G1256" t="str">
            <v>ＳＡＳ－Ｄ（中尾）　</v>
          </cell>
          <cell r="H1256">
            <v>100</v>
          </cell>
          <cell r="I1256">
            <v>75500</v>
          </cell>
          <cell r="J1256">
            <v>4</v>
          </cell>
          <cell r="K1256" t="str">
            <v>その他</v>
          </cell>
          <cell r="L1256">
            <v>151</v>
          </cell>
          <cell r="M1256" t="str">
            <v>ＳＡＳ</v>
          </cell>
          <cell r="N1256">
            <v>2</v>
          </cell>
          <cell r="O1256" t="str">
            <v>延岡</v>
          </cell>
          <cell r="P1256" t="str">
            <v>外販</v>
          </cell>
          <cell r="Q1256">
            <v>93</v>
          </cell>
        </row>
        <row r="1257">
          <cell r="A1257">
            <v>2</v>
          </cell>
          <cell r="B1257">
            <v>1993</v>
          </cell>
          <cell r="C1257">
            <v>9</v>
          </cell>
          <cell r="D1257">
            <v>7100</v>
          </cell>
          <cell r="E1257" t="str">
            <v>油脂製品　　　　　　</v>
          </cell>
          <cell r="F1257">
            <v>15143</v>
          </cell>
          <cell r="G1257" t="str">
            <v>ＳＡＳ－Ｄ　　　　　</v>
          </cell>
          <cell r="H1257">
            <v>2000</v>
          </cell>
          <cell r="I1257">
            <v>1280000</v>
          </cell>
          <cell r="J1257">
            <v>4</v>
          </cell>
          <cell r="K1257" t="str">
            <v>その他</v>
          </cell>
          <cell r="L1257">
            <v>151</v>
          </cell>
          <cell r="M1257" t="str">
            <v>ＳＡＳ</v>
          </cell>
          <cell r="N1257">
            <v>2</v>
          </cell>
          <cell r="O1257" t="str">
            <v>延岡</v>
          </cell>
          <cell r="P1257" t="str">
            <v>外販</v>
          </cell>
          <cell r="Q1257">
            <v>93</v>
          </cell>
        </row>
        <row r="1258">
          <cell r="A1258">
            <v>2</v>
          </cell>
          <cell r="B1258">
            <v>1993</v>
          </cell>
          <cell r="C1258">
            <v>9</v>
          </cell>
          <cell r="D1258">
            <v>7100</v>
          </cell>
          <cell r="E1258" t="str">
            <v>油脂製品　　　　　　</v>
          </cell>
          <cell r="F1258">
            <v>15145</v>
          </cell>
          <cell r="G1258" t="str">
            <v>ＳＡＳ－Ｄ　　　　　</v>
          </cell>
          <cell r="H1258">
            <v>20</v>
          </cell>
          <cell r="I1258">
            <v>20320</v>
          </cell>
          <cell r="J1258">
            <v>4</v>
          </cell>
          <cell r="K1258" t="str">
            <v>その他</v>
          </cell>
          <cell r="L1258">
            <v>151</v>
          </cell>
          <cell r="M1258" t="str">
            <v>ＳＡＳ</v>
          </cell>
          <cell r="N1258">
            <v>2</v>
          </cell>
          <cell r="O1258" t="str">
            <v>延岡</v>
          </cell>
          <cell r="P1258" t="str">
            <v>外販</v>
          </cell>
          <cell r="Q1258">
            <v>93</v>
          </cell>
        </row>
        <row r="1259">
          <cell r="A1259">
            <v>2</v>
          </cell>
          <cell r="B1259">
            <v>1993</v>
          </cell>
          <cell r="C1259">
            <v>9</v>
          </cell>
          <cell r="D1259">
            <v>1410</v>
          </cell>
          <cell r="E1259" t="str">
            <v>クリエ－ト化学　　　</v>
          </cell>
          <cell r="F1259">
            <v>15146</v>
          </cell>
          <cell r="G1259" t="str">
            <v>ＳＡＳ－Ｄ（キザイ）</v>
          </cell>
          <cell r="H1259">
            <v>200</v>
          </cell>
          <cell r="I1259">
            <v>185000</v>
          </cell>
          <cell r="J1259">
            <v>4</v>
          </cell>
          <cell r="K1259" t="str">
            <v>その他</v>
          </cell>
          <cell r="L1259">
            <v>151</v>
          </cell>
          <cell r="M1259" t="str">
            <v>ＳＡＳ</v>
          </cell>
          <cell r="N1259">
            <v>2</v>
          </cell>
          <cell r="O1259" t="str">
            <v>延岡</v>
          </cell>
          <cell r="P1259" t="str">
            <v>外販</v>
          </cell>
          <cell r="Q1259">
            <v>93</v>
          </cell>
        </row>
        <row r="1260">
          <cell r="A1260">
            <v>2</v>
          </cell>
          <cell r="B1260">
            <v>1993</v>
          </cell>
          <cell r="C1260">
            <v>9</v>
          </cell>
          <cell r="D1260">
            <v>1820</v>
          </cell>
          <cell r="E1260" t="str">
            <v>小松屋商事（株）　　</v>
          </cell>
          <cell r="F1260">
            <v>15149</v>
          </cell>
          <cell r="G1260" t="str">
            <v>ＳＡＳ（和光）　　　</v>
          </cell>
          <cell r="H1260">
            <v>3000</v>
          </cell>
          <cell r="I1260">
            <v>1650000</v>
          </cell>
          <cell r="J1260">
            <v>4</v>
          </cell>
          <cell r="K1260" t="str">
            <v>その他</v>
          </cell>
          <cell r="L1260">
            <v>151</v>
          </cell>
          <cell r="M1260" t="str">
            <v>ＳＡＳ</v>
          </cell>
          <cell r="N1260">
            <v>2</v>
          </cell>
          <cell r="O1260" t="str">
            <v>延岡</v>
          </cell>
          <cell r="P1260" t="str">
            <v>外販</v>
          </cell>
          <cell r="Q1260">
            <v>93</v>
          </cell>
        </row>
        <row r="1261">
          <cell r="A1261">
            <v>2</v>
          </cell>
          <cell r="B1261">
            <v>1993</v>
          </cell>
          <cell r="C1261">
            <v>9</v>
          </cell>
          <cell r="D1261">
            <v>3833</v>
          </cell>
          <cell r="E1261" t="str">
            <v>東ソー（株）大阪　　</v>
          </cell>
          <cell r="F1261">
            <v>15601</v>
          </cell>
          <cell r="G1261" t="str">
            <v>ＵＮＡＳＳ　　　　　</v>
          </cell>
          <cell r="H1261">
            <v>25</v>
          </cell>
          <cell r="I1261">
            <v>37500</v>
          </cell>
          <cell r="J1261">
            <v>1</v>
          </cell>
          <cell r="K1261" t="str">
            <v>繊維</v>
          </cell>
          <cell r="L1261">
            <v>156</v>
          </cell>
          <cell r="M1261" t="str">
            <v>ＵＮＡＳＳ</v>
          </cell>
          <cell r="N1261">
            <v>2</v>
          </cell>
          <cell r="O1261" t="str">
            <v>延岡</v>
          </cell>
          <cell r="P1261" t="str">
            <v>外販</v>
          </cell>
          <cell r="Q1261">
            <v>93</v>
          </cell>
        </row>
        <row r="1262">
          <cell r="A1262">
            <v>2</v>
          </cell>
          <cell r="B1262">
            <v>1993</v>
          </cell>
          <cell r="C1262">
            <v>9</v>
          </cell>
          <cell r="D1262">
            <v>1820</v>
          </cell>
          <cell r="E1262" t="str">
            <v>小松屋商事（株）　　</v>
          </cell>
          <cell r="F1262">
            <v>15602</v>
          </cell>
          <cell r="G1262" t="str">
            <v>３Ｓ　　　　　　　　</v>
          </cell>
          <cell r="H1262">
            <v>5000</v>
          </cell>
          <cell r="I1262">
            <v>6450000</v>
          </cell>
          <cell r="J1262">
            <v>1</v>
          </cell>
          <cell r="K1262" t="str">
            <v>繊維</v>
          </cell>
          <cell r="L1262">
            <v>156</v>
          </cell>
          <cell r="M1262" t="str">
            <v>ＵＮＡＳＳ</v>
          </cell>
          <cell r="N1262">
            <v>2</v>
          </cell>
          <cell r="O1262" t="str">
            <v>延岡</v>
          </cell>
          <cell r="P1262" t="str">
            <v>外販</v>
          </cell>
          <cell r="Q1262">
            <v>93</v>
          </cell>
        </row>
        <row r="1263">
          <cell r="A1263">
            <v>2</v>
          </cell>
          <cell r="B1263">
            <v>1993</v>
          </cell>
          <cell r="C1263">
            <v>9</v>
          </cell>
          <cell r="D1263">
            <v>7500</v>
          </cell>
          <cell r="E1263" t="str">
            <v>リバソン（株）　　　</v>
          </cell>
          <cell r="F1263">
            <v>15610</v>
          </cell>
          <cell r="G1263" t="str">
            <v>ＵＮＡＳＳ（ＤＩＣ）</v>
          </cell>
          <cell r="H1263">
            <v>3125</v>
          </cell>
          <cell r="I1263">
            <v>4218750</v>
          </cell>
          <cell r="J1263">
            <v>1</v>
          </cell>
          <cell r="K1263" t="str">
            <v>繊維</v>
          </cell>
          <cell r="L1263">
            <v>156</v>
          </cell>
          <cell r="M1263" t="str">
            <v>ＵＮＡＳＳ</v>
          </cell>
          <cell r="N1263">
            <v>2</v>
          </cell>
          <cell r="O1263" t="str">
            <v>延岡</v>
          </cell>
          <cell r="P1263" t="str">
            <v>外販</v>
          </cell>
          <cell r="Q1263">
            <v>93</v>
          </cell>
        </row>
        <row r="1264">
          <cell r="A1264">
            <v>2</v>
          </cell>
          <cell r="B1264">
            <v>1993</v>
          </cell>
          <cell r="C1264">
            <v>9</v>
          </cell>
          <cell r="D1264">
            <v>1820</v>
          </cell>
          <cell r="E1264" t="str">
            <v>小松屋商事（株）　　</v>
          </cell>
          <cell r="F1264">
            <v>15630</v>
          </cell>
          <cell r="G1264" t="str">
            <v>ＵＮＡＳＳ（Ｘラン）</v>
          </cell>
          <cell r="H1264">
            <v>375</v>
          </cell>
          <cell r="I1264">
            <v>450000</v>
          </cell>
          <cell r="J1264">
            <v>1</v>
          </cell>
          <cell r="K1264" t="str">
            <v>繊維</v>
          </cell>
          <cell r="L1264">
            <v>156</v>
          </cell>
          <cell r="M1264" t="str">
            <v>ＵＮＡＳＳ</v>
          </cell>
          <cell r="N1264">
            <v>2</v>
          </cell>
          <cell r="O1264" t="str">
            <v>延岡</v>
          </cell>
          <cell r="P1264" t="str">
            <v>外販</v>
          </cell>
          <cell r="Q1264">
            <v>93</v>
          </cell>
        </row>
        <row r="1265">
          <cell r="A1265">
            <v>2</v>
          </cell>
          <cell r="B1265">
            <v>1993</v>
          </cell>
          <cell r="C1265">
            <v>9</v>
          </cell>
          <cell r="D1265">
            <v>1</v>
          </cell>
          <cell r="E1265" t="str">
            <v>旭　東京購買　　　　</v>
          </cell>
          <cell r="F1265">
            <v>15700</v>
          </cell>
          <cell r="G1265" t="str">
            <v>ＴＭＢ　　　　　　　</v>
          </cell>
          <cell r="H1265">
            <v>10080</v>
          </cell>
          <cell r="I1265">
            <v>15120000</v>
          </cell>
          <cell r="J1265">
            <v>2</v>
          </cell>
          <cell r="K1265" t="str">
            <v>医薬原料</v>
          </cell>
          <cell r="L1265">
            <v>157</v>
          </cell>
          <cell r="M1265" t="str">
            <v>ＴＭＢ</v>
          </cell>
          <cell r="N1265">
            <v>2</v>
          </cell>
          <cell r="O1265" t="str">
            <v>延岡</v>
          </cell>
          <cell r="P1265" t="str">
            <v>旭</v>
          </cell>
          <cell r="Q1265">
            <v>93</v>
          </cell>
        </row>
        <row r="1266">
          <cell r="A1266">
            <v>2</v>
          </cell>
          <cell r="B1266">
            <v>1993</v>
          </cell>
          <cell r="C1266">
            <v>9</v>
          </cell>
          <cell r="D1266">
            <v>7500</v>
          </cell>
          <cell r="E1266" t="str">
            <v>リバソン（株）　　　</v>
          </cell>
          <cell r="F1266">
            <v>16600</v>
          </cell>
          <cell r="G1266" t="str">
            <v>ＮＳＶＳ－２５（ＤＩ</v>
          </cell>
          <cell r="H1266">
            <v>3600</v>
          </cell>
          <cell r="I1266">
            <v>1134000</v>
          </cell>
          <cell r="J1266">
            <v>3</v>
          </cell>
          <cell r="K1266" t="str">
            <v>樹脂</v>
          </cell>
          <cell r="L1266">
            <v>166</v>
          </cell>
          <cell r="M1266" t="str">
            <v>ＳＶＳ</v>
          </cell>
          <cell r="N1266">
            <v>2</v>
          </cell>
          <cell r="O1266" t="str">
            <v>延岡</v>
          </cell>
          <cell r="P1266" t="str">
            <v>外販</v>
          </cell>
          <cell r="Q1266">
            <v>93</v>
          </cell>
        </row>
        <row r="1267">
          <cell r="A1267">
            <v>2</v>
          </cell>
          <cell r="B1267">
            <v>1993</v>
          </cell>
          <cell r="C1267">
            <v>9</v>
          </cell>
          <cell r="D1267">
            <v>7500</v>
          </cell>
          <cell r="E1267" t="str">
            <v>リバソン（株）　　　</v>
          </cell>
          <cell r="F1267">
            <v>16601</v>
          </cell>
          <cell r="G1267" t="str">
            <v>ＮＳＶＳ－２５（堺　</v>
          </cell>
          <cell r="H1267">
            <v>800</v>
          </cell>
          <cell r="I1267">
            <v>240000</v>
          </cell>
          <cell r="J1267">
            <v>3</v>
          </cell>
          <cell r="K1267" t="str">
            <v>樹脂</v>
          </cell>
          <cell r="L1267">
            <v>166</v>
          </cell>
          <cell r="M1267" t="str">
            <v>ＳＶＳ</v>
          </cell>
          <cell r="N1267">
            <v>2</v>
          </cell>
          <cell r="O1267" t="str">
            <v>延岡</v>
          </cell>
          <cell r="P1267" t="str">
            <v>外販</v>
          </cell>
          <cell r="Q1267">
            <v>93</v>
          </cell>
        </row>
        <row r="1268">
          <cell r="A1268">
            <v>2</v>
          </cell>
          <cell r="B1268">
            <v>1993</v>
          </cell>
          <cell r="C1268">
            <v>9</v>
          </cell>
          <cell r="D1268">
            <v>100</v>
          </cell>
          <cell r="E1268" t="str">
            <v>葵　大阪　　　　　　</v>
          </cell>
          <cell r="F1268">
            <v>16610</v>
          </cell>
          <cell r="G1268" t="str">
            <v>ＮＳＶＳ－２５（大東</v>
          </cell>
          <cell r="H1268">
            <v>9600</v>
          </cell>
          <cell r="I1268">
            <v>3283200</v>
          </cell>
          <cell r="J1268">
            <v>3</v>
          </cell>
          <cell r="K1268" t="str">
            <v>樹脂</v>
          </cell>
          <cell r="L1268">
            <v>166</v>
          </cell>
          <cell r="M1268" t="str">
            <v>ＳＶＳ</v>
          </cell>
          <cell r="N1268">
            <v>2</v>
          </cell>
          <cell r="O1268" t="str">
            <v>延岡</v>
          </cell>
          <cell r="P1268" t="str">
            <v>外販</v>
          </cell>
          <cell r="Q1268">
            <v>93</v>
          </cell>
        </row>
        <row r="1269">
          <cell r="A1269">
            <v>2</v>
          </cell>
          <cell r="B1269">
            <v>1993</v>
          </cell>
          <cell r="C1269">
            <v>9</v>
          </cell>
          <cell r="D1269">
            <v>5417</v>
          </cell>
          <cell r="E1269" t="str">
            <v>九州長瀬　　　　　　</v>
          </cell>
          <cell r="F1269">
            <v>16640</v>
          </cell>
          <cell r="G1269" t="str">
            <v>ＮＳＶＳ－２５（同仁</v>
          </cell>
          <cell r="H1269">
            <v>1400</v>
          </cell>
          <cell r="I1269">
            <v>427000</v>
          </cell>
          <cell r="J1269">
            <v>3</v>
          </cell>
          <cell r="K1269" t="str">
            <v>樹脂</v>
          </cell>
          <cell r="L1269">
            <v>166</v>
          </cell>
          <cell r="M1269" t="str">
            <v>ＳＶＳ</v>
          </cell>
          <cell r="N1269">
            <v>2</v>
          </cell>
          <cell r="O1269" t="str">
            <v>延岡</v>
          </cell>
          <cell r="P1269" t="str">
            <v>外販</v>
          </cell>
          <cell r="Q1269">
            <v>93</v>
          </cell>
        </row>
        <row r="1270">
          <cell r="A1270">
            <v>2</v>
          </cell>
          <cell r="B1270">
            <v>1993</v>
          </cell>
          <cell r="C1270">
            <v>9</v>
          </cell>
          <cell r="D1270">
            <v>7800</v>
          </cell>
          <cell r="E1270" t="str">
            <v>渡辺ケミカル　　　　</v>
          </cell>
          <cell r="F1270">
            <v>16660</v>
          </cell>
          <cell r="G1270" t="str">
            <v>ＮＳＶＳ－２５ロック</v>
          </cell>
          <cell r="H1270">
            <v>20</v>
          </cell>
          <cell r="I1270">
            <v>8000</v>
          </cell>
          <cell r="J1270">
            <v>3</v>
          </cell>
          <cell r="K1270" t="str">
            <v>樹脂</v>
          </cell>
          <cell r="L1270">
            <v>166</v>
          </cell>
          <cell r="M1270" t="str">
            <v>ＳＶＳ</v>
          </cell>
          <cell r="N1270">
            <v>2</v>
          </cell>
          <cell r="O1270" t="str">
            <v>延岡</v>
          </cell>
          <cell r="P1270" t="str">
            <v>外販</v>
          </cell>
          <cell r="Q1270">
            <v>93</v>
          </cell>
        </row>
        <row r="1271">
          <cell r="A1271">
            <v>2</v>
          </cell>
          <cell r="B1271">
            <v>1993</v>
          </cell>
          <cell r="C1271">
            <v>9</v>
          </cell>
          <cell r="D1271">
            <v>202</v>
          </cell>
          <cell r="E1271" t="str">
            <v>伊藤忠インタ－ケム　</v>
          </cell>
          <cell r="F1271">
            <v>16661</v>
          </cell>
          <cell r="G1271" t="str">
            <v>ＮＳＶＳ－２５　　　</v>
          </cell>
          <cell r="H1271">
            <v>1000</v>
          </cell>
          <cell r="I1271">
            <v>375000</v>
          </cell>
          <cell r="J1271">
            <v>3</v>
          </cell>
          <cell r="K1271" t="str">
            <v>樹脂</v>
          </cell>
          <cell r="L1271">
            <v>166</v>
          </cell>
          <cell r="M1271" t="str">
            <v>ＳＶＳ</v>
          </cell>
          <cell r="N1271">
            <v>2</v>
          </cell>
          <cell r="O1271" t="str">
            <v>延岡</v>
          </cell>
          <cell r="P1271" t="str">
            <v>外販</v>
          </cell>
          <cell r="Q1271">
            <v>93</v>
          </cell>
        </row>
        <row r="1272">
          <cell r="A1272">
            <v>2</v>
          </cell>
          <cell r="B1272">
            <v>1993</v>
          </cell>
          <cell r="C1272">
            <v>9</v>
          </cell>
          <cell r="D1272">
            <v>6606</v>
          </cell>
          <cell r="E1272" t="str">
            <v>明成商会　　　　　　</v>
          </cell>
          <cell r="F1272">
            <v>16661</v>
          </cell>
          <cell r="G1272" t="str">
            <v>ＮＳＶＳ－２５　　　</v>
          </cell>
          <cell r="H1272">
            <v>1200</v>
          </cell>
          <cell r="I1272">
            <v>420000</v>
          </cell>
          <cell r="J1272">
            <v>3</v>
          </cell>
          <cell r="K1272" t="str">
            <v>樹脂</v>
          </cell>
          <cell r="L1272">
            <v>166</v>
          </cell>
          <cell r="M1272" t="str">
            <v>ＳＶＳ</v>
          </cell>
          <cell r="N1272">
            <v>2</v>
          </cell>
          <cell r="O1272" t="str">
            <v>延岡</v>
          </cell>
          <cell r="P1272" t="str">
            <v>外販</v>
          </cell>
          <cell r="Q1272">
            <v>93</v>
          </cell>
        </row>
        <row r="1273">
          <cell r="A1273">
            <v>2</v>
          </cell>
          <cell r="B1273">
            <v>1993</v>
          </cell>
          <cell r="C1273">
            <v>9</v>
          </cell>
          <cell r="D1273">
            <v>6606</v>
          </cell>
          <cell r="E1273" t="str">
            <v>明成商会　　　　　　</v>
          </cell>
          <cell r="F1273">
            <v>16670</v>
          </cell>
          <cell r="G1273" t="str">
            <v>ＮＳＶＳ－２５（大栄</v>
          </cell>
          <cell r="H1273">
            <v>10000</v>
          </cell>
          <cell r="I1273">
            <v>3550000</v>
          </cell>
          <cell r="J1273">
            <v>3</v>
          </cell>
          <cell r="K1273" t="str">
            <v>樹脂</v>
          </cell>
          <cell r="L1273">
            <v>166</v>
          </cell>
          <cell r="M1273" t="str">
            <v>ＳＶＳ</v>
          </cell>
          <cell r="N1273">
            <v>2</v>
          </cell>
          <cell r="O1273" t="str">
            <v>延岡</v>
          </cell>
          <cell r="P1273" t="str">
            <v>外販</v>
          </cell>
          <cell r="Q1273">
            <v>93</v>
          </cell>
        </row>
        <row r="1274">
          <cell r="A1274">
            <v>2</v>
          </cell>
          <cell r="B1274">
            <v>1993</v>
          </cell>
          <cell r="C1274">
            <v>9</v>
          </cell>
          <cell r="D1274">
            <v>5217</v>
          </cell>
          <cell r="E1274" t="str">
            <v>ＢＡＳＦ　四日市　　</v>
          </cell>
          <cell r="F1274">
            <v>16690</v>
          </cell>
          <cell r="G1274" t="str">
            <v>ＮＳＶＳ－２５（ＢＡ</v>
          </cell>
          <cell r="H1274">
            <v>40</v>
          </cell>
          <cell r="I1274">
            <v>14000</v>
          </cell>
          <cell r="J1274">
            <v>3</v>
          </cell>
          <cell r="K1274" t="str">
            <v>樹脂</v>
          </cell>
          <cell r="L1274">
            <v>166</v>
          </cell>
          <cell r="M1274" t="str">
            <v>ＳＶＳ</v>
          </cell>
          <cell r="N1274">
            <v>2</v>
          </cell>
          <cell r="O1274" t="str">
            <v>延岡</v>
          </cell>
          <cell r="P1274" t="str">
            <v>外販</v>
          </cell>
          <cell r="Q1274">
            <v>93</v>
          </cell>
        </row>
        <row r="1275">
          <cell r="A1275">
            <v>2</v>
          </cell>
          <cell r="B1275">
            <v>1993</v>
          </cell>
          <cell r="C1275">
            <v>9</v>
          </cell>
          <cell r="D1275">
            <v>100</v>
          </cell>
          <cell r="E1275" t="str">
            <v>葵　大阪　　　　　　</v>
          </cell>
          <cell r="F1275">
            <v>20300</v>
          </cell>
          <cell r="G1275" t="str">
            <v>ＥＢＳ　　　　　　　</v>
          </cell>
          <cell r="H1275">
            <v>8950</v>
          </cell>
          <cell r="I1275">
            <v>7303200</v>
          </cell>
          <cell r="J1275">
            <v>3</v>
          </cell>
          <cell r="K1275" t="str">
            <v>樹脂</v>
          </cell>
          <cell r="L1275">
            <v>203</v>
          </cell>
          <cell r="M1275" t="str">
            <v>ＥＢＳ</v>
          </cell>
          <cell r="N1275">
            <v>2</v>
          </cell>
          <cell r="O1275" t="str">
            <v>延岡</v>
          </cell>
          <cell r="P1275" t="str">
            <v>旭</v>
          </cell>
          <cell r="Q1275">
            <v>93</v>
          </cell>
        </row>
        <row r="1276">
          <cell r="A1276">
            <v>2</v>
          </cell>
          <cell r="B1276">
            <v>1993</v>
          </cell>
          <cell r="C1276">
            <v>9</v>
          </cell>
          <cell r="D1276">
            <v>2</v>
          </cell>
          <cell r="E1276" t="str">
            <v>旭　大阪購買　　　　</v>
          </cell>
          <cell r="F1276">
            <v>20500</v>
          </cell>
          <cell r="G1276" t="str">
            <v>仕上Ｇ　　　　　　　</v>
          </cell>
          <cell r="H1276">
            <v>2400</v>
          </cell>
          <cell r="I1276">
            <v>816000</v>
          </cell>
          <cell r="J1276">
            <v>1</v>
          </cell>
          <cell r="K1276" t="str">
            <v>繊維</v>
          </cell>
          <cell r="L1276">
            <v>205</v>
          </cell>
          <cell r="M1276" t="str">
            <v>仕上Ｇ</v>
          </cell>
          <cell r="N1276">
            <v>2</v>
          </cell>
          <cell r="O1276" t="str">
            <v>延岡</v>
          </cell>
          <cell r="P1276" t="str">
            <v>旭</v>
          </cell>
          <cell r="Q1276">
            <v>93</v>
          </cell>
        </row>
        <row r="1277">
          <cell r="A1277">
            <v>2</v>
          </cell>
          <cell r="B1277">
            <v>1993</v>
          </cell>
          <cell r="C1277">
            <v>9</v>
          </cell>
          <cell r="D1277">
            <v>43</v>
          </cell>
          <cell r="E1277" t="str">
            <v>旭　延岡医薬　　　　</v>
          </cell>
          <cell r="F1277">
            <v>20600</v>
          </cell>
          <cell r="G1277" t="str">
            <v>ＭＢ　　　　　　　　</v>
          </cell>
          <cell r="H1277">
            <v>3611</v>
          </cell>
          <cell r="I1277">
            <v>11417982</v>
          </cell>
          <cell r="J1277">
            <v>2</v>
          </cell>
          <cell r="K1277" t="str">
            <v>医薬原料</v>
          </cell>
          <cell r="L1277">
            <v>206</v>
          </cell>
          <cell r="M1277" t="str">
            <v>ＭＢ</v>
          </cell>
          <cell r="N1277">
            <v>2</v>
          </cell>
          <cell r="O1277" t="str">
            <v>延岡</v>
          </cell>
          <cell r="P1277" t="str">
            <v>旭</v>
          </cell>
          <cell r="Q1277">
            <v>93</v>
          </cell>
        </row>
        <row r="1278">
          <cell r="A1278">
            <v>2</v>
          </cell>
          <cell r="B1278">
            <v>1993</v>
          </cell>
          <cell r="C1278">
            <v>9</v>
          </cell>
          <cell r="D1278">
            <v>11</v>
          </cell>
          <cell r="E1278" t="str">
            <v>旭　特薬事業部　　　</v>
          </cell>
          <cell r="F1278">
            <v>21301</v>
          </cell>
          <cell r="G1278" t="str">
            <v>ウラシル　　　　　　</v>
          </cell>
          <cell r="H1278">
            <v>40</v>
          </cell>
          <cell r="I1278">
            <v>168000</v>
          </cell>
          <cell r="J1278">
            <v>2</v>
          </cell>
          <cell r="K1278" t="str">
            <v>医薬原料</v>
          </cell>
          <cell r="L1278">
            <v>213</v>
          </cell>
          <cell r="M1278" t="str">
            <v>ウラシル</v>
          </cell>
          <cell r="N1278">
            <v>2</v>
          </cell>
          <cell r="O1278" t="str">
            <v>延岡</v>
          </cell>
          <cell r="P1278" t="str">
            <v>旭</v>
          </cell>
          <cell r="Q1278">
            <v>93</v>
          </cell>
        </row>
        <row r="1279">
          <cell r="A1279">
            <v>2</v>
          </cell>
          <cell r="B1279">
            <v>1993</v>
          </cell>
          <cell r="C1279">
            <v>9</v>
          </cell>
          <cell r="D1279">
            <v>11</v>
          </cell>
          <cell r="E1279" t="str">
            <v>旭　特薬事業部　　　</v>
          </cell>
          <cell r="F1279">
            <v>21302</v>
          </cell>
          <cell r="G1279" t="str">
            <v>ウラシル（ＳＧ）　　</v>
          </cell>
          <cell r="H1279">
            <v>3000</v>
          </cell>
          <cell r="I1279">
            <v>12600000</v>
          </cell>
          <cell r="J1279">
            <v>2</v>
          </cell>
          <cell r="K1279" t="str">
            <v>医薬原料</v>
          </cell>
          <cell r="L1279">
            <v>213</v>
          </cell>
          <cell r="M1279" t="str">
            <v>ウラシル</v>
          </cell>
          <cell r="N1279">
            <v>2</v>
          </cell>
          <cell r="O1279" t="str">
            <v>延岡</v>
          </cell>
          <cell r="P1279" t="str">
            <v>旭</v>
          </cell>
          <cell r="Q1279">
            <v>93</v>
          </cell>
        </row>
        <row r="1280">
          <cell r="A1280">
            <v>2</v>
          </cell>
          <cell r="B1280">
            <v>1993</v>
          </cell>
          <cell r="C1280">
            <v>9</v>
          </cell>
          <cell r="D1280">
            <v>5403</v>
          </cell>
          <cell r="E1280" t="str">
            <v>ファイザー　　　　　</v>
          </cell>
          <cell r="F1280">
            <v>21401</v>
          </cell>
          <cell r="G1280" t="str">
            <v>ＡＴＢＣ　　　　　　</v>
          </cell>
          <cell r="H1280">
            <v>21775</v>
          </cell>
          <cell r="I1280">
            <v>9711650</v>
          </cell>
          <cell r="J1280">
            <v>3</v>
          </cell>
          <cell r="K1280" t="str">
            <v>樹脂</v>
          </cell>
          <cell r="L1280">
            <v>214</v>
          </cell>
          <cell r="M1280" t="str">
            <v>ＡＴＢＣ</v>
          </cell>
          <cell r="N1280">
            <v>2</v>
          </cell>
          <cell r="O1280" t="str">
            <v>延岡</v>
          </cell>
          <cell r="P1280" t="str">
            <v>旭</v>
          </cell>
          <cell r="Q1280">
            <v>93</v>
          </cell>
        </row>
        <row r="1281">
          <cell r="A1281">
            <v>2</v>
          </cell>
          <cell r="B1281">
            <v>1993</v>
          </cell>
          <cell r="C1281">
            <v>9</v>
          </cell>
          <cell r="D1281">
            <v>1</v>
          </cell>
          <cell r="E1281" t="str">
            <v>旭　東京購買　　　　</v>
          </cell>
          <cell r="F1281">
            <v>21402</v>
          </cell>
          <cell r="G1281" t="str">
            <v>ＤＳ－１０７　　　　</v>
          </cell>
          <cell r="H1281">
            <v>55900</v>
          </cell>
          <cell r="I1281">
            <v>25490400</v>
          </cell>
          <cell r="J1281">
            <v>3</v>
          </cell>
          <cell r="K1281" t="str">
            <v>樹脂</v>
          </cell>
          <cell r="L1281">
            <v>214</v>
          </cell>
          <cell r="M1281" t="str">
            <v>ＡＴＢＣ</v>
          </cell>
          <cell r="N1281">
            <v>2</v>
          </cell>
          <cell r="O1281" t="str">
            <v>延岡</v>
          </cell>
          <cell r="P1281" t="str">
            <v>旭</v>
          </cell>
          <cell r="Q1281">
            <v>93</v>
          </cell>
        </row>
        <row r="1282">
          <cell r="A1282">
            <v>2</v>
          </cell>
          <cell r="B1282">
            <v>1993</v>
          </cell>
          <cell r="C1282">
            <v>9</v>
          </cell>
          <cell r="D1282">
            <v>3821</v>
          </cell>
          <cell r="E1282" t="str">
            <v>（株）トーメン　　　</v>
          </cell>
          <cell r="F1282">
            <v>21403</v>
          </cell>
          <cell r="G1282" t="str">
            <v>ＡＴＢＣ　　　　　　</v>
          </cell>
          <cell r="H1282">
            <v>10</v>
          </cell>
          <cell r="I1282">
            <v>5800</v>
          </cell>
          <cell r="J1282">
            <v>3</v>
          </cell>
          <cell r="K1282" t="str">
            <v>樹脂</v>
          </cell>
          <cell r="L1282">
            <v>214</v>
          </cell>
          <cell r="M1282" t="str">
            <v>ＡＴＢＣ</v>
          </cell>
          <cell r="N1282">
            <v>2</v>
          </cell>
          <cell r="O1282" t="str">
            <v>延岡</v>
          </cell>
          <cell r="P1282" t="str">
            <v>旭</v>
          </cell>
          <cell r="Q1282">
            <v>93</v>
          </cell>
        </row>
        <row r="1283">
          <cell r="A1283">
            <v>2</v>
          </cell>
          <cell r="B1283">
            <v>1993</v>
          </cell>
          <cell r="C1283">
            <v>9</v>
          </cell>
          <cell r="D1283">
            <v>100</v>
          </cell>
          <cell r="E1283" t="str">
            <v>葵　大阪　　　　　　</v>
          </cell>
          <cell r="F1283">
            <v>21703</v>
          </cell>
          <cell r="G1283" t="str">
            <v>Ｈ－３－Ⅲ　　　　　</v>
          </cell>
          <cell r="H1283">
            <v>5000</v>
          </cell>
          <cell r="I1283">
            <v>21125000</v>
          </cell>
          <cell r="J1283">
            <v>3</v>
          </cell>
          <cell r="K1283" t="str">
            <v>樹脂</v>
          </cell>
          <cell r="L1283">
            <v>217</v>
          </cell>
          <cell r="M1283" t="str">
            <v>Ｈ－３</v>
          </cell>
          <cell r="N1283">
            <v>2</v>
          </cell>
          <cell r="O1283" t="str">
            <v>延岡</v>
          </cell>
          <cell r="P1283" t="str">
            <v>旭</v>
          </cell>
          <cell r="Q1283">
            <v>93</v>
          </cell>
        </row>
        <row r="1284">
          <cell r="A1284">
            <v>2</v>
          </cell>
          <cell r="B1284">
            <v>1993</v>
          </cell>
          <cell r="C1284">
            <v>9</v>
          </cell>
          <cell r="D1284">
            <v>6</v>
          </cell>
          <cell r="E1284" t="str">
            <v>旭　富士　　　　　　</v>
          </cell>
          <cell r="F1284">
            <v>21900</v>
          </cell>
          <cell r="G1284" t="str">
            <v>ＢＳ－１　　　　　　</v>
          </cell>
          <cell r="H1284">
            <v>71040</v>
          </cell>
          <cell r="I1284">
            <v>28416000</v>
          </cell>
          <cell r="J1284">
            <v>3</v>
          </cell>
          <cell r="K1284" t="str">
            <v>樹脂</v>
          </cell>
          <cell r="L1284">
            <v>219</v>
          </cell>
          <cell r="M1284" t="str">
            <v>ＢＳ－１．２</v>
          </cell>
          <cell r="N1284">
            <v>2</v>
          </cell>
          <cell r="O1284" t="str">
            <v>延岡</v>
          </cell>
          <cell r="P1284" t="str">
            <v>旭</v>
          </cell>
          <cell r="Q1284">
            <v>93</v>
          </cell>
        </row>
        <row r="1285">
          <cell r="A1285">
            <v>2</v>
          </cell>
          <cell r="B1285">
            <v>1993</v>
          </cell>
          <cell r="C1285">
            <v>9</v>
          </cell>
          <cell r="D1285">
            <v>6</v>
          </cell>
          <cell r="E1285" t="str">
            <v>旭　富士　　　　　　</v>
          </cell>
          <cell r="F1285">
            <v>21901</v>
          </cell>
          <cell r="G1285" t="str">
            <v>ＢＳ－２　　　　　　</v>
          </cell>
          <cell r="H1285">
            <v>5400</v>
          </cell>
          <cell r="I1285">
            <v>2187000</v>
          </cell>
          <cell r="J1285">
            <v>3</v>
          </cell>
          <cell r="K1285" t="str">
            <v>樹脂</v>
          </cell>
          <cell r="L1285">
            <v>219</v>
          </cell>
          <cell r="M1285" t="str">
            <v>ＢＳ－１．２</v>
          </cell>
          <cell r="N1285">
            <v>2</v>
          </cell>
          <cell r="O1285" t="str">
            <v>延岡</v>
          </cell>
          <cell r="P1285" t="str">
            <v>旭</v>
          </cell>
          <cell r="Q1285">
            <v>93</v>
          </cell>
        </row>
        <row r="1286">
          <cell r="A1286">
            <v>2</v>
          </cell>
          <cell r="B1286">
            <v>1993</v>
          </cell>
          <cell r="C1286">
            <v>9</v>
          </cell>
          <cell r="D1286">
            <v>1</v>
          </cell>
          <cell r="E1286" t="str">
            <v>旭　東京購買　　　　</v>
          </cell>
          <cell r="F1286">
            <v>29008</v>
          </cell>
          <cell r="G1286" t="str">
            <v>蒸留処理　　　　　　</v>
          </cell>
          <cell r="H1286">
            <v>571.6</v>
          </cell>
          <cell r="I1286">
            <v>2224200</v>
          </cell>
          <cell r="J1286">
            <v>4</v>
          </cell>
          <cell r="K1286" t="str">
            <v>その他</v>
          </cell>
          <cell r="L1286">
            <v>290</v>
          </cell>
          <cell r="M1286" t="str">
            <v>旭向延岡合成品</v>
          </cell>
          <cell r="N1286">
            <v>2</v>
          </cell>
          <cell r="O1286" t="str">
            <v>延岡</v>
          </cell>
          <cell r="P1286" t="str">
            <v>旭</v>
          </cell>
          <cell r="Q1286">
            <v>93</v>
          </cell>
        </row>
        <row r="1287">
          <cell r="A1287">
            <v>1</v>
          </cell>
          <cell r="B1287">
            <v>1993</v>
          </cell>
          <cell r="C1287">
            <v>9</v>
          </cell>
          <cell r="D1287">
            <v>88</v>
          </cell>
          <cell r="E1287" t="str">
            <v>旭フーズ（株）　　　</v>
          </cell>
          <cell r="F1287">
            <v>37600</v>
          </cell>
          <cell r="G1287" t="str">
            <v>ＣＭＴ－Ｌ　缶　　　</v>
          </cell>
          <cell r="H1287">
            <v>10602</v>
          </cell>
          <cell r="I1287">
            <v>3886720</v>
          </cell>
          <cell r="J1287">
            <v>4</v>
          </cell>
          <cell r="K1287" t="str">
            <v>その他</v>
          </cell>
          <cell r="L1287">
            <v>376</v>
          </cell>
          <cell r="M1287" t="str">
            <v>ＣＭＴ－Ｌ</v>
          </cell>
          <cell r="N1287">
            <v>3</v>
          </cell>
          <cell r="O1287" t="str">
            <v>外販</v>
          </cell>
          <cell r="P1287" t="str">
            <v>旭</v>
          </cell>
          <cell r="Q1287">
            <v>93</v>
          </cell>
        </row>
        <row r="1288">
          <cell r="A1288">
            <v>1</v>
          </cell>
          <cell r="B1288">
            <v>1993</v>
          </cell>
          <cell r="C1288">
            <v>9</v>
          </cell>
          <cell r="D1288">
            <v>88</v>
          </cell>
          <cell r="E1288" t="str">
            <v>旭フーズ（株）　　　</v>
          </cell>
          <cell r="F1288">
            <v>37603</v>
          </cell>
          <cell r="G1288" t="str">
            <v>ＣＭＴ－ＩＫ　　　　</v>
          </cell>
          <cell r="H1288">
            <v>20000</v>
          </cell>
          <cell r="I1288">
            <v>6800000</v>
          </cell>
          <cell r="J1288">
            <v>4</v>
          </cell>
          <cell r="K1288" t="str">
            <v>その他</v>
          </cell>
          <cell r="L1288">
            <v>376</v>
          </cell>
          <cell r="M1288" t="str">
            <v>ＣＭＴ－Ｌ</v>
          </cell>
          <cell r="N1288">
            <v>3</v>
          </cell>
          <cell r="O1288" t="str">
            <v>外販</v>
          </cell>
          <cell r="P1288" t="str">
            <v>旭</v>
          </cell>
          <cell r="Q1288">
            <v>93</v>
          </cell>
        </row>
        <row r="1289">
          <cell r="A1289">
            <v>1</v>
          </cell>
          <cell r="B1289">
            <v>1993</v>
          </cell>
          <cell r="C1289">
            <v>9</v>
          </cell>
          <cell r="D1289">
            <v>88</v>
          </cell>
          <cell r="E1289" t="str">
            <v>旭フーズ（株）　　　</v>
          </cell>
          <cell r="F1289">
            <v>37702</v>
          </cell>
          <cell r="G1289" t="str">
            <v>ＬＭＴ－Ｌ　　　　　</v>
          </cell>
          <cell r="H1289">
            <v>3150</v>
          </cell>
          <cell r="I1289">
            <v>1307250</v>
          </cell>
          <cell r="J1289">
            <v>4</v>
          </cell>
          <cell r="K1289" t="str">
            <v>その他</v>
          </cell>
          <cell r="L1289">
            <v>377</v>
          </cell>
          <cell r="M1289" t="str">
            <v>ＬＭＳ－Ｋ</v>
          </cell>
          <cell r="N1289">
            <v>3</v>
          </cell>
          <cell r="O1289" t="str">
            <v>外販</v>
          </cell>
          <cell r="P1289" t="str">
            <v>旭</v>
          </cell>
          <cell r="Q1289">
            <v>93</v>
          </cell>
        </row>
        <row r="1290">
          <cell r="A1290">
            <v>1</v>
          </cell>
          <cell r="B1290">
            <v>1993</v>
          </cell>
          <cell r="C1290">
            <v>9</v>
          </cell>
          <cell r="D1290">
            <v>5417</v>
          </cell>
          <cell r="E1290" t="str">
            <v>九州長瀬　　　　　　</v>
          </cell>
          <cell r="F1290">
            <v>38100</v>
          </cell>
          <cell r="G1290" t="str">
            <v>ＰＳ　　　　　　　　</v>
          </cell>
          <cell r="H1290">
            <v>100</v>
          </cell>
          <cell r="I1290">
            <v>1500000</v>
          </cell>
          <cell r="J1290">
            <v>4</v>
          </cell>
          <cell r="K1290" t="str">
            <v>その他</v>
          </cell>
          <cell r="L1290">
            <v>381</v>
          </cell>
          <cell r="M1290" t="str">
            <v>ＰＳ</v>
          </cell>
          <cell r="N1290">
            <v>3</v>
          </cell>
          <cell r="O1290" t="str">
            <v>外販</v>
          </cell>
          <cell r="P1290" t="str">
            <v>外販</v>
          </cell>
          <cell r="Q1290">
            <v>93</v>
          </cell>
        </row>
        <row r="1291">
          <cell r="A1291">
            <v>1</v>
          </cell>
          <cell r="B1291">
            <v>1993</v>
          </cell>
          <cell r="C1291">
            <v>9</v>
          </cell>
          <cell r="D1291">
            <v>6</v>
          </cell>
          <cell r="E1291" t="str">
            <v>旭　富士　　　　　　</v>
          </cell>
          <cell r="F1291">
            <v>38300</v>
          </cell>
          <cell r="G1291" t="str">
            <v>ベンゾフェノン　　　</v>
          </cell>
          <cell r="H1291">
            <v>240</v>
          </cell>
          <cell r="I1291">
            <v>218400</v>
          </cell>
          <cell r="J1291">
            <v>3</v>
          </cell>
          <cell r="K1291" t="str">
            <v>樹脂</v>
          </cell>
          <cell r="L1291">
            <v>383</v>
          </cell>
          <cell r="M1291" t="str">
            <v>ﾍﾞﾝｿﾞﾌｪﾉﾝ</v>
          </cell>
          <cell r="N1291">
            <v>3</v>
          </cell>
          <cell r="O1291" t="str">
            <v>外販</v>
          </cell>
          <cell r="P1291" t="str">
            <v>外販</v>
          </cell>
          <cell r="Q1291">
            <v>93</v>
          </cell>
        </row>
        <row r="1292">
          <cell r="A1292">
            <v>1</v>
          </cell>
          <cell r="B1292">
            <v>1993</v>
          </cell>
          <cell r="C1292">
            <v>9</v>
          </cell>
          <cell r="D1292">
            <v>1</v>
          </cell>
          <cell r="E1292" t="str">
            <v>旭　東京購買　　　　</v>
          </cell>
          <cell r="F1292">
            <v>38500</v>
          </cell>
          <cell r="G1292" t="str">
            <v>ポリオールＮ　　　　</v>
          </cell>
          <cell r="H1292">
            <v>2000</v>
          </cell>
          <cell r="I1292">
            <v>956000</v>
          </cell>
          <cell r="J1292">
            <v>3</v>
          </cell>
          <cell r="K1292" t="str">
            <v>樹脂</v>
          </cell>
          <cell r="L1292">
            <v>385</v>
          </cell>
          <cell r="M1292" t="str">
            <v>ポリオール</v>
          </cell>
          <cell r="N1292">
            <v>3</v>
          </cell>
          <cell r="O1292" t="str">
            <v>外販</v>
          </cell>
          <cell r="P1292" t="str">
            <v>旭</v>
          </cell>
          <cell r="Q1292">
            <v>93</v>
          </cell>
        </row>
        <row r="1293">
          <cell r="A1293">
            <v>1</v>
          </cell>
          <cell r="B1293">
            <v>1993</v>
          </cell>
          <cell r="C1293">
            <v>9</v>
          </cell>
          <cell r="D1293">
            <v>1</v>
          </cell>
          <cell r="E1293" t="str">
            <v>旭　東京購買　　　　</v>
          </cell>
          <cell r="F1293">
            <v>38501</v>
          </cell>
          <cell r="G1293" t="str">
            <v>ポリオールＢ　　　　</v>
          </cell>
          <cell r="H1293">
            <v>0</v>
          </cell>
          <cell r="I1293">
            <v>-20000</v>
          </cell>
          <cell r="J1293">
            <v>3</v>
          </cell>
          <cell r="K1293" t="str">
            <v>樹脂</v>
          </cell>
          <cell r="L1293">
            <v>385</v>
          </cell>
          <cell r="M1293" t="str">
            <v>ポリオール</v>
          </cell>
          <cell r="N1293">
            <v>3</v>
          </cell>
          <cell r="O1293" t="str">
            <v>外販</v>
          </cell>
          <cell r="P1293" t="str">
            <v>旭</v>
          </cell>
          <cell r="Q1293">
            <v>93</v>
          </cell>
        </row>
        <row r="1294">
          <cell r="A1294">
            <v>1</v>
          </cell>
          <cell r="B1294">
            <v>1993</v>
          </cell>
          <cell r="C1294">
            <v>9</v>
          </cell>
          <cell r="D1294">
            <v>5401</v>
          </cell>
          <cell r="E1294" t="str">
            <v>藤本化学　　　　　　</v>
          </cell>
          <cell r="F1294">
            <v>38709</v>
          </cell>
          <cell r="G1294" t="str">
            <v>ＢＰＭ　　　　　　　</v>
          </cell>
          <cell r="H1294">
            <v>-20</v>
          </cell>
          <cell r="I1294">
            <v>-72000</v>
          </cell>
          <cell r="J1294">
            <v>4</v>
          </cell>
          <cell r="K1294" t="str">
            <v>その他</v>
          </cell>
          <cell r="L1294">
            <v>387</v>
          </cell>
          <cell r="M1294" t="str">
            <v>委託　藤本</v>
          </cell>
          <cell r="N1294">
            <v>3</v>
          </cell>
          <cell r="O1294" t="str">
            <v>外販</v>
          </cell>
          <cell r="P1294" t="str">
            <v>外販</v>
          </cell>
          <cell r="Q1294">
            <v>93</v>
          </cell>
        </row>
        <row r="1295">
          <cell r="A1295">
            <v>1</v>
          </cell>
          <cell r="B1295">
            <v>1993</v>
          </cell>
          <cell r="C1295">
            <v>9</v>
          </cell>
          <cell r="D1295">
            <v>4010</v>
          </cell>
          <cell r="E1295" t="str">
            <v>中尾薬品　　　　　　</v>
          </cell>
          <cell r="F1295">
            <v>39122</v>
          </cell>
          <cell r="G1295" t="str">
            <v>ＩＫＰ－５　　　　　</v>
          </cell>
          <cell r="H1295">
            <v>0</v>
          </cell>
          <cell r="I1295">
            <v>2070000</v>
          </cell>
          <cell r="J1295">
            <v>4</v>
          </cell>
          <cell r="K1295" t="str">
            <v>その他</v>
          </cell>
          <cell r="L1295">
            <v>391</v>
          </cell>
          <cell r="M1295" t="str">
            <v>委託　甲南</v>
          </cell>
          <cell r="N1295">
            <v>3</v>
          </cell>
          <cell r="O1295" t="str">
            <v>外販</v>
          </cell>
          <cell r="P1295" t="str">
            <v>外販</v>
          </cell>
          <cell r="Q1295">
            <v>93</v>
          </cell>
        </row>
        <row r="1296">
          <cell r="A1296">
            <v>1</v>
          </cell>
          <cell r="B1296">
            <v>1993</v>
          </cell>
          <cell r="C1296">
            <v>9</v>
          </cell>
          <cell r="D1296">
            <v>100</v>
          </cell>
          <cell r="E1296" t="str">
            <v>葵　大阪　　　　　　</v>
          </cell>
          <cell r="F1296">
            <v>39802</v>
          </cell>
          <cell r="G1296" t="str">
            <v>ＨＭＬ（富士）　　　</v>
          </cell>
          <cell r="H1296">
            <v>0</v>
          </cell>
          <cell r="I1296">
            <v>-120000</v>
          </cell>
          <cell r="J1296">
            <v>1</v>
          </cell>
          <cell r="K1296" t="str">
            <v>繊維</v>
          </cell>
          <cell r="L1296">
            <v>398</v>
          </cell>
          <cell r="M1296" t="str">
            <v>委託ＳＭＡＳ</v>
          </cell>
          <cell r="N1296">
            <v>3</v>
          </cell>
          <cell r="O1296" t="str">
            <v>外販</v>
          </cell>
          <cell r="P1296" t="str">
            <v>旭</v>
          </cell>
          <cell r="Q1296">
            <v>93</v>
          </cell>
        </row>
        <row r="1297">
          <cell r="A1297">
            <v>1</v>
          </cell>
          <cell r="B1297">
            <v>1993</v>
          </cell>
          <cell r="C1297">
            <v>9</v>
          </cell>
          <cell r="D1297">
            <v>2011</v>
          </cell>
          <cell r="E1297" t="str">
            <v>産業貿易　　　　　　</v>
          </cell>
          <cell r="F1297">
            <v>39803</v>
          </cell>
          <cell r="G1297" t="str">
            <v>ＳＭＳ（中国）　　　</v>
          </cell>
          <cell r="H1297">
            <v>35000</v>
          </cell>
          <cell r="I1297">
            <v>11178636</v>
          </cell>
          <cell r="J1297">
            <v>1</v>
          </cell>
          <cell r="K1297" t="str">
            <v>繊維</v>
          </cell>
          <cell r="L1297">
            <v>398</v>
          </cell>
          <cell r="M1297" t="str">
            <v>委託ＳＭＡＳ</v>
          </cell>
          <cell r="N1297">
            <v>3</v>
          </cell>
          <cell r="O1297" t="str">
            <v>外販</v>
          </cell>
          <cell r="P1297" t="str">
            <v>輸出</v>
          </cell>
          <cell r="Q1297">
            <v>93</v>
          </cell>
        </row>
        <row r="1298">
          <cell r="A1298">
            <v>2</v>
          </cell>
          <cell r="B1298">
            <v>1993</v>
          </cell>
          <cell r="C1298">
            <v>9</v>
          </cell>
          <cell r="D1298">
            <v>1210</v>
          </cell>
          <cell r="E1298" t="str">
            <v>旭シームレス　　　　</v>
          </cell>
          <cell r="F1298">
            <v>39010</v>
          </cell>
          <cell r="G1298" t="str">
            <v>ＳＢ－２００　　　　</v>
          </cell>
          <cell r="H1298">
            <v>360</v>
          </cell>
          <cell r="I1298">
            <v>237600</v>
          </cell>
          <cell r="J1298">
            <v>4</v>
          </cell>
          <cell r="K1298" t="str">
            <v>その他</v>
          </cell>
          <cell r="L1298">
            <v>390</v>
          </cell>
          <cell r="M1298" t="str">
            <v>ＳＢ－２００</v>
          </cell>
          <cell r="N1298">
            <v>3</v>
          </cell>
          <cell r="O1298" t="str">
            <v>外販</v>
          </cell>
          <cell r="P1298" t="str">
            <v>外販</v>
          </cell>
          <cell r="Q1298">
            <v>93</v>
          </cell>
        </row>
        <row r="1299">
          <cell r="A1299">
            <v>1</v>
          </cell>
          <cell r="B1299">
            <v>1993</v>
          </cell>
          <cell r="C1299">
            <v>10</v>
          </cell>
          <cell r="D1299">
            <v>6000</v>
          </cell>
          <cell r="E1299" t="str">
            <v>丸紅　大阪　　　　　</v>
          </cell>
          <cell r="F1299">
            <v>16001</v>
          </cell>
          <cell r="G1299" t="str">
            <v>Ｎ６５１（ＨＵＮＴ）</v>
          </cell>
          <cell r="H1299">
            <v>33000</v>
          </cell>
          <cell r="I1299">
            <v>14008500</v>
          </cell>
          <cell r="J1299">
            <v>3</v>
          </cell>
          <cell r="K1299" t="str">
            <v>樹脂</v>
          </cell>
          <cell r="L1299">
            <v>160</v>
          </cell>
          <cell r="M1299" t="str">
            <v>Ｎ－６５１</v>
          </cell>
          <cell r="N1299">
            <v>1</v>
          </cell>
          <cell r="O1299" t="str">
            <v>大阪</v>
          </cell>
          <cell r="P1299" t="str">
            <v>輸出</v>
          </cell>
          <cell r="Q1299">
            <v>93</v>
          </cell>
        </row>
        <row r="1300">
          <cell r="A1300">
            <v>1</v>
          </cell>
          <cell r="B1300">
            <v>1993</v>
          </cell>
          <cell r="C1300">
            <v>10</v>
          </cell>
          <cell r="D1300">
            <v>6805</v>
          </cell>
          <cell r="E1300" t="str">
            <v>ケンプレックス　　　</v>
          </cell>
          <cell r="F1300">
            <v>16002</v>
          </cell>
          <cell r="G1300" t="str">
            <v>Ｎ６５１（ＣＨＭＰ）</v>
          </cell>
          <cell r="H1300">
            <v>4040</v>
          </cell>
          <cell r="I1300">
            <v>2084640</v>
          </cell>
          <cell r="J1300">
            <v>3</v>
          </cell>
          <cell r="K1300" t="str">
            <v>樹脂</v>
          </cell>
          <cell r="L1300">
            <v>160</v>
          </cell>
          <cell r="M1300" t="str">
            <v>Ｎ－６５１</v>
          </cell>
          <cell r="N1300">
            <v>1</v>
          </cell>
          <cell r="O1300" t="str">
            <v>大阪</v>
          </cell>
          <cell r="P1300" t="str">
            <v>輸出</v>
          </cell>
          <cell r="Q1300">
            <v>93</v>
          </cell>
        </row>
        <row r="1301">
          <cell r="A1301">
            <v>1</v>
          </cell>
          <cell r="B1301">
            <v>1993</v>
          </cell>
          <cell r="C1301">
            <v>10</v>
          </cell>
          <cell r="D1301">
            <v>1</v>
          </cell>
          <cell r="E1301" t="str">
            <v>旭　東京購買　　　　</v>
          </cell>
          <cell r="F1301">
            <v>25100</v>
          </cell>
          <cell r="G1301" t="str">
            <v>α－ＭＳＤ　　　　　</v>
          </cell>
          <cell r="H1301">
            <v>5600</v>
          </cell>
          <cell r="I1301">
            <v>2492000</v>
          </cell>
          <cell r="J1301">
            <v>3</v>
          </cell>
          <cell r="K1301" t="str">
            <v>樹脂</v>
          </cell>
          <cell r="L1301">
            <v>251</v>
          </cell>
          <cell r="M1301" t="str">
            <v>α－ＭＳＤ</v>
          </cell>
          <cell r="N1301">
            <v>1</v>
          </cell>
          <cell r="O1301" t="str">
            <v>大阪</v>
          </cell>
          <cell r="P1301" t="str">
            <v>旭</v>
          </cell>
          <cell r="Q1301">
            <v>93</v>
          </cell>
        </row>
        <row r="1302">
          <cell r="A1302">
            <v>1</v>
          </cell>
          <cell r="B1302">
            <v>1993</v>
          </cell>
          <cell r="C1302">
            <v>10</v>
          </cell>
          <cell r="D1302">
            <v>1</v>
          </cell>
          <cell r="E1302" t="str">
            <v>旭　東京購買　　　　</v>
          </cell>
          <cell r="F1302">
            <v>25600</v>
          </cell>
          <cell r="G1302" t="str">
            <v>Ｒ－１２７　　　　　</v>
          </cell>
          <cell r="H1302">
            <v>1000</v>
          </cell>
          <cell r="I1302">
            <v>1600000</v>
          </cell>
          <cell r="J1302">
            <v>3</v>
          </cell>
          <cell r="K1302" t="str">
            <v>樹脂</v>
          </cell>
          <cell r="L1302">
            <v>256</v>
          </cell>
          <cell r="M1302" t="str">
            <v>Ｒ－１２７</v>
          </cell>
          <cell r="N1302">
            <v>1</v>
          </cell>
          <cell r="O1302" t="str">
            <v>大阪</v>
          </cell>
          <cell r="P1302" t="str">
            <v>旭</v>
          </cell>
          <cell r="Q1302">
            <v>93</v>
          </cell>
        </row>
        <row r="1303">
          <cell r="A1303">
            <v>1</v>
          </cell>
          <cell r="B1303">
            <v>1993</v>
          </cell>
          <cell r="C1303">
            <v>10</v>
          </cell>
          <cell r="D1303">
            <v>5</v>
          </cell>
          <cell r="E1303" t="str">
            <v>旭　川崎　　　　　　</v>
          </cell>
          <cell r="F1303">
            <v>28019</v>
          </cell>
          <cell r="G1303" t="str">
            <v>ＰＶＰ（ビニルイミダ</v>
          </cell>
          <cell r="H1303">
            <v>364</v>
          </cell>
          <cell r="I1303">
            <v>7270020</v>
          </cell>
          <cell r="J1303">
            <v>4</v>
          </cell>
          <cell r="K1303" t="str">
            <v>その他</v>
          </cell>
          <cell r="L1303">
            <v>280</v>
          </cell>
          <cell r="M1303" t="str">
            <v>旭向合成品</v>
          </cell>
          <cell r="N1303">
            <v>1</v>
          </cell>
          <cell r="O1303" t="str">
            <v>大阪</v>
          </cell>
          <cell r="P1303" t="str">
            <v>旭</v>
          </cell>
          <cell r="Q1303">
            <v>93</v>
          </cell>
        </row>
        <row r="1304">
          <cell r="A1304">
            <v>1</v>
          </cell>
          <cell r="B1304">
            <v>1993</v>
          </cell>
          <cell r="C1304">
            <v>10</v>
          </cell>
          <cell r="D1304">
            <v>7601</v>
          </cell>
          <cell r="E1304" t="str">
            <v>レジノカラー　　　　</v>
          </cell>
          <cell r="F1304">
            <v>28020</v>
          </cell>
          <cell r="G1304" t="str">
            <v>純水　　　　　　　　</v>
          </cell>
          <cell r="H1304">
            <v>200</v>
          </cell>
          <cell r="I1304">
            <v>14000</v>
          </cell>
          <cell r="J1304">
            <v>4</v>
          </cell>
          <cell r="K1304" t="str">
            <v>その他</v>
          </cell>
          <cell r="L1304">
            <v>280</v>
          </cell>
          <cell r="M1304" t="str">
            <v>旭向合成品</v>
          </cell>
          <cell r="N1304">
            <v>1</v>
          </cell>
          <cell r="O1304" t="str">
            <v>大阪</v>
          </cell>
          <cell r="P1304" t="str">
            <v>旭</v>
          </cell>
          <cell r="Q1304">
            <v>93</v>
          </cell>
        </row>
        <row r="1305">
          <cell r="A1305">
            <v>1</v>
          </cell>
          <cell r="B1305">
            <v>1993</v>
          </cell>
          <cell r="C1305">
            <v>10</v>
          </cell>
          <cell r="D1305">
            <v>846</v>
          </cell>
          <cell r="E1305" t="str">
            <v>岡畑産業（株）大阪　</v>
          </cell>
          <cell r="F1305">
            <v>28043</v>
          </cell>
          <cell r="G1305" t="str">
            <v>（ｐ＋ｍ）ＰＶ　　　</v>
          </cell>
          <cell r="H1305">
            <v>50</v>
          </cell>
          <cell r="I1305">
            <v>1187500</v>
          </cell>
          <cell r="J1305">
            <v>4</v>
          </cell>
          <cell r="K1305" t="str">
            <v>その他</v>
          </cell>
          <cell r="L1305">
            <v>280</v>
          </cell>
          <cell r="M1305" t="str">
            <v>旭向合成品</v>
          </cell>
          <cell r="N1305">
            <v>1</v>
          </cell>
          <cell r="O1305" t="str">
            <v>大阪</v>
          </cell>
          <cell r="P1305" t="str">
            <v>旭</v>
          </cell>
          <cell r="Q1305">
            <v>93</v>
          </cell>
        </row>
        <row r="1306">
          <cell r="A1306">
            <v>1</v>
          </cell>
          <cell r="B1306">
            <v>1993</v>
          </cell>
          <cell r="C1306">
            <v>10</v>
          </cell>
          <cell r="D1306">
            <v>847</v>
          </cell>
          <cell r="E1306" t="str">
            <v>オルガノ  大阪　　　</v>
          </cell>
          <cell r="F1306">
            <v>33000</v>
          </cell>
          <cell r="G1306" t="str">
            <v>ＯＸ－４３３　　　　</v>
          </cell>
          <cell r="H1306">
            <v>4500</v>
          </cell>
          <cell r="I1306">
            <v>4050000</v>
          </cell>
          <cell r="J1306">
            <v>4</v>
          </cell>
          <cell r="K1306" t="str">
            <v>その他</v>
          </cell>
          <cell r="L1306">
            <v>330</v>
          </cell>
          <cell r="M1306" t="str">
            <v>ＯＸ－４３３</v>
          </cell>
          <cell r="N1306">
            <v>1</v>
          </cell>
          <cell r="O1306" t="str">
            <v>大阪</v>
          </cell>
          <cell r="P1306" t="str">
            <v>外販</v>
          </cell>
          <cell r="Q1306">
            <v>93</v>
          </cell>
        </row>
        <row r="1307">
          <cell r="A1307">
            <v>1</v>
          </cell>
          <cell r="B1307">
            <v>1993</v>
          </cell>
          <cell r="C1307">
            <v>10</v>
          </cell>
          <cell r="D1307">
            <v>847</v>
          </cell>
          <cell r="E1307" t="str">
            <v>オルガノ  大阪　　　</v>
          </cell>
          <cell r="F1307">
            <v>33050</v>
          </cell>
          <cell r="G1307" t="str">
            <v>ＯＸ－４３３　運賃　</v>
          </cell>
          <cell r="H1307">
            <v>4500</v>
          </cell>
          <cell r="I1307">
            <v>90000</v>
          </cell>
          <cell r="J1307">
            <v>4</v>
          </cell>
          <cell r="K1307" t="str">
            <v>その他</v>
          </cell>
          <cell r="L1307">
            <v>330</v>
          </cell>
          <cell r="M1307" t="str">
            <v>ＯＸ－４３３</v>
          </cell>
          <cell r="N1307">
            <v>1</v>
          </cell>
          <cell r="O1307" t="str">
            <v>大阪</v>
          </cell>
          <cell r="P1307" t="str">
            <v>外販</v>
          </cell>
          <cell r="Q1307">
            <v>93</v>
          </cell>
        </row>
        <row r="1308">
          <cell r="A1308">
            <v>1</v>
          </cell>
          <cell r="B1308">
            <v>1993</v>
          </cell>
          <cell r="C1308">
            <v>10</v>
          </cell>
          <cell r="D1308">
            <v>3008</v>
          </cell>
          <cell r="E1308" t="str">
            <v>第一工業（資材部）　</v>
          </cell>
          <cell r="F1308">
            <v>33100</v>
          </cell>
          <cell r="G1308" t="str">
            <v>ＣＰ６２７　　　　　</v>
          </cell>
          <cell r="H1308">
            <v>9885</v>
          </cell>
          <cell r="I1308">
            <v>7819035</v>
          </cell>
          <cell r="J1308">
            <v>4</v>
          </cell>
          <cell r="K1308" t="str">
            <v>その他</v>
          </cell>
          <cell r="L1308">
            <v>331</v>
          </cell>
          <cell r="M1308" t="str">
            <v>ＣＰ－６２７</v>
          </cell>
          <cell r="N1308">
            <v>1</v>
          </cell>
          <cell r="O1308" t="str">
            <v>大阪</v>
          </cell>
          <cell r="P1308" t="str">
            <v>外販</v>
          </cell>
          <cell r="Q1308">
            <v>93</v>
          </cell>
        </row>
        <row r="1309">
          <cell r="A1309">
            <v>1</v>
          </cell>
          <cell r="B1309">
            <v>1993</v>
          </cell>
          <cell r="C1309">
            <v>10</v>
          </cell>
          <cell r="D1309">
            <v>3008</v>
          </cell>
          <cell r="E1309" t="str">
            <v>第一工業（資材部）　</v>
          </cell>
          <cell r="F1309">
            <v>33104</v>
          </cell>
          <cell r="G1309" t="str">
            <v>ＣＰ５４２Ｓコンテナ</v>
          </cell>
          <cell r="H1309">
            <v>600</v>
          </cell>
          <cell r="I1309">
            <v>437400</v>
          </cell>
          <cell r="J1309">
            <v>4</v>
          </cell>
          <cell r="K1309" t="str">
            <v>その他</v>
          </cell>
          <cell r="L1309">
            <v>331</v>
          </cell>
          <cell r="M1309" t="str">
            <v>ＣＰ－６２７</v>
          </cell>
          <cell r="N1309">
            <v>1</v>
          </cell>
          <cell r="O1309" t="str">
            <v>大阪</v>
          </cell>
          <cell r="P1309" t="str">
            <v>外販</v>
          </cell>
          <cell r="Q1309">
            <v>93</v>
          </cell>
        </row>
        <row r="1310">
          <cell r="A1310">
            <v>1</v>
          </cell>
          <cell r="B1310">
            <v>1993</v>
          </cell>
          <cell r="C1310">
            <v>10</v>
          </cell>
          <cell r="D1310">
            <v>3008</v>
          </cell>
          <cell r="E1310" t="str">
            <v>第一工業（資材部）　</v>
          </cell>
          <cell r="F1310">
            <v>33107</v>
          </cell>
          <cell r="G1310" t="str">
            <v>ＣＰ６０４コンテナ　</v>
          </cell>
          <cell r="H1310">
            <v>600</v>
          </cell>
          <cell r="I1310">
            <v>531000</v>
          </cell>
          <cell r="J1310">
            <v>4</v>
          </cell>
          <cell r="K1310" t="str">
            <v>その他</v>
          </cell>
          <cell r="L1310">
            <v>331</v>
          </cell>
          <cell r="M1310" t="str">
            <v>ＣＰ－６２７</v>
          </cell>
          <cell r="N1310">
            <v>1</v>
          </cell>
          <cell r="O1310" t="str">
            <v>大阪</v>
          </cell>
          <cell r="P1310" t="str">
            <v>外販</v>
          </cell>
          <cell r="Q1310">
            <v>93</v>
          </cell>
        </row>
        <row r="1311">
          <cell r="A1311">
            <v>1</v>
          </cell>
          <cell r="B1311">
            <v>1993</v>
          </cell>
          <cell r="C1311">
            <v>10</v>
          </cell>
          <cell r="D1311">
            <v>2243</v>
          </cell>
          <cell r="E1311" t="str">
            <v>（株）島田商会　大阪</v>
          </cell>
          <cell r="F1311">
            <v>36040</v>
          </cell>
          <cell r="G1311" t="str">
            <v>ＰＰＢＩ　　　　　　</v>
          </cell>
          <cell r="H1311">
            <v>50</v>
          </cell>
          <cell r="I1311">
            <v>1500000</v>
          </cell>
          <cell r="J1311">
            <v>4</v>
          </cell>
          <cell r="K1311" t="str">
            <v>その他</v>
          </cell>
          <cell r="L1311">
            <v>360</v>
          </cell>
          <cell r="M1311" t="str">
            <v>外販合成品</v>
          </cell>
          <cell r="N1311">
            <v>1</v>
          </cell>
          <cell r="O1311" t="str">
            <v>大阪</v>
          </cell>
          <cell r="P1311" t="str">
            <v>外販</v>
          </cell>
          <cell r="Q1311">
            <v>93</v>
          </cell>
        </row>
        <row r="1312">
          <cell r="A1312">
            <v>1</v>
          </cell>
          <cell r="B1312">
            <v>1993</v>
          </cell>
          <cell r="C1312">
            <v>10</v>
          </cell>
          <cell r="D1312">
            <v>4010</v>
          </cell>
          <cell r="E1312" t="str">
            <v>中尾薬品　　　　　　</v>
          </cell>
          <cell r="F1312">
            <v>36041</v>
          </cell>
          <cell r="G1312" t="str">
            <v>ＮＤＣＡ　　　　　　</v>
          </cell>
          <cell r="H1312">
            <v>1.1000000000000001</v>
          </cell>
          <cell r="I1312">
            <v>59700</v>
          </cell>
          <cell r="J1312">
            <v>4</v>
          </cell>
          <cell r="K1312" t="str">
            <v>その他</v>
          </cell>
          <cell r="L1312">
            <v>360</v>
          </cell>
          <cell r="M1312" t="str">
            <v>外販合成品</v>
          </cell>
          <cell r="N1312">
            <v>1</v>
          </cell>
          <cell r="O1312" t="str">
            <v>大阪</v>
          </cell>
          <cell r="P1312" t="str">
            <v>外販</v>
          </cell>
          <cell r="Q1312">
            <v>93</v>
          </cell>
        </row>
        <row r="1313">
          <cell r="A1313">
            <v>1</v>
          </cell>
          <cell r="B1313">
            <v>1993</v>
          </cell>
          <cell r="C1313">
            <v>10</v>
          </cell>
          <cell r="D1313">
            <v>6000</v>
          </cell>
          <cell r="E1313" t="str">
            <v>丸紅　大阪　　　　　</v>
          </cell>
          <cell r="F1313">
            <v>31600</v>
          </cell>
          <cell r="G1313" t="str">
            <v>ＫＥＭＩＮＯＸ　　　</v>
          </cell>
          <cell r="H1313">
            <v>1010</v>
          </cell>
          <cell r="I1313">
            <v>8311000</v>
          </cell>
          <cell r="J1313">
            <v>3</v>
          </cell>
          <cell r="K1313" t="str">
            <v>樹脂</v>
          </cell>
          <cell r="L1313">
            <v>360</v>
          </cell>
          <cell r="M1313" t="str">
            <v>外販合成品</v>
          </cell>
          <cell r="N1313">
            <v>2</v>
          </cell>
          <cell r="O1313" t="str">
            <v>延岡</v>
          </cell>
          <cell r="P1313" t="str">
            <v>外販</v>
          </cell>
          <cell r="Q1313">
            <v>93</v>
          </cell>
        </row>
        <row r="1314">
          <cell r="A1314">
            <v>2</v>
          </cell>
          <cell r="B1314">
            <v>1993</v>
          </cell>
          <cell r="C1314">
            <v>10</v>
          </cell>
          <cell r="D1314">
            <v>100</v>
          </cell>
          <cell r="E1314" t="str">
            <v>葵　大阪　　　　　　</v>
          </cell>
          <cell r="F1314">
            <v>15001</v>
          </cell>
          <cell r="G1314" t="str">
            <v>ＨＭＬ　　　　　　　</v>
          </cell>
          <cell r="H1314">
            <v>30000</v>
          </cell>
          <cell r="I1314">
            <v>15090000</v>
          </cell>
          <cell r="J1314">
            <v>1</v>
          </cell>
          <cell r="K1314" t="str">
            <v>繊維</v>
          </cell>
          <cell r="L1314">
            <v>150</v>
          </cell>
          <cell r="M1314" t="str">
            <v>ＨＭＬ</v>
          </cell>
          <cell r="N1314">
            <v>2</v>
          </cell>
          <cell r="O1314" t="str">
            <v>延岡</v>
          </cell>
          <cell r="P1314" t="str">
            <v>旭</v>
          </cell>
          <cell r="Q1314">
            <v>93</v>
          </cell>
        </row>
        <row r="1315">
          <cell r="A1315">
            <v>2</v>
          </cell>
          <cell r="B1315">
            <v>1993</v>
          </cell>
          <cell r="C1315">
            <v>10</v>
          </cell>
          <cell r="D1315">
            <v>201</v>
          </cell>
          <cell r="E1315" t="str">
            <v>伊藤忠ファイン　　　</v>
          </cell>
          <cell r="F1315">
            <v>15002</v>
          </cell>
          <cell r="G1315" t="str">
            <v>ＴＴ－３　　　　　　</v>
          </cell>
          <cell r="H1315">
            <v>8000</v>
          </cell>
          <cell r="I1315">
            <v>3728000</v>
          </cell>
          <cell r="J1315">
            <v>1</v>
          </cell>
          <cell r="K1315" t="str">
            <v>繊維</v>
          </cell>
          <cell r="L1315">
            <v>150</v>
          </cell>
          <cell r="M1315" t="str">
            <v>ＨＭＬ</v>
          </cell>
          <cell r="N1315">
            <v>2</v>
          </cell>
          <cell r="O1315" t="str">
            <v>延岡</v>
          </cell>
          <cell r="P1315" t="str">
            <v>外販</v>
          </cell>
          <cell r="Q1315">
            <v>93</v>
          </cell>
        </row>
        <row r="1316">
          <cell r="A1316">
            <v>2</v>
          </cell>
          <cell r="B1316">
            <v>1993</v>
          </cell>
          <cell r="C1316">
            <v>10</v>
          </cell>
          <cell r="D1316">
            <v>7102</v>
          </cell>
          <cell r="E1316" t="str">
            <v>ユニケミカル　　　　</v>
          </cell>
          <cell r="F1316">
            <v>15003</v>
          </cell>
          <cell r="G1316" t="str">
            <v>ＳＭＡＳ　　　　　　</v>
          </cell>
          <cell r="H1316">
            <v>500</v>
          </cell>
          <cell r="I1316">
            <v>317500</v>
          </cell>
          <cell r="J1316">
            <v>1</v>
          </cell>
          <cell r="K1316" t="str">
            <v>繊維</v>
          </cell>
          <cell r="L1316">
            <v>150</v>
          </cell>
          <cell r="M1316" t="str">
            <v>ＨＭＬ</v>
          </cell>
          <cell r="N1316">
            <v>2</v>
          </cell>
          <cell r="O1316" t="str">
            <v>延岡</v>
          </cell>
          <cell r="P1316" t="str">
            <v>外販</v>
          </cell>
          <cell r="Q1316">
            <v>93</v>
          </cell>
        </row>
        <row r="1317">
          <cell r="A1317">
            <v>2</v>
          </cell>
          <cell r="B1317">
            <v>1993</v>
          </cell>
          <cell r="C1317">
            <v>10</v>
          </cell>
          <cell r="D1317">
            <v>6000</v>
          </cell>
          <cell r="E1317" t="str">
            <v>丸紅　大阪　　　　　</v>
          </cell>
          <cell r="F1317">
            <v>15005</v>
          </cell>
          <cell r="G1317" t="str">
            <v>ＭＡＳ（ＦＰＣ）　　</v>
          </cell>
          <cell r="H1317">
            <v>20000</v>
          </cell>
          <cell r="I1317">
            <v>6780000</v>
          </cell>
          <cell r="J1317">
            <v>1</v>
          </cell>
          <cell r="K1317" t="str">
            <v>繊維</v>
          </cell>
          <cell r="L1317">
            <v>150</v>
          </cell>
          <cell r="M1317" t="str">
            <v>ＨＭＬ</v>
          </cell>
          <cell r="N1317">
            <v>2</v>
          </cell>
          <cell r="O1317" t="str">
            <v>延岡</v>
          </cell>
          <cell r="P1317" t="str">
            <v>輸出</v>
          </cell>
          <cell r="Q1317">
            <v>93</v>
          </cell>
        </row>
        <row r="1318">
          <cell r="A1318">
            <v>2</v>
          </cell>
          <cell r="B1318">
            <v>1993</v>
          </cell>
          <cell r="C1318">
            <v>10</v>
          </cell>
          <cell r="D1318">
            <v>2011</v>
          </cell>
          <cell r="E1318" t="str">
            <v>産業貿易　　　　　　</v>
          </cell>
          <cell r="F1318">
            <v>15112</v>
          </cell>
          <cell r="G1318" t="str">
            <v>ＳＡＳ（上海）　　　</v>
          </cell>
          <cell r="H1318">
            <v>10000</v>
          </cell>
          <cell r="I1318">
            <v>3735434</v>
          </cell>
          <cell r="J1318">
            <v>1</v>
          </cell>
          <cell r="K1318" t="str">
            <v>繊維</v>
          </cell>
          <cell r="L1318">
            <v>151</v>
          </cell>
          <cell r="M1318" t="str">
            <v>ＳＡＳ</v>
          </cell>
          <cell r="N1318">
            <v>2</v>
          </cell>
          <cell r="O1318" t="str">
            <v>延岡</v>
          </cell>
          <cell r="P1318" t="str">
            <v>輸出</v>
          </cell>
          <cell r="Q1318">
            <v>93</v>
          </cell>
        </row>
        <row r="1319">
          <cell r="A1319">
            <v>2</v>
          </cell>
          <cell r="B1319">
            <v>1993</v>
          </cell>
          <cell r="C1319">
            <v>10</v>
          </cell>
          <cell r="D1319">
            <v>200</v>
          </cell>
          <cell r="E1319" t="str">
            <v>伊藤忠合繊化学部　　</v>
          </cell>
          <cell r="F1319">
            <v>15116</v>
          </cell>
          <cell r="G1319" t="str">
            <v>ＳＡＳ（メキシコ）　</v>
          </cell>
          <cell r="H1319">
            <v>17500</v>
          </cell>
          <cell r="I1319">
            <v>9509710</v>
          </cell>
          <cell r="J1319">
            <v>1</v>
          </cell>
          <cell r="K1319" t="str">
            <v>繊維</v>
          </cell>
          <cell r="L1319">
            <v>151</v>
          </cell>
          <cell r="M1319" t="str">
            <v>ＳＡＳ</v>
          </cell>
          <cell r="N1319">
            <v>2</v>
          </cell>
          <cell r="O1319" t="str">
            <v>延岡</v>
          </cell>
          <cell r="P1319" t="str">
            <v>輸出</v>
          </cell>
          <cell r="Q1319">
            <v>93</v>
          </cell>
        </row>
        <row r="1320">
          <cell r="A1320">
            <v>2</v>
          </cell>
          <cell r="B1320">
            <v>1993</v>
          </cell>
          <cell r="C1320">
            <v>10</v>
          </cell>
          <cell r="D1320">
            <v>1820</v>
          </cell>
          <cell r="E1320" t="str">
            <v>小松屋商事（株）　　</v>
          </cell>
          <cell r="F1320">
            <v>15117</v>
          </cell>
          <cell r="G1320" t="str">
            <v>ＳＡＳ（ＨＡＭＢＲＧ</v>
          </cell>
          <cell r="H1320">
            <v>35000</v>
          </cell>
          <cell r="I1320">
            <v>14350000</v>
          </cell>
          <cell r="J1320">
            <v>1</v>
          </cell>
          <cell r="K1320" t="str">
            <v>繊維</v>
          </cell>
          <cell r="L1320">
            <v>151</v>
          </cell>
          <cell r="M1320" t="str">
            <v>ＳＡＳ</v>
          </cell>
          <cell r="N1320">
            <v>2</v>
          </cell>
          <cell r="O1320" t="str">
            <v>延岡</v>
          </cell>
          <cell r="P1320" t="str">
            <v>輸出</v>
          </cell>
          <cell r="Q1320">
            <v>93</v>
          </cell>
        </row>
        <row r="1321">
          <cell r="A1321">
            <v>2</v>
          </cell>
          <cell r="B1321">
            <v>1993</v>
          </cell>
          <cell r="C1321">
            <v>10</v>
          </cell>
          <cell r="D1321">
            <v>200</v>
          </cell>
          <cell r="E1321" t="str">
            <v>伊藤忠合繊化学部　　</v>
          </cell>
          <cell r="F1321">
            <v>15118</v>
          </cell>
          <cell r="G1321" t="str">
            <v>ＳＡＳ（ＰＡＳＰＴ）</v>
          </cell>
          <cell r="H1321">
            <v>17500</v>
          </cell>
          <cell r="I1321">
            <v>8785000</v>
          </cell>
          <cell r="J1321">
            <v>1</v>
          </cell>
          <cell r="K1321" t="str">
            <v>繊維</v>
          </cell>
          <cell r="L1321">
            <v>151</v>
          </cell>
          <cell r="M1321" t="str">
            <v>ＳＡＳ</v>
          </cell>
          <cell r="N1321">
            <v>2</v>
          </cell>
          <cell r="O1321" t="str">
            <v>延岡</v>
          </cell>
          <cell r="P1321" t="str">
            <v>輸出</v>
          </cell>
          <cell r="Q1321">
            <v>93</v>
          </cell>
        </row>
        <row r="1322">
          <cell r="A1322">
            <v>2</v>
          </cell>
          <cell r="B1322">
            <v>1993</v>
          </cell>
          <cell r="C1322">
            <v>10</v>
          </cell>
          <cell r="D1322">
            <v>6000</v>
          </cell>
          <cell r="E1322" t="str">
            <v>丸紅　大阪　　　　　</v>
          </cell>
          <cell r="F1322">
            <v>15119</v>
          </cell>
          <cell r="G1322" t="str">
            <v>ＳＡＳ（ＦＰＣ）　　</v>
          </cell>
          <cell r="H1322">
            <v>6000</v>
          </cell>
          <cell r="I1322">
            <v>3054000</v>
          </cell>
          <cell r="J1322">
            <v>1</v>
          </cell>
          <cell r="K1322" t="str">
            <v>繊維</v>
          </cell>
          <cell r="L1322">
            <v>151</v>
          </cell>
          <cell r="M1322" t="str">
            <v>ＳＡＳ</v>
          </cell>
          <cell r="N1322">
            <v>2</v>
          </cell>
          <cell r="O1322" t="str">
            <v>延岡</v>
          </cell>
          <cell r="P1322" t="str">
            <v>輸出</v>
          </cell>
          <cell r="Q1322">
            <v>93</v>
          </cell>
        </row>
        <row r="1323">
          <cell r="A1323">
            <v>2</v>
          </cell>
          <cell r="B1323">
            <v>1993</v>
          </cell>
          <cell r="C1323">
            <v>10</v>
          </cell>
          <cell r="D1323">
            <v>7100</v>
          </cell>
          <cell r="E1323" t="str">
            <v>油脂製品　　　　　　</v>
          </cell>
          <cell r="F1323">
            <v>15138</v>
          </cell>
          <cell r="G1323" t="str">
            <v>ＳＡＳ－Ｄ（金属）　</v>
          </cell>
          <cell r="H1323">
            <v>1300</v>
          </cell>
          <cell r="I1323">
            <v>1002300</v>
          </cell>
          <cell r="J1323">
            <v>4</v>
          </cell>
          <cell r="K1323" t="str">
            <v>その他</v>
          </cell>
          <cell r="L1323">
            <v>151</v>
          </cell>
          <cell r="M1323" t="str">
            <v>ＳＡＳ</v>
          </cell>
          <cell r="N1323">
            <v>2</v>
          </cell>
          <cell r="O1323" t="str">
            <v>延岡</v>
          </cell>
          <cell r="P1323" t="str">
            <v>外販</v>
          </cell>
          <cell r="Q1323">
            <v>93</v>
          </cell>
        </row>
        <row r="1324">
          <cell r="A1324">
            <v>2</v>
          </cell>
          <cell r="B1324">
            <v>1993</v>
          </cell>
          <cell r="C1324">
            <v>10</v>
          </cell>
          <cell r="D1324">
            <v>7100</v>
          </cell>
          <cell r="E1324" t="str">
            <v>油脂製品　　　　　　</v>
          </cell>
          <cell r="F1324">
            <v>15142</v>
          </cell>
          <cell r="G1324" t="str">
            <v>ＳＡＳ－Ｄ（中尾）　</v>
          </cell>
          <cell r="H1324">
            <v>400</v>
          </cell>
          <cell r="I1324">
            <v>302000</v>
          </cell>
          <cell r="J1324">
            <v>4</v>
          </cell>
          <cell r="K1324" t="str">
            <v>その他</v>
          </cell>
          <cell r="L1324">
            <v>151</v>
          </cell>
          <cell r="M1324" t="str">
            <v>ＳＡＳ</v>
          </cell>
          <cell r="N1324">
            <v>2</v>
          </cell>
          <cell r="O1324" t="str">
            <v>延岡</v>
          </cell>
          <cell r="P1324" t="str">
            <v>外販</v>
          </cell>
          <cell r="Q1324">
            <v>93</v>
          </cell>
        </row>
        <row r="1325">
          <cell r="A1325">
            <v>2</v>
          </cell>
          <cell r="B1325">
            <v>1993</v>
          </cell>
          <cell r="C1325">
            <v>10</v>
          </cell>
          <cell r="D1325">
            <v>7100</v>
          </cell>
          <cell r="E1325" t="str">
            <v>油脂製品　　　　　　</v>
          </cell>
          <cell r="F1325">
            <v>15143</v>
          </cell>
          <cell r="G1325" t="str">
            <v>ＳＡＳ－Ｄ　　　　　</v>
          </cell>
          <cell r="H1325">
            <v>500</v>
          </cell>
          <cell r="I1325">
            <v>320000</v>
          </cell>
          <cell r="J1325">
            <v>4</v>
          </cell>
          <cell r="K1325" t="str">
            <v>その他</v>
          </cell>
          <cell r="L1325">
            <v>151</v>
          </cell>
          <cell r="M1325" t="str">
            <v>ＳＡＳ</v>
          </cell>
          <cell r="N1325">
            <v>2</v>
          </cell>
          <cell r="O1325" t="str">
            <v>延岡</v>
          </cell>
          <cell r="P1325" t="str">
            <v>外販</v>
          </cell>
          <cell r="Q1325">
            <v>93</v>
          </cell>
        </row>
        <row r="1326">
          <cell r="A1326">
            <v>2</v>
          </cell>
          <cell r="B1326">
            <v>1993</v>
          </cell>
          <cell r="C1326">
            <v>10</v>
          </cell>
          <cell r="D1326">
            <v>1410</v>
          </cell>
          <cell r="E1326" t="str">
            <v>クリエ－ト化学　　　</v>
          </cell>
          <cell r="F1326">
            <v>15146</v>
          </cell>
          <cell r="G1326" t="str">
            <v>ＳＡＳ－Ｄ（キザイ）</v>
          </cell>
          <cell r="H1326">
            <v>320</v>
          </cell>
          <cell r="I1326">
            <v>296000</v>
          </cell>
          <cell r="J1326">
            <v>4</v>
          </cell>
          <cell r="K1326" t="str">
            <v>その他</v>
          </cell>
          <cell r="L1326">
            <v>151</v>
          </cell>
          <cell r="M1326" t="str">
            <v>ＳＡＳ</v>
          </cell>
          <cell r="N1326">
            <v>2</v>
          </cell>
          <cell r="O1326" t="str">
            <v>延岡</v>
          </cell>
          <cell r="P1326" t="str">
            <v>外販</v>
          </cell>
          <cell r="Q1326">
            <v>93</v>
          </cell>
        </row>
        <row r="1327">
          <cell r="A1327">
            <v>2</v>
          </cell>
          <cell r="B1327">
            <v>1993</v>
          </cell>
          <cell r="C1327">
            <v>10</v>
          </cell>
          <cell r="D1327">
            <v>6000</v>
          </cell>
          <cell r="E1327" t="str">
            <v>丸紅　大阪　　　　　</v>
          </cell>
          <cell r="F1327">
            <v>15147</v>
          </cell>
          <cell r="G1327" t="str">
            <v>ＳＡＳ（日合）　　　</v>
          </cell>
          <cell r="H1327">
            <v>8000</v>
          </cell>
          <cell r="I1327">
            <v>6560000</v>
          </cell>
          <cell r="J1327">
            <v>4</v>
          </cell>
          <cell r="K1327" t="str">
            <v>その他</v>
          </cell>
          <cell r="L1327">
            <v>151</v>
          </cell>
          <cell r="M1327" t="str">
            <v>ＳＡＳ</v>
          </cell>
          <cell r="N1327">
            <v>2</v>
          </cell>
          <cell r="O1327" t="str">
            <v>延岡</v>
          </cell>
          <cell r="P1327" t="str">
            <v>外販</v>
          </cell>
          <cell r="Q1327">
            <v>93</v>
          </cell>
        </row>
        <row r="1328">
          <cell r="A1328">
            <v>2</v>
          </cell>
          <cell r="B1328">
            <v>1993</v>
          </cell>
          <cell r="C1328">
            <v>10</v>
          </cell>
          <cell r="D1328">
            <v>7803</v>
          </cell>
          <cell r="E1328" t="str">
            <v>渡辺ケミカル（東京）</v>
          </cell>
          <cell r="F1328">
            <v>15148</v>
          </cell>
          <cell r="G1328" t="str">
            <v>ＳＡＳ－Ｄ（ロック）</v>
          </cell>
          <cell r="H1328">
            <v>20</v>
          </cell>
          <cell r="I1328">
            <v>16000</v>
          </cell>
          <cell r="J1328">
            <v>4</v>
          </cell>
          <cell r="K1328" t="str">
            <v>その他</v>
          </cell>
          <cell r="L1328">
            <v>151</v>
          </cell>
          <cell r="M1328" t="str">
            <v>ＳＡＳ</v>
          </cell>
          <cell r="N1328">
            <v>2</v>
          </cell>
          <cell r="O1328" t="str">
            <v>延岡</v>
          </cell>
          <cell r="P1328" t="str">
            <v>外販</v>
          </cell>
          <cell r="Q1328">
            <v>93</v>
          </cell>
        </row>
        <row r="1329">
          <cell r="A1329">
            <v>2</v>
          </cell>
          <cell r="B1329">
            <v>1993</v>
          </cell>
          <cell r="C1329">
            <v>10</v>
          </cell>
          <cell r="D1329">
            <v>1820</v>
          </cell>
          <cell r="E1329" t="str">
            <v>小松屋商事（株）　　</v>
          </cell>
          <cell r="F1329">
            <v>15149</v>
          </cell>
          <cell r="G1329" t="str">
            <v>ＳＡＳ（和光）　　　</v>
          </cell>
          <cell r="H1329">
            <v>1000</v>
          </cell>
          <cell r="I1329">
            <v>550000</v>
          </cell>
          <cell r="J1329">
            <v>4</v>
          </cell>
          <cell r="K1329" t="str">
            <v>その他</v>
          </cell>
          <cell r="L1329">
            <v>151</v>
          </cell>
          <cell r="M1329" t="str">
            <v>ＳＡＳ</v>
          </cell>
          <cell r="N1329">
            <v>2</v>
          </cell>
          <cell r="O1329" t="str">
            <v>延岡</v>
          </cell>
          <cell r="P1329" t="str">
            <v>外販</v>
          </cell>
          <cell r="Q1329">
            <v>93</v>
          </cell>
        </row>
        <row r="1330">
          <cell r="A1330">
            <v>2</v>
          </cell>
          <cell r="B1330">
            <v>1993</v>
          </cell>
          <cell r="C1330">
            <v>10</v>
          </cell>
          <cell r="D1330">
            <v>6</v>
          </cell>
          <cell r="E1330" t="str">
            <v>旭　富士　　　　　　</v>
          </cell>
          <cell r="F1330">
            <v>15600</v>
          </cell>
          <cell r="G1330" t="str">
            <v>ＵＮＡＳＳ（富士）　</v>
          </cell>
          <cell r="H1330">
            <v>5625</v>
          </cell>
          <cell r="I1330">
            <v>7762500</v>
          </cell>
          <cell r="J1330">
            <v>1</v>
          </cell>
          <cell r="K1330" t="str">
            <v>繊維</v>
          </cell>
          <cell r="L1330">
            <v>156</v>
          </cell>
          <cell r="M1330" t="str">
            <v>ＵＮＡＳＳ</v>
          </cell>
          <cell r="N1330">
            <v>2</v>
          </cell>
          <cell r="O1330" t="str">
            <v>延岡</v>
          </cell>
          <cell r="P1330" t="str">
            <v>旭</v>
          </cell>
          <cell r="Q1330">
            <v>93</v>
          </cell>
        </row>
        <row r="1331">
          <cell r="A1331">
            <v>2</v>
          </cell>
          <cell r="B1331">
            <v>1993</v>
          </cell>
          <cell r="C1331">
            <v>10</v>
          </cell>
          <cell r="D1331">
            <v>1820</v>
          </cell>
          <cell r="E1331" t="str">
            <v>小松屋商事（株）　　</v>
          </cell>
          <cell r="F1331">
            <v>15602</v>
          </cell>
          <cell r="G1331" t="str">
            <v>３Ｓ　　　　　　　　</v>
          </cell>
          <cell r="H1331">
            <v>5000</v>
          </cell>
          <cell r="I1331">
            <v>6450000</v>
          </cell>
          <cell r="J1331">
            <v>1</v>
          </cell>
          <cell r="K1331" t="str">
            <v>繊維</v>
          </cell>
          <cell r="L1331">
            <v>156</v>
          </cell>
          <cell r="M1331" t="str">
            <v>ＵＮＡＳＳ</v>
          </cell>
          <cell r="N1331">
            <v>2</v>
          </cell>
          <cell r="O1331" t="str">
            <v>延岡</v>
          </cell>
          <cell r="P1331" t="str">
            <v>外販</v>
          </cell>
          <cell r="Q1331">
            <v>93</v>
          </cell>
        </row>
        <row r="1332">
          <cell r="A1332">
            <v>2</v>
          </cell>
          <cell r="B1332">
            <v>1993</v>
          </cell>
          <cell r="C1332">
            <v>10</v>
          </cell>
          <cell r="D1332">
            <v>7500</v>
          </cell>
          <cell r="E1332" t="str">
            <v>リバソン（株）　　　</v>
          </cell>
          <cell r="F1332">
            <v>15610</v>
          </cell>
          <cell r="G1332" t="str">
            <v>ＵＮＡＳＳ（ＤＩＣ）</v>
          </cell>
          <cell r="H1332">
            <v>2525</v>
          </cell>
          <cell r="I1332">
            <v>3282500</v>
          </cell>
          <cell r="J1332">
            <v>1</v>
          </cell>
          <cell r="K1332" t="str">
            <v>繊維</v>
          </cell>
          <cell r="L1332">
            <v>156</v>
          </cell>
          <cell r="M1332" t="str">
            <v>ＵＮＡＳＳ</v>
          </cell>
          <cell r="N1332">
            <v>2</v>
          </cell>
          <cell r="O1332" t="str">
            <v>延岡</v>
          </cell>
          <cell r="P1332" t="str">
            <v>外販</v>
          </cell>
          <cell r="Q1332">
            <v>93</v>
          </cell>
        </row>
        <row r="1333">
          <cell r="A1333">
            <v>2</v>
          </cell>
          <cell r="B1333">
            <v>1993</v>
          </cell>
          <cell r="C1333">
            <v>10</v>
          </cell>
          <cell r="D1333">
            <v>1820</v>
          </cell>
          <cell r="E1333" t="str">
            <v>小松屋商事（株）　　</v>
          </cell>
          <cell r="F1333">
            <v>15630</v>
          </cell>
          <cell r="G1333" t="str">
            <v>ＵＮＡＳＳ（Ｘラン）</v>
          </cell>
          <cell r="H1333">
            <v>75</v>
          </cell>
          <cell r="I1333">
            <v>90000</v>
          </cell>
          <cell r="J1333">
            <v>1</v>
          </cell>
          <cell r="K1333" t="str">
            <v>繊維</v>
          </cell>
          <cell r="L1333">
            <v>156</v>
          </cell>
          <cell r="M1333" t="str">
            <v>ＵＮＡＳＳ</v>
          </cell>
          <cell r="N1333">
            <v>2</v>
          </cell>
          <cell r="O1333" t="str">
            <v>延岡</v>
          </cell>
          <cell r="P1333" t="str">
            <v>外販</v>
          </cell>
          <cell r="Q1333">
            <v>93</v>
          </cell>
        </row>
        <row r="1334">
          <cell r="A1334">
            <v>2</v>
          </cell>
          <cell r="B1334">
            <v>1993</v>
          </cell>
          <cell r="C1334">
            <v>10</v>
          </cell>
          <cell r="D1334">
            <v>7500</v>
          </cell>
          <cell r="E1334" t="str">
            <v>リバソン（株）　　　</v>
          </cell>
          <cell r="F1334">
            <v>16600</v>
          </cell>
          <cell r="G1334" t="str">
            <v>ＮＳＶＳ－２５（ＤＩ</v>
          </cell>
          <cell r="H1334">
            <v>2000</v>
          </cell>
          <cell r="I1334">
            <v>630000</v>
          </cell>
          <cell r="J1334">
            <v>3</v>
          </cell>
          <cell r="K1334" t="str">
            <v>樹脂</v>
          </cell>
          <cell r="L1334">
            <v>166</v>
          </cell>
          <cell r="M1334" t="str">
            <v>ＳＶＳ</v>
          </cell>
          <cell r="N1334">
            <v>2</v>
          </cell>
          <cell r="O1334" t="str">
            <v>延岡</v>
          </cell>
          <cell r="P1334" t="str">
            <v>外販</v>
          </cell>
          <cell r="Q1334">
            <v>93</v>
          </cell>
        </row>
        <row r="1335">
          <cell r="A1335">
            <v>2</v>
          </cell>
          <cell r="B1335">
            <v>1993</v>
          </cell>
          <cell r="C1335">
            <v>10</v>
          </cell>
          <cell r="D1335">
            <v>7500</v>
          </cell>
          <cell r="E1335" t="str">
            <v>リバソン（株）　　　</v>
          </cell>
          <cell r="F1335">
            <v>16601</v>
          </cell>
          <cell r="G1335" t="str">
            <v>ＮＳＶＳ－２５（堺　</v>
          </cell>
          <cell r="H1335">
            <v>800</v>
          </cell>
          <cell r="I1335">
            <v>240000</v>
          </cell>
          <cell r="J1335">
            <v>3</v>
          </cell>
          <cell r="K1335" t="str">
            <v>樹脂</v>
          </cell>
          <cell r="L1335">
            <v>166</v>
          </cell>
          <cell r="M1335" t="str">
            <v>ＳＶＳ</v>
          </cell>
          <cell r="N1335">
            <v>2</v>
          </cell>
          <cell r="O1335" t="str">
            <v>延岡</v>
          </cell>
          <cell r="P1335" t="str">
            <v>外販</v>
          </cell>
          <cell r="Q1335">
            <v>93</v>
          </cell>
        </row>
        <row r="1336">
          <cell r="A1336">
            <v>2</v>
          </cell>
          <cell r="B1336">
            <v>1993</v>
          </cell>
          <cell r="C1336">
            <v>10</v>
          </cell>
          <cell r="D1336">
            <v>100</v>
          </cell>
          <cell r="E1336" t="str">
            <v>葵　大阪　　　　　　</v>
          </cell>
          <cell r="F1336">
            <v>16610</v>
          </cell>
          <cell r="G1336" t="str">
            <v>ＮＳＶＳ－２５（大東</v>
          </cell>
          <cell r="H1336">
            <v>14400</v>
          </cell>
          <cell r="I1336">
            <v>4924800</v>
          </cell>
          <cell r="J1336">
            <v>3</v>
          </cell>
          <cell r="K1336" t="str">
            <v>樹脂</v>
          </cell>
          <cell r="L1336">
            <v>166</v>
          </cell>
          <cell r="M1336" t="str">
            <v>ＳＶＳ</v>
          </cell>
          <cell r="N1336">
            <v>2</v>
          </cell>
          <cell r="O1336" t="str">
            <v>延岡</v>
          </cell>
          <cell r="P1336" t="str">
            <v>外販</v>
          </cell>
          <cell r="Q1336">
            <v>93</v>
          </cell>
        </row>
        <row r="1337">
          <cell r="A1337">
            <v>2</v>
          </cell>
          <cell r="B1337">
            <v>1993</v>
          </cell>
          <cell r="C1337">
            <v>10</v>
          </cell>
          <cell r="D1337">
            <v>7500</v>
          </cell>
          <cell r="E1337" t="str">
            <v>リバソン（株）　　　</v>
          </cell>
          <cell r="F1337">
            <v>16630</v>
          </cell>
          <cell r="G1337" t="str">
            <v>ＮＳＶＳ－２５（九州</v>
          </cell>
          <cell r="H1337">
            <v>160</v>
          </cell>
          <cell r="I1337">
            <v>48000</v>
          </cell>
          <cell r="J1337">
            <v>3</v>
          </cell>
          <cell r="K1337" t="str">
            <v>樹脂</v>
          </cell>
          <cell r="L1337">
            <v>166</v>
          </cell>
          <cell r="M1337" t="str">
            <v>ＳＶＳ</v>
          </cell>
          <cell r="N1337">
            <v>2</v>
          </cell>
          <cell r="O1337" t="str">
            <v>延岡</v>
          </cell>
          <cell r="P1337" t="str">
            <v>外販</v>
          </cell>
          <cell r="Q1337">
            <v>93</v>
          </cell>
        </row>
        <row r="1338">
          <cell r="A1338">
            <v>2</v>
          </cell>
          <cell r="B1338">
            <v>1993</v>
          </cell>
          <cell r="C1338">
            <v>10</v>
          </cell>
          <cell r="D1338">
            <v>5417</v>
          </cell>
          <cell r="E1338" t="str">
            <v>九州長瀬　　　　　　</v>
          </cell>
          <cell r="F1338">
            <v>16640</v>
          </cell>
          <cell r="G1338" t="str">
            <v>ＮＳＶＳ－２５（同仁</v>
          </cell>
          <cell r="H1338">
            <v>4400</v>
          </cell>
          <cell r="I1338">
            <v>1342000</v>
          </cell>
          <cell r="J1338">
            <v>3</v>
          </cell>
          <cell r="K1338" t="str">
            <v>樹脂</v>
          </cell>
          <cell r="L1338">
            <v>166</v>
          </cell>
          <cell r="M1338" t="str">
            <v>ＳＶＳ</v>
          </cell>
          <cell r="N1338">
            <v>2</v>
          </cell>
          <cell r="O1338" t="str">
            <v>延岡</v>
          </cell>
          <cell r="P1338" t="str">
            <v>外販</v>
          </cell>
          <cell r="Q1338">
            <v>93</v>
          </cell>
        </row>
        <row r="1339">
          <cell r="A1339">
            <v>2</v>
          </cell>
          <cell r="B1339">
            <v>1993</v>
          </cell>
          <cell r="C1339">
            <v>10</v>
          </cell>
          <cell r="D1339">
            <v>7800</v>
          </cell>
          <cell r="E1339" t="str">
            <v>渡辺ケミカル　　　　</v>
          </cell>
          <cell r="F1339">
            <v>16660</v>
          </cell>
          <cell r="G1339" t="str">
            <v>ＮＳＶＳ－２５ロック</v>
          </cell>
          <cell r="H1339">
            <v>20</v>
          </cell>
          <cell r="I1339">
            <v>8000</v>
          </cell>
          <cell r="J1339">
            <v>3</v>
          </cell>
          <cell r="K1339" t="str">
            <v>樹脂</v>
          </cell>
          <cell r="L1339">
            <v>166</v>
          </cell>
          <cell r="M1339" t="str">
            <v>ＳＶＳ</v>
          </cell>
          <cell r="N1339">
            <v>2</v>
          </cell>
          <cell r="O1339" t="str">
            <v>延岡</v>
          </cell>
          <cell r="P1339" t="str">
            <v>外販</v>
          </cell>
          <cell r="Q1339">
            <v>93</v>
          </cell>
        </row>
        <row r="1340">
          <cell r="A1340">
            <v>2</v>
          </cell>
          <cell r="B1340">
            <v>1993</v>
          </cell>
          <cell r="C1340">
            <v>10</v>
          </cell>
          <cell r="D1340">
            <v>6606</v>
          </cell>
          <cell r="E1340" t="str">
            <v>明成商会　　　　　　</v>
          </cell>
          <cell r="F1340">
            <v>16670</v>
          </cell>
          <cell r="G1340" t="str">
            <v>ＮＳＶＳ－２５（大栄</v>
          </cell>
          <cell r="H1340">
            <v>20000</v>
          </cell>
          <cell r="I1340">
            <v>7100000</v>
          </cell>
          <cell r="J1340">
            <v>3</v>
          </cell>
          <cell r="K1340" t="str">
            <v>樹脂</v>
          </cell>
          <cell r="L1340">
            <v>166</v>
          </cell>
          <cell r="M1340" t="str">
            <v>ＳＶＳ</v>
          </cell>
          <cell r="N1340">
            <v>2</v>
          </cell>
          <cell r="O1340" t="str">
            <v>延岡</v>
          </cell>
          <cell r="P1340" t="str">
            <v>外販</v>
          </cell>
          <cell r="Q1340">
            <v>93</v>
          </cell>
        </row>
        <row r="1341">
          <cell r="A1341">
            <v>2</v>
          </cell>
          <cell r="B1341">
            <v>1993</v>
          </cell>
          <cell r="C1341">
            <v>10</v>
          </cell>
          <cell r="D1341">
            <v>100</v>
          </cell>
          <cell r="E1341" t="str">
            <v>葵　大阪　　　　　　</v>
          </cell>
          <cell r="F1341">
            <v>20300</v>
          </cell>
          <cell r="G1341" t="str">
            <v>ＥＢＳ　　　　　　　</v>
          </cell>
          <cell r="H1341">
            <v>11412</v>
          </cell>
          <cell r="I1341">
            <v>9312192</v>
          </cell>
          <cell r="J1341">
            <v>3</v>
          </cell>
          <cell r="K1341" t="str">
            <v>樹脂</v>
          </cell>
          <cell r="L1341">
            <v>203</v>
          </cell>
          <cell r="M1341" t="str">
            <v>ＥＢＳ</v>
          </cell>
          <cell r="N1341">
            <v>2</v>
          </cell>
          <cell r="O1341" t="str">
            <v>延岡</v>
          </cell>
          <cell r="P1341" t="str">
            <v>旭</v>
          </cell>
          <cell r="Q1341">
            <v>93</v>
          </cell>
        </row>
        <row r="1342">
          <cell r="A1342">
            <v>2</v>
          </cell>
          <cell r="B1342">
            <v>1993</v>
          </cell>
          <cell r="C1342">
            <v>10</v>
          </cell>
          <cell r="D1342">
            <v>2</v>
          </cell>
          <cell r="E1342" t="str">
            <v>旭　大阪購買　　　　</v>
          </cell>
          <cell r="F1342">
            <v>20500</v>
          </cell>
          <cell r="G1342" t="str">
            <v>仕上Ｇ　　　　　　　</v>
          </cell>
          <cell r="H1342">
            <v>800</v>
          </cell>
          <cell r="I1342">
            <v>272000</v>
          </cell>
          <cell r="J1342">
            <v>1</v>
          </cell>
          <cell r="K1342" t="str">
            <v>繊維</v>
          </cell>
          <cell r="L1342">
            <v>205</v>
          </cell>
          <cell r="M1342" t="str">
            <v>仕上Ｇ</v>
          </cell>
          <cell r="N1342">
            <v>2</v>
          </cell>
          <cell r="O1342" t="str">
            <v>延岡</v>
          </cell>
          <cell r="P1342" t="str">
            <v>旭</v>
          </cell>
          <cell r="Q1342">
            <v>93</v>
          </cell>
        </row>
        <row r="1343">
          <cell r="A1343">
            <v>2</v>
          </cell>
          <cell r="B1343">
            <v>1993</v>
          </cell>
          <cell r="C1343">
            <v>10</v>
          </cell>
          <cell r="D1343">
            <v>43</v>
          </cell>
          <cell r="E1343" t="str">
            <v>旭　延岡医薬　　　　</v>
          </cell>
          <cell r="F1343">
            <v>20600</v>
          </cell>
          <cell r="G1343" t="str">
            <v>ＭＢ　　　　　　　　</v>
          </cell>
          <cell r="H1343">
            <v>3682</v>
          </cell>
          <cell r="I1343">
            <v>11642484</v>
          </cell>
          <cell r="J1343">
            <v>2</v>
          </cell>
          <cell r="K1343" t="str">
            <v>医薬原料</v>
          </cell>
          <cell r="L1343">
            <v>206</v>
          </cell>
          <cell r="M1343" t="str">
            <v>ＭＢ</v>
          </cell>
          <cell r="N1343">
            <v>2</v>
          </cell>
          <cell r="O1343" t="str">
            <v>延岡</v>
          </cell>
          <cell r="P1343" t="str">
            <v>旭</v>
          </cell>
          <cell r="Q1343">
            <v>93</v>
          </cell>
        </row>
        <row r="1344">
          <cell r="A1344">
            <v>2</v>
          </cell>
          <cell r="B1344">
            <v>1993</v>
          </cell>
          <cell r="C1344">
            <v>10</v>
          </cell>
          <cell r="D1344">
            <v>11</v>
          </cell>
          <cell r="E1344" t="str">
            <v>旭　特薬事業部　　　</v>
          </cell>
          <cell r="F1344">
            <v>21301</v>
          </cell>
          <cell r="G1344" t="str">
            <v>ウラシル　　　　　　</v>
          </cell>
          <cell r="H1344">
            <v>60</v>
          </cell>
          <cell r="I1344">
            <v>252000</v>
          </cell>
          <cell r="J1344">
            <v>2</v>
          </cell>
          <cell r="K1344" t="str">
            <v>医薬原料</v>
          </cell>
          <cell r="L1344">
            <v>213</v>
          </cell>
          <cell r="M1344" t="str">
            <v>ウラシル</v>
          </cell>
          <cell r="N1344">
            <v>2</v>
          </cell>
          <cell r="O1344" t="str">
            <v>延岡</v>
          </cell>
          <cell r="P1344" t="str">
            <v>旭</v>
          </cell>
          <cell r="Q1344">
            <v>93</v>
          </cell>
        </row>
        <row r="1345">
          <cell r="A1345">
            <v>2</v>
          </cell>
          <cell r="B1345">
            <v>1993</v>
          </cell>
          <cell r="C1345">
            <v>10</v>
          </cell>
          <cell r="D1345">
            <v>5403</v>
          </cell>
          <cell r="E1345" t="str">
            <v>ファイザー　　　　　</v>
          </cell>
          <cell r="F1345">
            <v>21401</v>
          </cell>
          <cell r="G1345" t="str">
            <v>ＡＴＢＣ　　　　　　</v>
          </cell>
          <cell r="H1345">
            <v>25470</v>
          </cell>
          <cell r="I1345">
            <v>11359620</v>
          </cell>
          <cell r="J1345">
            <v>3</v>
          </cell>
          <cell r="K1345" t="str">
            <v>樹脂</v>
          </cell>
          <cell r="L1345">
            <v>214</v>
          </cell>
          <cell r="M1345" t="str">
            <v>ＡＴＢＣ</v>
          </cell>
          <cell r="N1345">
            <v>2</v>
          </cell>
          <cell r="O1345" t="str">
            <v>延岡</v>
          </cell>
          <cell r="P1345" t="str">
            <v>旭</v>
          </cell>
          <cell r="Q1345">
            <v>93</v>
          </cell>
        </row>
        <row r="1346">
          <cell r="A1346">
            <v>2</v>
          </cell>
          <cell r="B1346">
            <v>1993</v>
          </cell>
          <cell r="C1346">
            <v>10</v>
          </cell>
          <cell r="D1346">
            <v>1</v>
          </cell>
          <cell r="E1346" t="str">
            <v>旭　東京購買　　　　</v>
          </cell>
          <cell r="F1346">
            <v>21402</v>
          </cell>
          <cell r="G1346" t="str">
            <v>ＤＳ－１０７　　　　</v>
          </cell>
          <cell r="H1346">
            <v>80190</v>
          </cell>
          <cell r="I1346">
            <v>36566640</v>
          </cell>
          <cell r="J1346">
            <v>3</v>
          </cell>
          <cell r="K1346" t="str">
            <v>樹脂</v>
          </cell>
          <cell r="L1346">
            <v>214</v>
          </cell>
          <cell r="M1346" t="str">
            <v>ＡＴＢＣ</v>
          </cell>
          <cell r="N1346">
            <v>2</v>
          </cell>
          <cell r="O1346" t="str">
            <v>延岡</v>
          </cell>
          <cell r="P1346" t="str">
            <v>旭</v>
          </cell>
          <cell r="Q1346">
            <v>93</v>
          </cell>
        </row>
        <row r="1347">
          <cell r="A1347">
            <v>2</v>
          </cell>
          <cell r="B1347">
            <v>1993</v>
          </cell>
          <cell r="C1347">
            <v>10</v>
          </cell>
          <cell r="D1347">
            <v>6</v>
          </cell>
          <cell r="E1347" t="str">
            <v>旭　富士　　　　　　</v>
          </cell>
          <cell r="F1347">
            <v>21900</v>
          </cell>
          <cell r="G1347" t="str">
            <v>ＢＳ－１　　　　　　</v>
          </cell>
          <cell r="H1347">
            <v>53500</v>
          </cell>
          <cell r="I1347">
            <v>21239920</v>
          </cell>
          <cell r="J1347">
            <v>3</v>
          </cell>
          <cell r="K1347" t="str">
            <v>樹脂</v>
          </cell>
          <cell r="L1347">
            <v>219</v>
          </cell>
          <cell r="M1347" t="str">
            <v>ＢＳ－１．２</v>
          </cell>
          <cell r="N1347">
            <v>2</v>
          </cell>
          <cell r="O1347" t="str">
            <v>延岡</v>
          </cell>
          <cell r="P1347" t="str">
            <v>旭</v>
          </cell>
          <cell r="Q1347">
            <v>93</v>
          </cell>
        </row>
        <row r="1348">
          <cell r="A1348">
            <v>2</v>
          </cell>
          <cell r="B1348">
            <v>1993</v>
          </cell>
          <cell r="C1348">
            <v>10</v>
          </cell>
          <cell r="D1348">
            <v>6</v>
          </cell>
          <cell r="E1348" t="str">
            <v>旭　富士　　　　　　</v>
          </cell>
          <cell r="F1348">
            <v>21901</v>
          </cell>
          <cell r="G1348" t="str">
            <v>ＢＳ－２　　　　　　</v>
          </cell>
          <cell r="H1348">
            <v>1800</v>
          </cell>
          <cell r="I1348">
            <v>723600</v>
          </cell>
          <cell r="J1348">
            <v>3</v>
          </cell>
          <cell r="K1348" t="str">
            <v>樹脂</v>
          </cell>
          <cell r="L1348">
            <v>219</v>
          </cell>
          <cell r="M1348" t="str">
            <v>ＢＳ－１．２</v>
          </cell>
          <cell r="N1348">
            <v>2</v>
          </cell>
          <cell r="O1348" t="str">
            <v>延岡</v>
          </cell>
          <cell r="P1348" t="str">
            <v>旭</v>
          </cell>
          <cell r="Q1348">
            <v>93</v>
          </cell>
        </row>
        <row r="1349">
          <cell r="A1349">
            <v>2</v>
          </cell>
          <cell r="B1349">
            <v>1993</v>
          </cell>
          <cell r="C1349">
            <v>10</v>
          </cell>
          <cell r="D1349">
            <v>15</v>
          </cell>
          <cell r="E1349" t="str">
            <v>旭　開発技術本部　　</v>
          </cell>
          <cell r="F1349">
            <v>22000</v>
          </cell>
          <cell r="G1349" t="str">
            <v>パイライト（石炭触媒</v>
          </cell>
          <cell r="H1349">
            <v>1350</v>
          </cell>
          <cell r="I1349">
            <v>5400000</v>
          </cell>
          <cell r="J1349">
            <v>4</v>
          </cell>
          <cell r="K1349" t="str">
            <v>その他</v>
          </cell>
          <cell r="L1349">
            <v>220</v>
          </cell>
          <cell r="M1349" t="str">
            <v>ﾊﾟｲﾗｲﾄ</v>
          </cell>
          <cell r="N1349">
            <v>2</v>
          </cell>
          <cell r="O1349" t="str">
            <v>延岡</v>
          </cell>
          <cell r="P1349" t="str">
            <v>旭</v>
          </cell>
          <cell r="Q1349">
            <v>93</v>
          </cell>
        </row>
        <row r="1350">
          <cell r="A1350">
            <v>1</v>
          </cell>
          <cell r="B1350">
            <v>1993</v>
          </cell>
          <cell r="C1350">
            <v>10</v>
          </cell>
          <cell r="D1350">
            <v>88</v>
          </cell>
          <cell r="E1350" t="str">
            <v>旭フーズ（株）　　　</v>
          </cell>
          <cell r="F1350">
            <v>37600</v>
          </cell>
          <cell r="G1350" t="str">
            <v>ＣＭＴ－Ｌ　缶　　　</v>
          </cell>
          <cell r="H1350">
            <v>14976</v>
          </cell>
          <cell r="I1350">
            <v>5391360</v>
          </cell>
          <cell r="J1350">
            <v>4</v>
          </cell>
          <cell r="K1350" t="str">
            <v>その他</v>
          </cell>
          <cell r="L1350">
            <v>376</v>
          </cell>
          <cell r="M1350" t="str">
            <v>ＣＭＴ－Ｌ</v>
          </cell>
          <cell r="N1350">
            <v>3</v>
          </cell>
          <cell r="O1350" t="str">
            <v>外販</v>
          </cell>
          <cell r="P1350" t="str">
            <v>旭</v>
          </cell>
          <cell r="Q1350">
            <v>93</v>
          </cell>
        </row>
        <row r="1351">
          <cell r="A1351">
            <v>1</v>
          </cell>
          <cell r="B1351">
            <v>1993</v>
          </cell>
          <cell r="C1351">
            <v>10</v>
          </cell>
          <cell r="D1351">
            <v>88</v>
          </cell>
          <cell r="E1351" t="str">
            <v>旭フーズ（株）　　　</v>
          </cell>
          <cell r="F1351">
            <v>37603</v>
          </cell>
          <cell r="G1351" t="str">
            <v>ＣＭＴ－ＩＫ　　　　</v>
          </cell>
          <cell r="H1351">
            <v>35000</v>
          </cell>
          <cell r="I1351">
            <v>11900000</v>
          </cell>
          <cell r="J1351">
            <v>4</v>
          </cell>
          <cell r="K1351" t="str">
            <v>その他</v>
          </cell>
          <cell r="L1351">
            <v>376</v>
          </cell>
          <cell r="M1351" t="str">
            <v>ＣＭＴ－Ｌ</v>
          </cell>
          <cell r="N1351">
            <v>3</v>
          </cell>
          <cell r="O1351" t="str">
            <v>外販</v>
          </cell>
          <cell r="P1351" t="str">
            <v>旭</v>
          </cell>
          <cell r="Q1351">
            <v>93</v>
          </cell>
        </row>
        <row r="1352">
          <cell r="A1352">
            <v>1</v>
          </cell>
          <cell r="B1352">
            <v>1993</v>
          </cell>
          <cell r="C1352">
            <v>10</v>
          </cell>
          <cell r="D1352">
            <v>6</v>
          </cell>
          <cell r="E1352" t="str">
            <v>旭　富士　　　　　　</v>
          </cell>
          <cell r="F1352">
            <v>38300</v>
          </cell>
          <cell r="G1352" t="str">
            <v>ベンゾフェノン　　　</v>
          </cell>
          <cell r="H1352">
            <v>280</v>
          </cell>
          <cell r="I1352">
            <v>254800</v>
          </cell>
          <cell r="J1352">
            <v>3</v>
          </cell>
          <cell r="K1352" t="str">
            <v>樹脂</v>
          </cell>
          <cell r="L1352">
            <v>383</v>
          </cell>
          <cell r="M1352" t="str">
            <v>ﾍﾞﾝｿﾞﾌｪﾉﾝ</v>
          </cell>
          <cell r="N1352">
            <v>3</v>
          </cell>
          <cell r="O1352" t="str">
            <v>外販</v>
          </cell>
          <cell r="P1352" t="str">
            <v>外販</v>
          </cell>
          <cell r="Q1352">
            <v>93</v>
          </cell>
        </row>
        <row r="1353">
          <cell r="A1353">
            <v>1</v>
          </cell>
          <cell r="B1353">
            <v>1993</v>
          </cell>
          <cell r="C1353">
            <v>10</v>
          </cell>
          <cell r="D1353">
            <v>1813</v>
          </cell>
          <cell r="E1353" t="str">
            <v>甲南化工　　　　　　</v>
          </cell>
          <cell r="F1353">
            <v>39119</v>
          </cell>
          <cell r="G1353" t="str">
            <v>ＤＰＰＡ　　　　　　</v>
          </cell>
          <cell r="H1353">
            <v>142.69999999999999</v>
          </cell>
          <cell r="I1353">
            <v>899010</v>
          </cell>
          <cell r="J1353">
            <v>4</v>
          </cell>
          <cell r="K1353" t="str">
            <v>その他</v>
          </cell>
          <cell r="L1353">
            <v>391</v>
          </cell>
          <cell r="M1353" t="str">
            <v>委託　甲南</v>
          </cell>
          <cell r="N1353">
            <v>3</v>
          </cell>
          <cell r="O1353" t="str">
            <v>外販</v>
          </cell>
          <cell r="P1353" t="str">
            <v>外販</v>
          </cell>
          <cell r="Q1353">
            <v>93</v>
          </cell>
        </row>
        <row r="1354">
          <cell r="A1354">
            <v>1</v>
          </cell>
          <cell r="B1354">
            <v>1993</v>
          </cell>
          <cell r="C1354">
            <v>10</v>
          </cell>
          <cell r="D1354">
            <v>4010</v>
          </cell>
          <cell r="E1354" t="str">
            <v>中尾薬品　　　　　　</v>
          </cell>
          <cell r="F1354">
            <v>39124</v>
          </cell>
          <cell r="G1354" t="str">
            <v>ＩＫＰ－６６　　　　</v>
          </cell>
          <cell r="H1354">
            <v>1</v>
          </cell>
          <cell r="I1354">
            <v>1445000</v>
          </cell>
          <cell r="J1354">
            <v>4</v>
          </cell>
          <cell r="K1354" t="str">
            <v>その他</v>
          </cell>
          <cell r="L1354">
            <v>391</v>
          </cell>
          <cell r="M1354" t="str">
            <v>委託　甲南</v>
          </cell>
          <cell r="N1354">
            <v>3</v>
          </cell>
          <cell r="O1354" t="str">
            <v>外販</v>
          </cell>
          <cell r="P1354" t="str">
            <v>外販</v>
          </cell>
          <cell r="Q1354">
            <v>93</v>
          </cell>
        </row>
        <row r="1355">
          <cell r="A1355">
            <v>1</v>
          </cell>
          <cell r="B1355">
            <v>1993</v>
          </cell>
          <cell r="C1355">
            <v>10</v>
          </cell>
          <cell r="D1355">
            <v>4010</v>
          </cell>
          <cell r="E1355" t="str">
            <v>中尾薬品　　　　　　</v>
          </cell>
          <cell r="F1355">
            <v>39130</v>
          </cell>
          <cell r="G1355" t="str">
            <v>ＴＯ－８０６　　　　</v>
          </cell>
          <cell r="H1355">
            <v>782.2</v>
          </cell>
          <cell r="I1355">
            <v>690683</v>
          </cell>
          <cell r="J1355">
            <v>4</v>
          </cell>
          <cell r="K1355" t="str">
            <v>その他</v>
          </cell>
          <cell r="L1355">
            <v>391</v>
          </cell>
          <cell r="M1355" t="str">
            <v>委託　甲南</v>
          </cell>
          <cell r="N1355">
            <v>3</v>
          </cell>
          <cell r="O1355" t="str">
            <v>外販</v>
          </cell>
          <cell r="P1355" t="str">
            <v>外販</v>
          </cell>
          <cell r="Q1355">
            <v>93</v>
          </cell>
        </row>
        <row r="1356">
          <cell r="A1356">
            <v>1</v>
          </cell>
          <cell r="B1356">
            <v>1993</v>
          </cell>
          <cell r="C1356">
            <v>10</v>
          </cell>
          <cell r="D1356">
            <v>1</v>
          </cell>
          <cell r="E1356" t="str">
            <v>旭　東京購買　　　　</v>
          </cell>
          <cell r="F1356">
            <v>39402</v>
          </cell>
          <cell r="G1356" t="str">
            <v>樹脂再生　　　　　　</v>
          </cell>
          <cell r="H1356">
            <v>10540</v>
          </cell>
          <cell r="I1356">
            <v>4743000</v>
          </cell>
          <cell r="J1356">
            <v>4</v>
          </cell>
          <cell r="K1356" t="str">
            <v>その他</v>
          </cell>
          <cell r="L1356">
            <v>394</v>
          </cell>
          <cell r="M1356" t="str">
            <v>委託　旭</v>
          </cell>
          <cell r="N1356">
            <v>3</v>
          </cell>
          <cell r="O1356" t="str">
            <v>外販</v>
          </cell>
          <cell r="P1356" t="str">
            <v>旭</v>
          </cell>
          <cell r="Q1356">
            <v>93</v>
          </cell>
        </row>
        <row r="1357">
          <cell r="A1357">
            <v>1</v>
          </cell>
          <cell r="B1357">
            <v>1993</v>
          </cell>
          <cell r="C1357">
            <v>10</v>
          </cell>
          <cell r="D1357">
            <v>2011</v>
          </cell>
          <cell r="E1357" t="str">
            <v>産業貿易　　　　　　</v>
          </cell>
          <cell r="F1357">
            <v>39803</v>
          </cell>
          <cell r="G1357" t="str">
            <v>ＳＭＳ（中国）　　　</v>
          </cell>
          <cell r="H1357">
            <v>0</v>
          </cell>
          <cell r="I1357">
            <v>-325592</v>
          </cell>
          <cell r="J1357">
            <v>1</v>
          </cell>
          <cell r="K1357" t="str">
            <v>繊維</v>
          </cell>
          <cell r="L1357">
            <v>398</v>
          </cell>
          <cell r="M1357" t="str">
            <v>委託ＳＭＡＳ</v>
          </cell>
          <cell r="N1357">
            <v>3</v>
          </cell>
          <cell r="O1357" t="str">
            <v>外販</v>
          </cell>
          <cell r="P1357" t="str">
            <v>輸出</v>
          </cell>
          <cell r="Q1357">
            <v>93</v>
          </cell>
        </row>
        <row r="1358">
          <cell r="A1358">
            <v>1</v>
          </cell>
          <cell r="B1358">
            <v>1993</v>
          </cell>
          <cell r="C1358">
            <v>11</v>
          </cell>
          <cell r="D1358">
            <v>1</v>
          </cell>
          <cell r="E1358" t="str">
            <v>旭　東京購買　　　　</v>
          </cell>
          <cell r="F1358">
            <v>25100</v>
          </cell>
          <cell r="G1358" t="str">
            <v>α－ＭＳＤ　　　　　</v>
          </cell>
          <cell r="H1358">
            <v>8000</v>
          </cell>
          <cell r="I1358">
            <v>3560000</v>
          </cell>
          <cell r="J1358">
            <v>3</v>
          </cell>
          <cell r="K1358" t="str">
            <v>樹脂</v>
          </cell>
          <cell r="L1358">
            <v>251</v>
          </cell>
          <cell r="M1358" t="str">
            <v>α－ＭＳＤ</v>
          </cell>
          <cell r="N1358">
            <v>1</v>
          </cell>
          <cell r="O1358" t="str">
            <v>大阪</v>
          </cell>
          <cell r="P1358" t="str">
            <v>旭</v>
          </cell>
          <cell r="Q1358">
            <v>93</v>
          </cell>
        </row>
        <row r="1359">
          <cell r="A1359">
            <v>1</v>
          </cell>
          <cell r="B1359">
            <v>1993</v>
          </cell>
          <cell r="C1359">
            <v>11</v>
          </cell>
          <cell r="D1359">
            <v>5</v>
          </cell>
          <cell r="E1359" t="str">
            <v>旭　川崎　　　　　　</v>
          </cell>
          <cell r="F1359">
            <v>25100</v>
          </cell>
          <cell r="G1359" t="str">
            <v>α－ＭＳＤ　　　　　</v>
          </cell>
          <cell r="H1359">
            <v>18</v>
          </cell>
          <cell r="I1359">
            <v>8010</v>
          </cell>
          <cell r="J1359">
            <v>3</v>
          </cell>
          <cell r="K1359" t="str">
            <v>樹脂</v>
          </cell>
          <cell r="L1359">
            <v>251</v>
          </cell>
          <cell r="M1359" t="str">
            <v>α－ＭＳＤ</v>
          </cell>
          <cell r="N1359">
            <v>1</v>
          </cell>
          <cell r="O1359" t="str">
            <v>大阪</v>
          </cell>
          <cell r="P1359" t="str">
            <v>旭</v>
          </cell>
          <cell r="Q1359">
            <v>93</v>
          </cell>
        </row>
        <row r="1360">
          <cell r="A1360">
            <v>1</v>
          </cell>
          <cell r="B1360">
            <v>1993</v>
          </cell>
          <cell r="C1360">
            <v>11</v>
          </cell>
          <cell r="D1360">
            <v>100</v>
          </cell>
          <cell r="E1360" t="str">
            <v>葵　大阪　　　　　　</v>
          </cell>
          <cell r="F1360">
            <v>25400</v>
          </cell>
          <cell r="G1360" t="str">
            <v>Ｉ－７　　　　　　　</v>
          </cell>
          <cell r="H1360">
            <v>10</v>
          </cell>
          <cell r="I1360">
            <v>67000</v>
          </cell>
          <cell r="J1360">
            <v>3</v>
          </cell>
          <cell r="K1360" t="str">
            <v>樹脂</v>
          </cell>
          <cell r="L1360">
            <v>254</v>
          </cell>
          <cell r="M1360" t="str">
            <v>Ｉ－７</v>
          </cell>
          <cell r="N1360">
            <v>1</v>
          </cell>
          <cell r="O1360" t="str">
            <v>大阪</v>
          </cell>
          <cell r="P1360" t="str">
            <v>旭</v>
          </cell>
          <cell r="Q1360">
            <v>93</v>
          </cell>
        </row>
        <row r="1361">
          <cell r="A1361">
            <v>1</v>
          </cell>
          <cell r="B1361">
            <v>1993</v>
          </cell>
          <cell r="C1361">
            <v>11</v>
          </cell>
          <cell r="D1361">
            <v>1</v>
          </cell>
          <cell r="E1361" t="str">
            <v>旭　東京購買　　　　</v>
          </cell>
          <cell r="F1361">
            <v>25600</v>
          </cell>
          <cell r="G1361" t="str">
            <v>Ｒ－１２７　　　　　</v>
          </cell>
          <cell r="H1361">
            <v>2140</v>
          </cell>
          <cell r="I1361">
            <v>3424000</v>
          </cell>
          <cell r="J1361">
            <v>3</v>
          </cell>
          <cell r="K1361" t="str">
            <v>樹脂</v>
          </cell>
          <cell r="L1361">
            <v>256</v>
          </cell>
          <cell r="M1361" t="str">
            <v>Ｒ－１２７</v>
          </cell>
          <cell r="N1361">
            <v>1</v>
          </cell>
          <cell r="O1361" t="str">
            <v>大阪</v>
          </cell>
          <cell r="P1361" t="str">
            <v>旭</v>
          </cell>
          <cell r="Q1361">
            <v>93</v>
          </cell>
        </row>
        <row r="1362">
          <cell r="A1362">
            <v>1</v>
          </cell>
          <cell r="B1362">
            <v>1993</v>
          </cell>
          <cell r="C1362">
            <v>11</v>
          </cell>
          <cell r="D1362">
            <v>4</v>
          </cell>
          <cell r="E1362" t="str">
            <v>旭　水島　　　　　　</v>
          </cell>
          <cell r="F1362">
            <v>28007</v>
          </cell>
          <cell r="G1362" t="str">
            <v>Ｄ－３１　　　　　　</v>
          </cell>
          <cell r="H1362">
            <v>320</v>
          </cell>
          <cell r="I1362">
            <v>152000</v>
          </cell>
          <cell r="J1362">
            <v>4</v>
          </cell>
          <cell r="K1362" t="str">
            <v>その他</v>
          </cell>
          <cell r="L1362">
            <v>280</v>
          </cell>
          <cell r="M1362" t="str">
            <v>旭向合成品</v>
          </cell>
          <cell r="N1362">
            <v>1</v>
          </cell>
          <cell r="O1362" t="str">
            <v>大阪</v>
          </cell>
          <cell r="P1362" t="str">
            <v>旭</v>
          </cell>
          <cell r="Q1362">
            <v>93</v>
          </cell>
        </row>
        <row r="1363">
          <cell r="A1363">
            <v>1</v>
          </cell>
          <cell r="B1363">
            <v>1993</v>
          </cell>
          <cell r="C1363">
            <v>11</v>
          </cell>
          <cell r="D1363">
            <v>7601</v>
          </cell>
          <cell r="E1363" t="str">
            <v>レジノカラー　　　　</v>
          </cell>
          <cell r="F1363">
            <v>28020</v>
          </cell>
          <cell r="G1363" t="str">
            <v>純水　　　　　　　　</v>
          </cell>
          <cell r="H1363">
            <v>200</v>
          </cell>
          <cell r="I1363">
            <v>14000</v>
          </cell>
          <cell r="J1363">
            <v>4</v>
          </cell>
          <cell r="K1363" t="str">
            <v>その他</v>
          </cell>
          <cell r="L1363">
            <v>280</v>
          </cell>
          <cell r="M1363" t="str">
            <v>旭向合成品</v>
          </cell>
          <cell r="N1363">
            <v>1</v>
          </cell>
          <cell r="O1363" t="str">
            <v>大阪</v>
          </cell>
          <cell r="P1363" t="str">
            <v>旭</v>
          </cell>
          <cell r="Q1363">
            <v>93</v>
          </cell>
        </row>
        <row r="1364">
          <cell r="A1364">
            <v>1</v>
          </cell>
          <cell r="B1364">
            <v>1993</v>
          </cell>
          <cell r="C1364">
            <v>11</v>
          </cell>
          <cell r="D1364">
            <v>846</v>
          </cell>
          <cell r="E1364" t="str">
            <v>岡畑産業（株）大阪　</v>
          </cell>
          <cell r="F1364">
            <v>28043</v>
          </cell>
          <cell r="G1364" t="str">
            <v>（ｐ＋ｍ）ＰＶ　　　</v>
          </cell>
          <cell r="H1364">
            <v>30</v>
          </cell>
          <cell r="I1364">
            <v>712500</v>
          </cell>
          <cell r="J1364">
            <v>4</v>
          </cell>
          <cell r="K1364" t="str">
            <v>その他</v>
          </cell>
          <cell r="L1364">
            <v>280</v>
          </cell>
          <cell r="M1364" t="str">
            <v>旭向合成品</v>
          </cell>
          <cell r="N1364">
            <v>1</v>
          </cell>
          <cell r="O1364" t="str">
            <v>大阪</v>
          </cell>
          <cell r="P1364" t="str">
            <v>旭</v>
          </cell>
          <cell r="Q1364">
            <v>93</v>
          </cell>
        </row>
        <row r="1365">
          <cell r="A1365">
            <v>1</v>
          </cell>
          <cell r="B1365">
            <v>1993</v>
          </cell>
          <cell r="C1365">
            <v>11</v>
          </cell>
          <cell r="D1365">
            <v>2043</v>
          </cell>
          <cell r="E1365" t="str">
            <v>三共化成　東京　　　</v>
          </cell>
          <cell r="F1365">
            <v>28044</v>
          </cell>
          <cell r="G1365" t="str">
            <v>ｐ－ＰＶ　　　　　　</v>
          </cell>
          <cell r="H1365">
            <v>0.5</v>
          </cell>
          <cell r="I1365">
            <v>50000</v>
          </cell>
          <cell r="J1365">
            <v>4</v>
          </cell>
          <cell r="K1365" t="str">
            <v>その他</v>
          </cell>
          <cell r="L1365">
            <v>280</v>
          </cell>
          <cell r="M1365" t="str">
            <v>旭向合成品</v>
          </cell>
          <cell r="N1365">
            <v>1</v>
          </cell>
          <cell r="O1365" t="str">
            <v>大阪</v>
          </cell>
          <cell r="P1365" t="str">
            <v>旭</v>
          </cell>
          <cell r="Q1365">
            <v>93</v>
          </cell>
        </row>
        <row r="1366">
          <cell r="A1366">
            <v>1</v>
          </cell>
          <cell r="B1366">
            <v>1993</v>
          </cell>
          <cell r="C1366">
            <v>11</v>
          </cell>
          <cell r="D1366">
            <v>5407</v>
          </cell>
          <cell r="E1366" t="str">
            <v>不二化学（高槻）　　</v>
          </cell>
          <cell r="F1366">
            <v>28044</v>
          </cell>
          <cell r="G1366" t="str">
            <v>ｐ－ＰＶ　　　　　　</v>
          </cell>
          <cell r="H1366">
            <v>0.1</v>
          </cell>
          <cell r="I1366">
            <v>30000</v>
          </cell>
          <cell r="J1366">
            <v>4</v>
          </cell>
          <cell r="K1366" t="str">
            <v>その他</v>
          </cell>
          <cell r="L1366">
            <v>280</v>
          </cell>
          <cell r="M1366" t="str">
            <v>旭向合成品</v>
          </cell>
          <cell r="N1366">
            <v>1</v>
          </cell>
          <cell r="O1366" t="str">
            <v>大阪</v>
          </cell>
          <cell r="P1366" t="str">
            <v>旭</v>
          </cell>
          <cell r="Q1366">
            <v>93</v>
          </cell>
        </row>
        <row r="1367">
          <cell r="A1367">
            <v>1</v>
          </cell>
          <cell r="B1367">
            <v>1993</v>
          </cell>
          <cell r="C1367">
            <v>11</v>
          </cell>
          <cell r="D1367">
            <v>1</v>
          </cell>
          <cell r="E1367" t="str">
            <v>旭　東京購買　　　　</v>
          </cell>
          <cell r="F1367">
            <v>28500</v>
          </cell>
          <cell r="G1367" t="str">
            <v>ジュラネート触媒　　</v>
          </cell>
          <cell r="H1367">
            <v>126</v>
          </cell>
          <cell r="I1367">
            <v>1171800</v>
          </cell>
          <cell r="J1367">
            <v>4</v>
          </cell>
          <cell r="K1367" t="str">
            <v>その他</v>
          </cell>
          <cell r="L1367">
            <v>285</v>
          </cell>
          <cell r="M1367" t="str">
            <v>ジェラネート</v>
          </cell>
          <cell r="N1367">
            <v>1</v>
          </cell>
          <cell r="O1367" t="str">
            <v>大阪</v>
          </cell>
          <cell r="P1367" t="str">
            <v>旭</v>
          </cell>
          <cell r="Q1367">
            <v>93</v>
          </cell>
        </row>
        <row r="1368">
          <cell r="A1368">
            <v>1</v>
          </cell>
          <cell r="B1368">
            <v>1993</v>
          </cell>
          <cell r="C1368">
            <v>11</v>
          </cell>
          <cell r="D1368">
            <v>1</v>
          </cell>
          <cell r="E1368" t="str">
            <v>旭　東京購買　　　　</v>
          </cell>
          <cell r="F1368">
            <v>28600</v>
          </cell>
          <cell r="G1368" t="str">
            <v>Ｆ樹脂の溶解液　　　</v>
          </cell>
          <cell r="H1368">
            <v>236</v>
          </cell>
          <cell r="I1368">
            <v>1345200</v>
          </cell>
          <cell r="J1368">
            <v>4</v>
          </cell>
          <cell r="K1368" t="str">
            <v>その他</v>
          </cell>
          <cell r="L1368">
            <v>286</v>
          </cell>
          <cell r="M1368" t="str">
            <v>Ｆ樹脂</v>
          </cell>
          <cell r="N1368">
            <v>1</v>
          </cell>
          <cell r="O1368" t="str">
            <v>大阪</v>
          </cell>
          <cell r="P1368" t="str">
            <v>旭</v>
          </cell>
          <cell r="Q1368">
            <v>93</v>
          </cell>
        </row>
        <row r="1369">
          <cell r="A1369">
            <v>1</v>
          </cell>
          <cell r="B1369">
            <v>1993</v>
          </cell>
          <cell r="C1369">
            <v>11</v>
          </cell>
          <cell r="D1369">
            <v>847</v>
          </cell>
          <cell r="E1369" t="str">
            <v>オルガノ  大阪　　　</v>
          </cell>
          <cell r="F1369">
            <v>33000</v>
          </cell>
          <cell r="G1369" t="str">
            <v>ＯＸ－４３３　　　　</v>
          </cell>
          <cell r="H1369">
            <v>2100</v>
          </cell>
          <cell r="I1369">
            <v>1890000</v>
          </cell>
          <cell r="J1369">
            <v>4</v>
          </cell>
          <cell r="K1369" t="str">
            <v>その他</v>
          </cell>
          <cell r="L1369">
            <v>330</v>
          </cell>
          <cell r="M1369" t="str">
            <v>ＯＸ－４３３</v>
          </cell>
          <cell r="N1369">
            <v>1</v>
          </cell>
          <cell r="O1369" t="str">
            <v>大阪</v>
          </cell>
          <cell r="P1369" t="str">
            <v>外販</v>
          </cell>
          <cell r="Q1369">
            <v>93</v>
          </cell>
        </row>
        <row r="1370">
          <cell r="A1370">
            <v>1</v>
          </cell>
          <cell r="B1370">
            <v>1993</v>
          </cell>
          <cell r="C1370">
            <v>11</v>
          </cell>
          <cell r="D1370">
            <v>847</v>
          </cell>
          <cell r="E1370" t="str">
            <v>オルガノ  大阪　　　</v>
          </cell>
          <cell r="F1370">
            <v>33050</v>
          </cell>
          <cell r="G1370" t="str">
            <v>ＯＸ－４３３　運賃　</v>
          </cell>
          <cell r="H1370">
            <v>2100</v>
          </cell>
          <cell r="I1370">
            <v>42000</v>
          </cell>
          <cell r="J1370">
            <v>4</v>
          </cell>
          <cell r="K1370" t="str">
            <v>その他</v>
          </cell>
          <cell r="L1370">
            <v>330</v>
          </cell>
          <cell r="M1370" t="str">
            <v>ＯＸ－４３３</v>
          </cell>
          <cell r="N1370">
            <v>1</v>
          </cell>
          <cell r="O1370" t="str">
            <v>大阪</v>
          </cell>
          <cell r="P1370" t="str">
            <v>外販</v>
          </cell>
          <cell r="Q1370">
            <v>93</v>
          </cell>
        </row>
        <row r="1371">
          <cell r="A1371">
            <v>1</v>
          </cell>
          <cell r="B1371">
            <v>1993</v>
          </cell>
          <cell r="C1371">
            <v>11</v>
          </cell>
          <cell r="D1371">
            <v>3008</v>
          </cell>
          <cell r="E1371" t="str">
            <v>第一工業（資材部）　</v>
          </cell>
          <cell r="F1371">
            <v>33100</v>
          </cell>
          <cell r="G1371" t="str">
            <v>ＣＰ６２７　　　　　</v>
          </cell>
          <cell r="H1371">
            <v>10080</v>
          </cell>
          <cell r="I1371">
            <v>7973280</v>
          </cell>
          <cell r="J1371">
            <v>4</v>
          </cell>
          <cell r="K1371" t="str">
            <v>その他</v>
          </cell>
          <cell r="L1371">
            <v>331</v>
          </cell>
          <cell r="M1371" t="str">
            <v>ＣＰ－６２７</v>
          </cell>
          <cell r="N1371">
            <v>1</v>
          </cell>
          <cell r="O1371" t="str">
            <v>大阪</v>
          </cell>
          <cell r="P1371" t="str">
            <v>外販</v>
          </cell>
          <cell r="Q1371">
            <v>93</v>
          </cell>
        </row>
        <row r="1372">
          <cell r="A1372">
            <v>1</v>
          </cell>
          <cell r="B1372">
            <v>1993</v>
          </cell>
          <cell r="C1372">
            <v>11</v>
          </cell>
          <cell r="D1372">
            <v>3008</v>
          </cell>
          <cell r="E1372" t="str">
            <v>第一工業（資材部）　</v>
          </cell>
          <cell r="F1372">
            <v>33101</v>
          </cell>
          <cell r="G1372" t="str">
            <v>ＣＰ６２８　　　　　</v>
          </cell>
          <cell r="H1372">
            <v>1800</v>
          </cell>
          <cell r="I1372">
            <v>1423800</v>
          </cell>
          <cell r="J1372">
            <v>4</v>
          </cell>
          <cell r="K1372" t="str">
            <v>その他</v>
          </cell>
          <cell r="L1372">
            <v>331</v>
          </cell>
          <cell r="M1372" t="str">
            <v>ＣＰ－６２７</v>
          </cell>
          <cell r="N1372">
            <v>1</v>
          </cell>
          <cell r="O1372" t="str">
            <v>大阪</v>
          </cell>
          <cell r="P1372" t="str">
            <v>外販</v>
          </cell>
          <cell r="Q1372">
            <v>93</v>
          </cell>
        </row>
        <row r="1373">
          <cell r="A1373">
            <v>1</v>
          </cell>
          <cell r="B1373">
            <v>1993</v>
          </cell>
          <cell r="C1373">
            <v>11</v>
          </cell>
          <cell r="D1373">
            <v>3008</v>
          </cell>
          <cell r="E1373" t="str">
            <v>第一工業（資材部）　</v>
          </cell>
          <cell r="F1373">
            <v>33104</v>
          </cell>
          <cell r="G1373" t="str">
            <v>ＣＰ５４２Ｓコンテナ</v>
          </cell>
          <cell r="H1373">
            <v>1800</v>
          </cell>
          <cell r="I1373">
            <v>1312200</v>
          </cell>
          <cell r="J1373">
            <v>4</v>
          </cell>
          <cell r="K1373" t="str">
            <v>その他</v>
          </cell>
          <cell r="L1373">
            <v>331</v>
          </cell>
          <cell r="M1373" t="str">
            <v>ＣＰ－６２７</v>
          </cell>
          <cell r="N1373">
            <v>1</v>
          </cell>
          <cell r="O1373" t="str">
            <v>大阪</v>
          </cell>
          <cell r="P1373" t="str">
            <v>外販</v>
          </cell>
          <cell r="Q1373">
            <v>93</v>
          </cell>
        </row>
        <row r="1374">
          <cell r="A1374">
            <v>1</v>
          </cell>
          <cell r="B1374">
            <v>1993</v>
          </cell>
          <cell r="C1374">
            <v>11</v>
          </cell>
          <cell r="D1374">
            <v>3008</v>
          </cell>
          <cell r="E1374" t="str">
            <v>第一工業（資材部）　</v>
          </cell>
          <cell r="F1374">
            <v>33106</v>
          </cell>
          <cell r="G1374" t="str">
            <v>ハイモＭＰ－３６６　</v>
          </cell>
          <cell r="H1374">
            <v>14685</v>
          </cell>
          <cell r="I1374">
            <v>11615835</v>
          </cell>
          <cell r="J1374">
            <v>4</v>
          </cell>
          <cell r="K1374" t="str">
            <v>その他</v>
          </cell>
          <cell r="L1374">
            <v>331</v>
          </cell>
          <cell r="M1374" t="str">
            <v>ＣＰ－６２７</v>
          </cell>
          <cell r="N1374">
            <v>1</v>
          </cell>
          <cell r="O1374" t="str">
            <v>大阪</v>
          </cell>
          <cell r="P1374" t="str">
            <v>外販</v>
          </cell>
          <cell r="Q1374">
            <v>93</v>
          </cell>
        </row>
        <row r="1375">
          <cell r="A1375">
            <v>1</v>
          </cell>
          <cell r="B1375">
            <v>1993</v>
          </cell>
          <cell r="C1375">
            <v>11</v>
          </cell>
          <cell r="D1375">
            <v>5005</v>
          </cell>
          <cell r="E1375" t="str">
            <v>箱伊運輸　淀　　　　</v>
          </cell>
          <cell r="F1375">
            <v>33106</v>
          </cell>
          <cell r="G1375" t="str">
            <v>ハイモＭＰ－３６６　</v>
          </cell>
          <cell r="H1375">
            <v>0</v>
          </cell>
          <cell r="I1375">
            <v>0</v>
          </cell>
          <cell r="J1375">
            <v>4</v>
          </cell>
          <cell r="K1375" t="str">
            <v>その他</v>
          </cell>
          <cell r="L1375">
            <v>331</v>
          </cell>
          <cell r="M1375" t="str">
            <v>ＣＰ－６２７</v>
          </cell>
          <cell r="N1375">
            <v>1</v>
          </cell>
          <cell r="O1375" t="str">
            <v>大阪</v>
          </cell>
          <cell r="P1375" t="str">
            <v>外販</v>
          </cell>
          <cell r="Q1375">
            <v>93</v>
          </cell>
        </row>
        <row r="1376">
          <cell r="A1376">
            <v>1</v>
          </cell>
          <cell r="B1376">
            <v>1993</v>
          </cell>
          <cell r="C1376">
            <v>11</v>
          </cell>
          <cell r="D1376">
            <v>4010</v>
          </cell>
          <cell r="E1376" t="str">
            <v>中尾薬品　　　　　　</v>
          </cell>
          <cell r="F1376">
            <v>36041</v>
          </cell>
          <cell r="G1376" t="str">
            <v>ＮＤＣＡ　　　　　　</v>
          </cell>
          <cell r="H1376">
            <v>191</v>
          </cell>
          <cell r="I1376">
            <v>1528000</v>
          </cell>
          <cell r="J1376">
            <v>4</v>
          </cell>
          <cell r="K1376" t="str">
            <v>その他</v>
          </cell>
          <cell r="L1376">
            <v>360</v>
          </cell>
          <cell r="M1376" t="str">
            <v>外販合成品</v>
          </cell>
          <cell r="N1376">
            <v>1</v>
          </cell>
          <cell r="O1376" t="str">
            <v>大阪</v>
          </cell>
          <cell r="P1376" t="str">
            <v>外販</v>
          </cell>
          <cell r="Q1376">
            <v>93</v>
          </cell>
        </row>
        <row r="1377">
          <cell r="A1377">
            <v>1</v>
          </cell>
          <cell r="B1377">
            <v>1993</v>
          </cell>
          <cell r="C1377">
            <v>11</v>
          </cell>
          <cell r="D1377">
            <v>5407</v>
          </cell>
          <cell r="E1377" t="str">
            <v>不二化学（高槻）　　</v>
          </cell>
          <cell r="F1377">
            <v>16502</v>
          </cell>
          <cell r="G1377" t="str">
            <v>ｐ－ＤＶＢ　　　　　</v>
          </cell>
          <cell r="H1377">
            <v>0</v>
          </cell>
          <cell r="I1377">
            <v>0</v>
          </cell>
          <cell r="J1377">
            <v>3</v>
          </cell>
          <cell r="K1377" t="str">
            <v>樹脂</v>
          </cell>
          <cell r="L1377">
            <v>280</v>
          </cell>
          <cell r="M1377" t="str">
            <v>旭向合成品</v>
          </cell>
          <cell r="N1377">
            <v>2</v>
          </cell>
          <cell r="O1377" t="str">
            <v>延岡</v>
          </cell>
          <cell r="P1377" t="str">
            <v>外販</v>
          </cell>
          <cell r="Q1377">
            <v>93</v>
          </cell>
        </row>
        <row r="1378">
          <cell r="A1378">
            <v>1</v>
          </cell>
          <cell r="B1378">
            <v>1993</v>
          </cell>
          <cell r="C1378">
            <v>11</v>
          </cell>
          <cell r="D1378">
            <v>6000</v>
          </cell>
          <cell r="E1378" t="str">
            <v>丸紅　大阪　　　　　</v>
          </cell>
          <cell r="F1378">
            <v>31600</v>
          </cell>
          <cell r="G1378" t="str">
            <v>ＫＥＭＩＮＯＸ　　　</v>
          </cell>
          <cell r="H1378">
            <v>420</v>
          </cell>
          <cell r="I1378">
            <v>2226000</v>
          </cell>
          <cell r="J1378">
            <v>3</v>
          </cell>
          <cell r="K1378" t="str">
            <v>樹脂</v>
          </cell>
          <cell r="L1378">
            <v>360</v>
          </cell>
          <cell r="M1378" t="str">
            <v>外販合成品</v>
          </cell>
          <cell r="N1378">
            <v>2</v>
          </cell>
          <cell r="O1378" t="str">
            <v>延岡</v>
          </cell>
          <cell r="P1378" t="str">
            <v>外販</v>
          </cell>
          <cell r="Q1378">
            <v>93</v>
          </cell>
        </row>
        <row r="1379">
          <cell r="A1379">
            <v>2</v>
          </cell>
          <cell r="B1379">
            <v>1993</v>
          </cell>
          <cell r="C1379">
            <v>11</v>
          </cell>
          <cell r="D1379">
            <v>100</v>
          </cell>
          <cell r="E1379" t="str">
            <v>葵　大阪　　　　　　</v>
          </cell>
          <cell r="F1379">
            <v>15001</v>
          </cell>
          <cell r="G1379" t="str">
            <v>ＨＭＬ　　　　　　　</v>
          </cell>
          <cell r="H1379">
            <v>15000</v>
          </cell>
          <cell r="I1379">
            <v>7545000</v>
          </cell>
          <cell r="J1379">
            <v>1</v>
          </cell>
          <cell r="K1379" t="str">
            <v>繊維</v>
          </cell>
          <cell r="L1379">
            <v>150</v>
          </cell>
          <cell r="M1379" t="str">
            <v>ＨＭＬ</v>
          </cell>
          <cell r="N1379">
            <v>2</v>
          </cell>
          <cell r="O1379" t="str">
            <v>延岡</v>
          </cell>
          <cell r="P1379" t="str">
            <v>旭</v>
          </cell>
          <cell r="Q1379">
            <v>93</v>
          </cell>
        </row>
        <row r="1380">
          <cell r="A1380">
            <v>2</v>
          </cell>
          <cell r="B1380">
            <v>1993</v>
          </cell>
          <cell r="C1380">
            <v>11</v>
          </cell>
          <cell r="D1380">
            <v>201</v>
          </cell>
          <cell r="E1380" t="str">
            <v>伊藤忠ファイン　　　</v>
          </cell>
          <cell r="F1380">
            <v>15002</v>
          </cell>
          <cell r="G1380" t="str">
            <v>ＴＴ－３　　　　　　</v>
          </cell>
          <cell r="H1380">
            <v>8000</v>
          </cell>
          <cell r="I1380">
            <v>3728000</v>
          </cell>
          <cell r="J1380">
            <v>1</v>
          </cell>
          <cell r="K1380" t="str">
            <v>繊維</v>
          </cell>
          <cell r="L1380">
            <v>150</v>
          </cell>
          <cell r="M1380" t="str">
            <v>ＨＭＬ</v>
          </cell>
          <cell r="N1380">
            <v>2</v>
          </cell>
          <cell r="O1380" t="str">
            <v>延岡</v>
          </cell>
          <cell r="P1380" t="str">
            <v>外販</v>
          </cell>
          <cell r="Q1380">
            <v>93</v>
          </cell>
        </row>
        <row r="1381">
          <cell r="A1381">
            <v>2</v>
          </cell>
          <cell r="B1381">
            <v>1993</v>
          </cell>
          <cell r="C1381">
            <v>11</v>
          </cell>
          <cell r="D1381">
            <v>7102</v>
          </cell>
          <cell r="E1381" t="str">
            <v>ユニケミカル　　　　</v>
          </cell>
          <cell r="F1381">
            <v>15003</v>
          </cell>
          <cell r="G1381" t="str">
            <v>ＳＭＡＳ　　　　　　</v>
          </cell>
          <cell r="H1381">
            <v>500</v>
          </cell>
          <cell r="I1381">
            <v>317500</v>
          </cell>
          <cell r="J1381">
            <v>1</v>
          </cell>
          <cell r="K1381" t="str">
            <v>繊維</v>
          </cell>
          <cell r="L1381">
            <v>150</v>
          </cell>
          <cell r="M1381" t="str">
            <v>ＨＭＬ</v>
          </cell>
          <cell r="N1381">
            <v>2</v>
          </cell>
          <cell r="O1381" t="str">
            <v>延岡</v>
          </cell>
          <cell r="P1381" t="str">
            <v>外販</v>
          </cell>
          <cell r="Q1381">
            <v>93</v>
          </cell>
        </row>
        <row r="1382">
          <cell r="A1382">
            <v>2</v>
          </cell>
          <cell r="B1382">
            <v>1993</v>
          </cell>
          <cell r="C1382">
            <v>11</v>
          </cell>
          <cell r="D1382">
            <v>6000</v>
          </cell>
          <cell r="E1382" t="str">
            <v>丸紅　大阪　　　　　</v>
          </cell>
          <cell r="F1382">
            <v>15004</v>
          </cell>
          <cell r="G1382" t="str">
            <v>ＭＡＳ（韓一）　　　</v>
          </cell>
          <cell r="H1382">
            <v>45000</v>
          </cell>
          <cell r="I1382">
            <v>14760000</v>
          </cell>
          <cell r="J1382">
            <v>1</v>
          </cell>
          <cell r="K1382" t="str">
            <v>繊維</v>
          </cell>
          <cell r="L1382">
            <v>150</v>
          </cell>
          <cell r="M1382" t="str">
            <v>ＨＭＬ</v>
          </cell>
          <cell r="N1382">
            <v>2</v>
          </cell>
          <cell r="O1382" t="str">
            <v>延岡</v>
          </cell>
          <cell r="P1382" t="str">
            <v>輸出</v>
          </cell>
          <cell r="Q1382">
            <v>93</v>
          </cell>
        </row>
        <row r="1383">
          <cell r="A1383">
            <v>2</v>
          </cell>
          <cell r="B1383">
            <v>1993</v>
          </cell>
          <cell r="C1383">
            <v>11</v>
          </cell>
          <cell r="D1383">
            <v>6000</v>
          </cell>
          <cell r="E1383" t="str">
            <v>丸紅　大阪　　　　　</v>
          </cell>
          <cell r="F1383">
            <v>15005</v>
          </cell>
          <cell r="G1383" t="str">
            <v>ＭＡＳ（ＦＰＣ）　　</v>
          </cell>
          <cell r="H1383">
            <v>20000</v>
          </cell>
          <cell r="I1383">
            <v>6880000</v>
          </cell>
          <cell r="J1383">
            <v>1</v>
          </cell>
          <cell r="K1383" t="str">
            <v>繊維</v>
          </cell>
          <cell r="L1383">
            <v>150</v>
          </cell>
          <cell r="M1383" t="str">
            <v>ＨＭＬ</v>
          </cell>
          <cell r="N1383">
            <v>2</v>
          </cell>
          <cell r="O1383" t="str">
            <v>延岡</v>
          </cell>
          <cell r="P1383" t="str">
            <v>輸出</v>
          </cell>
          <cell r="Q1383">
            <v>93</v>
          </cell>
        </row>
        <row r="1384">
          <cell r="A1384">
            <v>2</v>
          </cell>
          <cell r="B1384">
            <v>1993</v>
          </cell>
          <cell r="C1384">
            <v>11</v>
          </cell>
          <cell r="D1384">
            <v>2011</v>
          </cell>
          <cell r="E1384" t="str">
            <v>産業貿易　　　　　　</v>
          </cell>
          <cell r="F1384">
            <v>15006</v>
          </cell>
          <cell r="G1384" t="str">
            <v>ＭＡＳ（中国）　　　</v>
          </cell>
          <cell r="H1384">
            <v>35000</v>
          </cell>
          <cell r="I1384">
            <v>11920545</v>
          </cell>
          <cell r="J1384">
            <v>1</v>
          </cell>
          <cell r="K1384" t="str">
            <v>繊維</v>
          </cell>
          <cell r="L1384">
            <v>150</v>
          </cell>
          <cell r="M1384" t="str">
            <v>ＨＭＬ</v>
          </cell>
          <cell r="N1384">
            <v>2</v>
          </cell>
          <cell r="O1384" t="str">
            <v>延岡</v>
          </cell>
          <cell r="P1384" t="str">
            <v>輸出</v>
          </cell>
          <cell r="Q1384">
            <v>93</v>
          </cell>
        </row>
        <row r="1385">
          <cell r="A1385">
            <v>2</v>
          </cell>
          <cell r="B1385">
            <v>1993</v>
          </cell>
          <cell r="C1385">
            <v>11</v>
          </cell>
          <cell r="D1385">
            <v>132</v>
          </cell>
          <cell r="E1385" t="str">
            <v>ＡＳＡＨＩ　Ｓ．Ａ．</v>
          </cell>
          <cell r="F1385">
            <v>15009</v>
          </cell>
          <cell r="G1385" t="str">
            <v>ＭＡＳ（アイルランド</v>
          </cell>
          <cell r="H1385">
            <v>15000</v>
          </cell>
          <cell r="I1385">
            <v>5535000</v>
          </cell>
          <cell r="J1385">
            <v>1</v>
          </cell>
          <cell r="K1385" t="str">
            <v>繊維</v>
          </cell>
          <cell r="L1385">
            <v>150</v>
          </cell>
          <cell r="M1385" t="str">
            <v>ＨＭＬ</v>
          </cell>
          <cell r="N1385">
            <v>2</v>
          </cell>
          <cell r="O1385" t="str">
            <v>延岡</v>
          </cell>
          <cell r="P1385" t="str">
            <v>輸出</v>
          </cell>
          <cell r="Q1385">
            <v>93</v>
          </cell>
        </row>
        <row r="1386">
          <cell r="A1386">
            <v>2</v>
          </cell>
          <cell r="B1386">
            <v>1993</v>
          </cell>
          <cell r="C1386">
            <v>11</v>
          </cell>
          <cell r="D1386">
            <v>200</v>
          </cell>
          <cell r="E1386" t="str">
            <v>伊藤忠合繊化学部　　</v>
          </cell>
          <cell r="F1386">
            <v>15116</v>
          </cell>
          <cell r="G1386" t="str">
            <v>ＳＡＳ（メキシコ）　</v>
          </cell>
          <cell r="H1386">
            <v>70000</v>
          </cell>
          <cell r="I1386">
            <v>24832500</v>
          </cell>
          <cell r="J1386">
            <v>1</v>
          </cell>
          <cell r="K1386" t="str">
            <v>繊維</v>
          </cell>
          <cell r="L1386">
            <v>151</v>
          </cell>
          <cell r="M1386" t="str">
            <v>ＳＡＳ</v>
          </cell>
          <cell r="N1386">
            <v>2</v>
          </cell>
          <cell r="O1386" t="str">
            <v>延岡</v>
          </cell>
          <cell r="P1386" t="str">
            <v>輸出</v>
          </cell>
          <cell r="Q1386">
            <v>93</v>
          </cell>
        </row>
        <row r="1387">
          <cell r="A1387">
            <v>2</v>
          </cell>
          <cell r="B1387">
            <v>1993</v>
          </cell>
          <cell r="C1387">
            <v>11</v>
          </cell>
          <cell r="D1387">
            <v>1820</v>
          </cell>
          <cell r="E1387" t="str">
            <v>小松屋商事（株）　　</v>
          </cell>
          <cell r="F1387">
            <v>15117</v>
          </cell>
          <cell r="G1387" t="str">
            <v>ＳＡＳ（ＨＡＭＢＲＧ</v>
          </cell>
          <cell r="H1387">
            <v>35000</v>
          </cell>
          <cell r="I1387">
            <v>14350000</v>
          </cell>
          <cell r="J1387">
            <v>1</v>
          </cell>
          <cell r="K1387" t="str">
            <v>繊維</v>
          </cell>
          <cell r="L1387">
            <v>151</v>
          </cell>
          <cell r="M1387" t="str">
            <v>ＳＡＳ</v>
          </cell>
          <cell r="N1387">
            <v>2</v>
          </cell>
          <cell r="O1387" t="str">
            <v>延岡</v>
          </cell>
          <cell r="P1387" t="str">
            <v>輸出</v>
          </cell>
          <cell r="Q1387">
            <v>93</v>
          </cell>
        </row>
        <row r="1388">
          <cell r="A1388">
            <v>2</v>
          </cell>
          <cell r="B1388">
            <v>1993</v>
          </cell>
          <cell r="C1388">
            <v>11</v>
          </cell>
          <cell r="D1388">
            <v>200</v>
          </cell>
          <cell r="E1388" t="str">
            <v>伊藤忠合繊化学部　　</v>
          </cell>
          <cell r="F1388">
            <v>15118</v>
          </cell>
          <cell r="G1388" t="str">
            <v>ＳＡＳ（ＰＡＳＰＴ）</v>
          </cell>
          <cell r="H1388">
            <v>17500</v>
          </cell>
          <cell r="I1388">
            <v>8785000</v>
          </cell>
          <cell r="J1388">
            <v>1</v>
          </cell>
          <cell r="K1388" t="str">
            <v>繊維</v>
          </cell>
          <cell r="L1388">
            <v>151</v>
          </cell>
          <cell r="M1388" t="str">
            <v>ＳＡＳ</v>
          </cell>
          <cell r="N1388">
            <v>2</v>
          </cell>
          <cell r="O1388" t="str">
            <v>延岡</v>
          </cell>
          <cell r="P1388" t="str">
            <v>輸出</v>
          </cell>
          <cell r="Q1388">
            <v>93</v>
          </cell>
        </row>
        <row r="1389">
          <cell r="A1389">
            <v>2</v>
          </cell>
          <cell r="B1389">
            <v>1993</v>
          </cell>
          <cell r="C1389">
            <v>11</v>
          </cell>
          <cell r="D1389">
            <v>6000</v>
          </cell>
          <cell r="E1389" t="str">
            <v>丸紅　大阪　　　　　</v>
          </cell>
          <cell r="F1389">
            <v>15119</v>
          </cell>
          <cell r="G1389" t="str">
            <v>ＳＡＳ（ＦＰＣ）　　</v>
          </cell>
          <cell r="H1389">
            <v>6000</v>
          </cell>
          <cell r="I1389">
            <v>3084000</v>
          </cell>
          <cell r="J1389">
            <v>1</v>
          </cell>
          <cell r="K1389" t="str">
            <v>繊維</v>
          </cell>
          <cell r="L1389">
            <v>151</v>
          </cell>
          <cell r="M1389" t="str">
            <v>ＳＡＳ</v>
          </cell>
          <cell r="N1389">
            <v>2</v>
          </cell>
          <cell r="O1389" t="str">
            <v>延岡</v>
          </cell>
          <cell r="P1389" t="str">
            <v>輸出</v>
          </cell>
          <cell r="Q1389">
            <v>93</v>
          </cell>
        </row>
        <row r="1390">
          <cell r="A1390">
            <v>2</v>
          </cell>
          <cell r="B1390">
            <v>1993</v>
          </cell>
          <cell r="C1390">
            <v>11</v>
          </cell>
          <cell r="D1390">
            <v>7100</v>
          </cell>
          <cell r="E1390" t="str">
            <v>油脂製品　　　　　　</v>
          </cell>
          <cell r="F1390">
            <v>15138</v>
          </cell>
          <cell r="G1390" t="str">
            <v>ＳＡＳ－Ｄ（金属）　</v>
          </cell>
          <cell r="H1390">
            <v>2200</v>
          </cell>
          <cell r="I1390">
            <v>1696200</v>
          </cell>
          <cell r="J1390">
            <v>4</v>
          </cell>
          <cell r="K1390" t="str">
            <v>その他</v>
          </cell>
          <cell r="L1390">
            <v>151</v>
          </cell>
          <cell r="M1390" t="str">
            <v>ＳＡＳ</v>
          </cell>
          <cell r="N1390">
            <v>2</v>
          </cell>
          <cell r="O1390" t="str">
            <v>延岡</v>
          </cell>
          <cell r="P1390" t="str">
            <v>外販</v>
          </cell>
          <cell r="Q1390">
            <v>93</v>
          </cell>
        </row>
        <row r="1391">
          <cell r="A1391">
            <v>2</v>
          </cell>
          <cell r="B1391">
            <v>1993</v>
          </cell>
          <cell r="C1391">
            <v>11</v>
          </cell>
          <cell r="D1391">
            <v>1820</v>
          </cell>
          <cell r="E1391" t="str">
            <v>小松屋商事（株）　　</v>
          </cell>
          <cell r="F1391">
            <v>15139</v>
          </cell>
          <cell r="G1391" t="str">
            <v>ＳＡＳ－Ｄ（上村）　</v>
          </cell>
          <cell r="H1391">
            <v>4500</v>
          </cell>
          <cell r="I1391">
            <v>2862000</v>
          </cell>
          <cell r="J1391">
            <v>4</v>
          </cell>
          <cell r="K1391" t="str">
            <v>その他</v>
          </cell>
          <cell r="L1391">
            <v>151</v>
          </cell>
          <cell r="M1391" t="str">
            <v>ＳＡＳ</v>
          </cell>
          <cell r="N1391">
            <v>2</v>
          </cell>
          <cell r="O1391" t="str">
            <v>延岡</v>
          </cell>
          <cell r="P1391" t="str">
            <v>外販</v>
          </cell>
          <cell r="Q1391">
            <v>93</v>
          </cell>
        </row>
        <row r="1392">
          <cell r="A1392">
            <v>2</v>
          </cell>
          <cell r="B1392">
            <v>1993</v>
          </cell>
          <cell r="C1392">
            <v>11</v>
          </cell>
          <cell r="D1392">
            <v>7100</v>
          </cell>
          <cell r="E1392" t="str">
            <v>油脂製品　　　　　　</v>
          </cell>
          <cell r="F1392">
            <v>15142</v>
          </cell>
          <cell r="G1392" t="str">
            <v>ＳＡＳ－Ｄ（中尾）　</v>
          </cell>
          <cell r="H1392">
            <v>100</v>
          </cell>
          <cell r="I1392">
            <v>75500</v>
          </cell>
          <cell r="J1392">
            <v>4</v>
          </cell>
          <cell r="K1392" t="str">
            <v>その他</v>
          </cell>
          <cell r="L1392">
            <v>151</v>
          </cell>
          <cell r="M1392" t="str">
            <v>ＳＡＳ</v>
          </cell>
          <cell r="N1392">
            <v>2</v>
          </cell>
          <cell r="O1392" t="str">
            <v>延岡</v>
          </cell>
          <cell r="P1392" t="str">
            <v>外販</v>
          </cell>
          <cell r="Q1392">
            <v>93</v>
          </cell>
        </row>
        <row r="1393">
          <cell r="A1393">
            <v>2</v>
          </cell>
          <cell r="B1393">
            <v>1993</v>
          </cell>
          <cell r="C1393">
            <v>11</v>
          </cell>
          <cell r="D1393">
            <v>7100</v>
          </cell>
          <cell r="E1393" t="str">
            <v>油脂製品　　　　　　</v>
          </cell>
          <cell r="F1393">
            <v>15143</v>
          </cell>
          <cell r="G1393" t="str">
            <v>ＳＡＳ－Ｄ　　　　　</v>
          </cell>
          <cell r="H1393">
            <v>1000</v>
          </cell>
          <cell r="I1393">
            <v>640000</v>
          </cell>
          <cell r="J1393">
            <v>4</v>
          </cell>
          <cell r="K1393" t="str">
            <v>その他</v>
          </cell>
          <cell r="L1393">
            <v>151</v>
          </cell>
          <cell r="M1393" t="str">
            <v>ＳＡＳ</v>
          </cell>
          <cell r="N1393">
            <v>2</v>
          </cell>
          <cell r="O1393" t="str">
            <v>延岡</v>
          </cell>
          <cell r="P1393" t="str">
            <v>外販</v>
          </cell>
          <cell r="Q1393">
            <v>93</v>
          </cell>
        </row>
        <row r="1394">
          <cell r="A1394">
            <v>2</v>
          </cell>
          <cell r="B1394">
            <v>1993</v>
          </cell>
          <cell r="C1394">
            <v>11</v>
          </cell>
          <cell r="D1394">
            <v>1000</v>
          </cell>
          <cell r="E1394" t="str">
            <v>柏木　　　　　　　　</v>
          </cell>
          <cell r="F1394">
            <v>15144</v>
          </cell>
          <cell r="G1394" t="str">
            <v>ＳＡＳ－Ｄ（東栄）　</v>
          </cell>
          <cell r="H1394">
            <v>2000</v>
          </cell>
          <cell r="I1394">
            <v>1172000</v>
          </cell>
          <cell r="J1394">
            <v>4</v>
          </cell>
          <cell r="K1394" t="str">
            <v>その他</v>
          </cell>
          <cell r="L1394">
            <v>151</v>
          </cell>
          <cell r="M1394" t="str">
            <v>ＳＡＳ</v>
          </cell>
          <cell r="N1394">
            <v>2</v>
          </cell>
          <cell r="O1394" t="str">
            <v>延岡</v>
          </cell>
          <cell r="P1394" t="str">
            <v>外販</v>
          </cell>
          <cell r="Q1394">
            <v>93</v>
          </cell>
        </row>
        <row r="1395">
          <cell r="A1395">
            <v>2</v>
          </cell>
          <cell r="B1395">
            <v>1993</v>
          </cell>
          <cell r="C1395">
            <v>11</v>
          </cell>
          <cell r="D1395">
            <v>1410</v>
          </cell>
          <cell r="E1395" t="str">
            <v>クリエ－ト化学　　　</v>
          </cell>
          <cell r="F1395">
            <v>15146</v>
          </cell>
          <cell r="G1395" t="str">
            <v>ＳＡＳ－Ｄ（キザイ）</v>
          </cell>
          <cell r="H1395">
            <v>120</v>
          </cell>
          <cell r="I1395">
            <v>111000</v>
          </cell>
          <cell r="J1395">
            <v>4</v>
          </cell>
          <cell r="K1395" t="str">
            <v>その他</v>
          </cell>
          <cell r="L1395">
            <v>151</v>
          </cell>
          <cell r="M1395" t="str">
            <v>ＳＡＳ</v>
          </cell>
          <cell r="N1395">
            <v>2</v>
          </cell>
          <cell r="O1395" t="str">
            <v>延岡</v>
          </cell>
          <cell r="P1395" t="str">
            <v>外販</v>
          </cell>
          <cell r="Q1395">
            <v>93</v>
          </cell>
        </row>
        <row r="1396">
          <cell r="A1396">
            <v>2</v>
          </cell>
          <cell r="B1396">
            <v>1993</v>
          </cell>
          <cell r="C1396">
            <v>11</v>
          </cell>
          <cell r="D1396">
            <v>7800</v>
          </cell>
          <cell r="E1396" t="str">
            <v>渡辺ケミカル　　　　</v>
          </cell>
          <cell r="F1396">
            <v>15148</v>
          </cell>
          <cell r="G1396" t="str">
            <v>ＳＡＳ－Ｄ（ロック）</v>
          </cell>
          <cell r="H1396">
            <v>40</v>
          </cell>
          <cell r="I1396">
            <v>32000</v>
          </cell>
          <cell r="J1396">
            <v>4</v>
          </cell>
          <cell r="K1396" t="str">
            <v>その他</v>
          </cell>
          <cell r="L1396">
            <v>151</v>
          </cell>
          <cell r="M1396" t="str">
            <v>ＳＡＳ</v>
          </cell>
          <cell r="N1396">
            <v>2</v>
          </cell>
          <cell r="O1396" t="str">
            <v>延岡</v>
          </cell>
          <cell r="P1396" t="str">
            <v>外販</v>
          </cell>
          <cell r="Q1396">
            <v>93</v>
          </cell>
        </row>
        <row r="1397">
          <cell r="A1397">
            <v>2</v>
          </cell>
          <cell r="B1397">
            <v>1993</v>
          </cell>
          <cell r="C1397">
            <v>11</v>
          </cell>
          <cell r="D1397">
            <v>1820</v>
          </cell>
          <cell r="E1397" t="str">
            <v>小松屋商事（株）　　</v>
          </cell>
          <cell r="F1397">
            <v>15149</v>
          </cell>
          <cell r="G1397" t="str">
            <v>ＳＡＳ（和光）　　　</v>
          </cell>
          <cell r="H1397">
            <v>4000</v>
          </cell>
          <cell r="I1397">
            <v>2200000</v>
          </cell>
          <cell r="J1397">
            <v>4</v>
          </cell>
          <cell r="K1397" t="str">
            <v>その他</v>
          </cell>
          <cell r="L1397">
            <v>151</v>
          </cell>
          <cell r="M1397" t="str">
            <v>ＳＡＳ</v>
          </cell>
          <cell r="N1397">
            <v>2</v>
          </cell>
          <cell r="O1397" t="str">
            <v>延岡</v>
          </cell>
          <cell r="P1397" t="str">
            <v>外販</v>
          </cell>
          <cell r="Q1397">
            <v>93</v>
          </cell>
        </row>
        <row r="1398">
          <cell r="A1398">
            <v>2</v>
          </cell>
          <cell r="B1398">
            <v>1993</v>
          </cell>
          <cell r="C1398">
            <v>11</v>
          </cell>
          <cell r="D1398">
            <v>1820</v>
          </cell>
          <cell r="E1398" t="str">
            <v>小松屋商事（株）　　</v>
          </cell>
          <cell r="F1398">
            <v>15602</v>
          </cell>
          <cell r="G1398" t="str">
            <v>３Ｓ　　　　　　　　</v>
          </cell>
          <cell r="H1398">
            <v>5000</v>
          </cell>
          <cell r="I1398">
            <v>6450000</v>
          </cell>
          <cell r="J1398">
            <v>1</v>
          </cell>
          <cell r="K1398" t="str">
            <v>繊維</v>
          </cell>
          <cell r="L1398">
            <v>156</v>
          </cell>
          <cell r="M1398" t="str">
            <v>ＵＮＡＳＳ</v>
          </cell>
          <cell r="N1398">
            <v>2</v>
          </cell>
          <cell r="O1398" t="str">
            <v>延岡</v>
          </cell>
          <cell r="P1398" t="str">
            <v>外販</v>
          </cell>
          <cell r="Q1398">
            <v>93</v>
          </cell>
        </row>
        <row r="1399">
          <cell r="A1399">
            <v>2</v>
          </cell>
          <cell r="B1399">
            <v>1993</v>
          </cell>
          <cell r="C1399">
            <v>11</v>
          </cell>
          <cell r="D1399">
            <v>7500</v>
          </cell>
          <cell r="E1399" t="str">
            <v>リバソン（株）　　　</v>
          </cell>
          <cell r="F1399">
            <v>15610</v>
          </cell>
          <cell r="G1399" t="str">
            <v>ＵＮＡＳＳ（ＤＩＣ）</v>
          </cell>
          <cell r="H1399">
            <v>800</v>
          </cell>
          <cell r="I1399">
            <v>1040000</v>
          </cell>
          <cell r="J1399">
            <v>1</v>
          </cell>
          <cell r="K1399" t="str">
            <v>繊維</v>
          </cell>
          <cell r="L1399">
            <v>156</v>
          </cell>
          <cell r="M1399" t="str">
            <v>ＵＮＡＳＳ</v>
          </cell>
          <cell r="N1399">
            <v>2</v>
          </cell>
          <cell r="O1399" t="str">
            <v>延岡</v>
          </cell>
          <cell r="P1399" t="str">
            <v>外販</v>
          </cell>
          <cell r="Q1399">
            <v>93</v>
          </cell>
        </row>
        <row r="1400">
          <cell r="A1400">
            <v>2</v>
          </cell>
          <cell r="B1400">
            <v>1993</v>
          </cell>
          <cell r="C1400">
            <v>11</v>
          </cell>
          <cell r="D1400">
            <v>6000</v>
          </cell>
          <cell r="E1400" t="str">
            <v>丸紅　大阪　　　　　</v>
          </cell>
          <cell r="F1400">
            <v>15670</v>
          </cell>
          <cell r="G1400" t="str">
            <v>ＵＮＡＳＳ（中国）　</v>
          </cell>
          <cell r="H1400">
            <v>12000</v>
          </cell>
          <cell r="I1400">
            <v>13548000</v>
          </cell>
          <cell r="J1400">
            <v>1</v>
          </cell>
          <cell r="K1400" t="str">
            <v>繊維</v>
          </cell>
          <cell r="L1400">
            <v>156</v>
          </cell>
          <cell r="M1400" t="str">
            <v>ＵＮＡＳＳ</v>
          </cell>
          <cell r="N1400">
            <v>2</v>
          </cell>
          <cell r="O1400" t="str">
            <v>延岡</v>
          </cell>
          <cell r="P1400" t="str">
            <v>輸出</v>
          </cell>
          <cell r="Q1400">
            <v>93</v>
          </cell>
        </row>
        <row r="1401">
          <cell r="A1401">
            <v>2</v>
          </cell>
          <cell r="B1401">
            <v>1993</v>
          </cell>
          <cell r="C1401">
            <v>11</v>
          </cell>
          <cell r="D1401">
            <v>7500</v>
          </cell>
          <cell r="E1401" t="str">
            <v>リバソン（株）　　　</v>
          </cell>
          <cell r="F1401">
            <v>16600</v>
          </cell>
          <cell r="G1401" t="str">
            <v>ＮＳＶＳ－２５（ＤＩ</v>
          </cell>
          <cell r="H1401">
            <v>1600</v>
          </cell>
          <cell r="I1401">
            <v>504000</v>
          </cell>
          <cell r="J1401">
            <v>3</v>
          </cell>
          <cell r="K1401" t="str">
            <v>樹脂</v>
          </cell>
          <cell r="L1401">
            <v>166</v>
          </cell>
          <cell r="M1401" t="str">
            <v>ＳＶＳ</v>
          </cell>
          <cell r="N1401">
            <v>2</v>
          </cell>
          <cell r="O1401" t="str">
            <v>延岡</v>
          </cell>
          <cell r="P1401" t="str">
            <v>外販</v>
          </cell>
          <cell r="Q1401">
            <v>93</v>
          </cell>
        </row>
        <row r="1402">
          <cell r="A1402">
            <v>2</v>
          </cell>
          <cell r="B1402">
            <v>1993</v>
          </cell>
          <cell r="C1402">
            <v>11</v>
          </cell>
          <cell r="D1402">
            <v>7500</v>
          </cell>
          <cell r="E1402" t="str">
            <v>リバソン（株）　　　</v>
          </cell>
          <cell r="F1402">
            <v>16601</v>
          </cell>
          <cell r="G1402" t="str">
            <v>ＮＳＶＳ－２５（堺　</v>
          </cell>
          <cell r="H1402">
            <v>800</v>
          </cell>
          <cell r="I1402">
            <v>240000</v>
          </cell>
          <cell r="J1402">
            <v>3</v>
          </cell>
          <cell r="K1402" t="str">
            <v>樹脂</v>
          </cell>
          <cell r="L1402">
            <v>166</v>
          </cell>
          <cell r="M1402" t="str">
            <v>ＳＶＳ</v>
          </cell>
          <cell r="N1402">
            <v>2</v>
          </cell>
          <cell r="O1402" t="str">
            <v>延岡</v>
          </cell>
          <cell r="P1402" t="str">
            <v>外販</v>
          </cell>
          <cell r="Q1402">
            <v>93</v>
          </cell>
        </row>
        <row r="1403">
          <cell r="A1403">
            <v>2</v>
          </cell>
          <cell r="B1403">
            <v>1993</v>
          </cell>
          <cell r="C1403">
            <v>11</v>
          </cell>
          <cell r="D1403">
            <v>100</v>
          </cell>
          <cell r="E1403" t="str">
            <v>葵　大阪　　　　　　</v>
          </cell>
          <cell r="F1403">
            <v>16610</v>
          </cell>
          <cell r="G1403" t="str">
            <v>ＮＳＶＳ－２５（大東</v>
          </cell>
          <cell r="H1403">
            <v>9600</v>
          </cell>
          <cell r="I1403">
            <v>3283200</v>
          </cell>
          <cell r="J1403">
            <v>3</v>
          </cell>
          <cell r="K1403" t="str">
            <v>樹脂</v>
          </cell>
          <cell r="L1403">
            <v>166</v>
          </cell>
          <cell r="M1403" t="str">
            <v>ＳＶＳ</v>
          </cell>
          <cell r="N1403">
            <v>2</v>
          </cell>
          <cell r="O1403" t="str">
            <v>延岡</v>
          </cell>
          <cell r="P1403" t="str">
            <v>外販</v>
          </cell>
          <cell r="Q1403">
            <v>93</v>
          </cell>
        </row>
        <row r="1404">
          <cell r="A1404">
            <v>2</v>
          </cell>
          <cell r="B1404">
            <v>1993</v>
          </cell>
          <cell r="C1404">
            <v>11</v>
          </cell>
          <cell r="D1404">
            <v>7500</v>
          </cell>
          <cell r="E1404" t="str">
            <v>リバソン（株）　　　</v>
          </cell>
          <cell r="F1404">
            <v>16630</v>
          </cell>
          <cell r="G1404" t="str">
            <v>ＮＳＶＳ－２５（九州</v>
          </cell>
          <cell r="H1404">
            <v>480</v>
          </cell>
          <cell r="I1404">
            <v>144000</v>
          </cell>
          <cell r="J1404">
            <v>3</v>
          </cell>
          <cell r="K1404" t="str">
            <v>樹脂</v>
          </cell>
          <cell r="L1404">
            <v>166</v>
          </cell>
          <cell r="M1404" t="str">
            <v>ＳＶＳ</v>
          </cell>
          <cell r="N1404">
            <v>2</v>
          </cell>
          <cell r="O1404" t="str">
            <v>延岡</v>
          </cell>
          <cell r="P1404" t="str">
            <v>外販</v>
          </cell>
          <cell r="Q1404">
            <v>93</v>
          </cell>
        </row>
        <row r="1405">
          <cell r="A1405">
            <v>2</v>
          </cell>
          <cell r="B1405">
            <v>1993</v>
          </cell>
          <cell r="C1405">
            <v>11</v>
          </cell>
          <cell r="D1405">
            <v>5417</v>
          </cell>
          <cell r="E1405" t="str">
            <v>九州長瀬　　　　　　</v>
          </cell>
          <cell r="F1405">
            <v>16640</v>
          </cell>
          <cell r="G1405" t="str">
            <v>ＮＳＶＳ－２５（同仁</v>
          </cell>
          <cell r="H1405">
            <v>3000</v>
          </cell>
          <cell r="I1405">
            <v>915000</v>
          </cell>
          <cell r="J1405">
            <v>3</v>
          </cell>
          <cell r="K1405" t="str">
            <v>樹脂</v>
          </cell>
          <cell r="L1405">
            <v>166</v>
          </cell>
          <cell r="M1405" t="str">
            <v>ＳＶＳ</v>
          </cell>
          <cell r="N1405">
            <v>2</v>
          </cell>
          <cell r="O1405" t="str">
            <v>延岡</v>
          </cell>
          <cell r="P1405" t="str">
            <v>外販</v>
          </cell>
          <cell r="Q1405">
            <v>93</v>
          </cell>
        </row>
        <row r="1406">
          <cell r="A1406">
            <v>2</v>
          </cell>
          <cell r="B1406">
            <v>1993</v>
          </cell>
          <cell r="C1406">
            <v>11</v>
          </cell>
          <cell r="D1406">
            <v>5217</v>
          </cell>
          <cell r="E1406" t="str">
            <v>ＢＡＳＦ　四日市　　</v>
          </cell>
          <cell r="F1406">
            <v>16690</v>
          </cell>
          <cell r="G1406" t="str">
            <v>ＮＳＶＳ－２５（ＢＡ</v>
          </cell>
          <cell r="H1406">
            <v>40</v>
          </cell>
          <cell r="I1406">
            <v>14000</v>
          </cell>
          <cell r="J1406">
            <v>3</v>
          </cell>
          <cell r="K1406" t="str">
            <v>樹脂</v>
          </cell>
          <cell r="L1406">
            <v>166</v>
          </cell>
          <cell r="M1406" t="str">
            <v>ＳＶＳ</v>
          </cell>
          <cell r="N1406">
            <v>2</v>
          </cell>
          <cell r="O1406" t="str">
            <v>延岡</v>
          </cell>
          <cell r="P1406" t="str">
            <v>外販</v>
          </cell>
          <cell r="Q1406">
            <v>93</v>
          </cell>
        </row>
        <row r="1407">
          <cell r="A1407">
            <v>2</v>
          </cell>
          <cell r="B1407">
            <v>1993</v>
          </cell>
          <cell r="C1407">
            <v>11</v>
          </cell>
          <cell r="D1407">
            <v>100</v>
          </cell>
          <cell r="E1407" t="str">
            <v>葵　大阪　　　　　　</v>
          </cell>
          <cell r="F1407">
            <v>20300</v>
          </cell>
          <cell r="G1407" t="str">
            <v>ＥＢＳ　　　　　　　</v>
          </cell>
          <cell r="H1407">
            <v>10992</v>
          </cell>
          <cell r="I1407">
            <v>8914512</v>
          </cell>
          <cell r="J1407">
            <v>3</v>
          </cell>
          <cell r="K1407" t="str">
            <v>樹脂</v>
          </cell>
          <cell r="L1407">
            <v>203</v>
          </cell>
          <cell r="M1407" t="str">
            <v>ＥＢＳ</v>
          </cell>
          <cell r="N1407">
            <v>2</v>
          </cell>
          <cell r="O1407" t="str">
            <v>延岡</v>
          </cell>
          <cell r="P1407" t="str">
            <v>旭</v>
          </cell>
          <cell r="Q1407">
            <v>93</v>
          </cell>
        </row>
        <row r="1408">
          <cell r="A1408">
            <v>2</v>
          </cell>
          <cell r="B1408">
            <v>1993</v>
          </cell>
          <cell r="C1408">
            <v>11</v>
          </cell>
          <cell r="D1408">
            <v>2</v>
          </cell>
          <cell r="E1408" t="str">
            <v>旭　大阪購買　　　　</v>
          </cell>
          <cell r="F1408">
            <v>20500</v>
          </cell>
          <cell r="G1408" t="str">
            <v>仕上Ｇ　　　　　　　</v>
          </cell>
          <cell r="H1408">
            <v>2400</v>
          </cell>
          <cell r="I1408">
            <v>816000</v>
          </cell>
          <cell r="J1408">
            <v>1</v>
          </cell>
          <cell r="K1408" t="str">
            <v>繊維</v>
          </cell>
          <cell r="L1408">
            <v>205</v>
          </cell>
          <cell r="M1408" t="str">
            <v>仕上Ｇ</v>
          </cell>
          <cell r="N1408">
            <v>2</v>
          </cell>
          <cell r="O1408" t="str">
            <v>延岡</v>
          </cell>
          <cell r="P1408" t="str">
            <v>旭</v>
          </cell>
          <cell r="Q1408">
            <v>93</v>
          </cell>
        </row>
        <row r="1409">
          <cell r="A1409">
            <v>2</v>
          </cell>
          <cell r="B1409">
            <v>1993</v>
          </cell>
          <cell r="C1409">
            <v>11</v>
          </cell>
          <cell r="D1409">
            <v>43</v>
          </cell>
          <cell r="E1409" t="str">
            <v>旭　延岡医薬　　　　</v>
          </cell>
          <cell r="F1409">
            <v>20600</v>
          </cell>
          <cell r="G1409" t="str">
            <v>ＭＢ　　　　　　　　</v>
          </cell>
          <cell r="H1409">
            <v>2835</v>
          </cell>
          <cell r="I1409">
            <v>8964270</v>
          </cell>
          <cell r="J1409">
            <v>2</v>
          </cell>
          <cell r="K1409" t="str">
            <v>医薬原料</v>
          </cell>
          <cell r="L1409">
            <v>206</v>
          </cell>
          <cell r="M1409" t="str">
            <v>ＭＢ</v>
          </cell>
          <cell r="N1409">
            <v>2</v>
          </cell>
          <cell r="O1409" t="str">
            <v>延岡</v>
          </cell>
          <cell r="P1409" t="str">
            <v>旭</v>
          </cell>
          <cell r="Q1409">
            <v>93</v>
          </cell>
        </row>
        <row r="1410">
          <cell r="A1410">
            <v>2</v>
          </cell>
          <cell r="B1410">
            <v>1993</v>
          </cell>
          <cell r="C1410">
            <v>11</v>
          </cell>
          <cell r="D1410">
            <v>11</v>
          </cell>
          <cell r="E1410" t="str">
            <v>旭　特薬事業部　　　</v>
          </cell>
          <cell r="F1410">
            <v>21301</v>
          </cell>
          <cell r="G1410" t="str">
            <v>ウラシル　　　　　　</v>
          </cell>
          <cell r="H1410">
            <v>300</v>
          </cell>
          <cell r="I1410">
            <v>1260000</v>
          </cell>
          <cell r="J1410">
            <v>2</v>
          </cell>
          <cell r="K1410" t="str">
            <v>医薬原料</v>
          </cell>
          <cell r="L1410">
            <v>213</v>
          </cell>
          <cell r="M1410" t="str">
            <v>ウラシル</v>
          </cell>
          <cell r="N1410">
            <v>2</v>
          </cell>
          <cell r="O1410" t="str">
            <v>延岡</v>
          </cell>
          <cell r="P1410" t="str">
            <v>旭</v>
          </cell>
          <cell r="Q1410">
            <v>93</v>
          </cell>
        </row>
        <row r="1411">
          <cell r="A1411">
            <v>2</v>
          </cell>
          <cell r="B1411">
            <v>1993</v>
          </cell>
          <cell r="C1411">
            <v>11</v>
          </cell>
          <cell r="D1411">
            <v>11</v>
          </cell>
          <cell r="E1411" t="str">
            <v>旭　特薬事業部　　　</v>
          </cell>
          <cell r="F1411">
            <v>21302</v>
          </cell>
          <cell r="G1411" t="str">
            <v>ウラシル（ＳＧ）　　</v>
          </cell>
          <cell r="H1411">
            <v>6220</v>
          </cell>
          <cell r="I1411">
            <v>26124000</v>
          </cell>
          <cell r="J1411">
            <v>2</v>
          </cell>
          <cell r="K1411" t="str">
            <v>医薬原料</v>
          </cell>
          <cell r="L1411">
            <v>213</v>
          </cell>
          <cell r="M1411" t="str">
            <v>ウラシル</v>
          </cell>
          <cell r="N1411">
            <v>2</v>
          </cell>
          <cell r="O1411" t="str">
            <v>延岡</v>
          </cell>
          <cell r="P1411" t="str">
            <v>旭</v>
          </cell>
          <cell r="Q1411">
            <v>93</v>
          </cell>
        </row>
        <row r="1412">
          <cell r="A1412">
            <v>2</v>
          </cell>
          <cell r="B1412">
            <v>1993</v>
          </cell>
          <cell r="C1412">
            <v>11</v>
          </cell>
          <cell r="D1412">
            <v>5403</v>
          </cell>
          <cell r="E1412" t="str">
            <v>ファイザー　　　　　</v>
          </cell>
          <cell r="F1412">
            <v>21401</v>
          </cell>
          <cell r="G1412" t="str">
            <v>ＡＴＢＣ　　　　　　</v>
          </cell>
          <cell r="H1412">
            <v>32420</v>
          </cell>
          <cell r="I1412">
            <v>14459320</v>
          </cell>
          <cell r="J1412">
            <v>3</v>
          </cell>
          <cell r="K1412" t="str">
            <v>樹脂</v>
          </cell>
          <cell r="L1412">
            <v>214</v>
          </cell>
          <cell r="M1412" t="str">
            <v>ＡＴＢＣ</v>
          </cell>
          <cell r="N1412">
            <v>2</v>
          </cell>
          <cell r="O1412" t="str">
            <v>延岡</v>
          </cell>
          <cell r="P1412" t="str">
            <v>旭</v>
          </cell>
          <cell r="Q1412">
            <v>93</v>
          </cell>
        </row>
        <row r="1413">
          <cell r="A1413">
            <v>2</v>
          </cell>
          <cell r="B1413">
            <v>1993</v>
          </cell>
          <cell r="C1413">
            <v>11</v>
          </cell>
          <cell r="D1413">
            <v>1</v>
          </cell>
          <cell r="E1413" t="str">
            <v>旭　東京購買　　　　</v>
          </cell>
          <cell r="F1413">
            <v>21402</v>
          </cell>
          <cell r="G1413" t="str">
            <v>ＤＳ－１０７　　　　</v>
          </cell>
          <cell r="H1413">
            <v>72340</v>
          </cell>
          <cell r="I1413">
            <v>32987040</v>
          </cell>
          <cell r="J1413">
            <v>3</v>
          </cell>
          <cell r="K1413" t="str">
            <v>樹脂</v>
          </cell>
          <cell r="L1413">
            <v>214</v>
          </cell>
          <cell r="M1413" t="str">
            <v>ＡＴＢＣ</v>
          </cell>
          <cell r="N1413">
            <v>2</v>
          </cell>
          <cell r="O1413" t="str">
            <v>延岡</v>
          </cell>
          <cell r="P1413" t="str">
            <v>旭</v>
          </cell>
          <cell r="Q1413">
            <v>93</v>
          </cell>
        </row>
        <row r="1414">
          <cell r="A1414">
            <v>2</v>
          </cell>
          <cell r="B1414">
            <v>1993</v>
          </cell>
          <cell r="C1414">
            <v>11</v>
          </cell>
          <cell r="D1414">
            <v>43</v>
          </cell>
          <cell r="E1414" t="str">
            <v>旭　延岡医薬　　　　</v>
          </cell>
          <cell r="F1414">
            <v>21800</v>
          </cell>
          <cell r="G1414" t="str">
            <v>ＦＢ－５　　　　　　</v>
          </cell>
          <cell r="H1414">
            <v>2100</v>
          </cell>
          <cell r="I1414">
            <v>36750000</v>
          </cell>
          <cell r="J1414">
            <v>2</v>
          </cell>
          <cell r="K1414" t="str">
            <v>医薬原料</v>
          </cell>
          <cell r="L1414">
            <v>218</v>
          </cell>
          <cell r="M1414" t="str">
            <v>ＦＢ－５</v>
          </cell>
          <cell r="N1414">
            <v>2</v>
          </cell>
          <cell r="O1414" t="str">
            <v>延岡</v>
          </cell>
          <cell r="P1414" t="str">
            <v>旭</v>
          </cell>
          <cell r="Q1414">
            <v>93</v>
          </cell>
        </row>
        <row r="1415">
          <cell r="A1415">
            <v>2</v>
          </cell>
          <cell r="B1415">
            <v>1993</v>
          </cell>
          <cell r="C1415">
            <v>11</v>
          </cell>
          <cell r="D1415">
            <v>6</v>
          </cell>
          <cell r="E1415" t="str">
            <v>旭　富士　　　　　　</v>
          </cell>
          <cell r="F1415">
            <v>21900</v>
          </cell>
          <cell r="G1415" t="str">
            <v>ＢＳ－１　　　　　　</v>
          </cell>
          <cell r="H1415">
            <v>62180</v>
          </cell>
          <cell r="I1415">
            <v>24685460</v>
          </cell>
          <cell r="J1415">
            <v>3</v>
          </cell>
          <cell r="K1415" t="str">
            <v>樹脂</v>
          </cell>
          <cell r="L1415">
            <v>219</v>
          </cell>
          <cell r="M1415" t="str">
            <v>ＢＳ－１．２</v>
          </cell>
          <cell r="N1415">
            <v>2</v>
          </cell>
          <cell r="O1415" t="str">
            <v>延岡</v>
          </cell>
          <cell r="P1415" t="str">
            <v>旭</v>
          </cell>
          <cell r="Q1415">
            <v>93</v>
          </cell>
        </row>
        <row r="1416">
          <cell r="A1416">
            <v>2</v>
          </cell>
          <cell r="B1416">
            <v>1993</v>
          </cell>
          <cell r="C1416">
            <v>11</v>
          </cell>
          <cell r="D1416">
            <v>6</v>
          </cell>
          <cell r="E1416" t="str">
            <v>旭　富士　　　　　　</v>
          </cell>
          <cell r="F1416">
            <v>21901</v>
          </cell>
          <cell r="G1416" t="str">
            <v>ＢＳ－２　　　　　　</v>
          </cell>
          <cell r="H1416">
            <v>2700</v>
          </cell>
          <cell r="I1416">
            <v>1074600</v>
          </cell>
          <cell r="J1416">
            <v>3</v>
          </cell>
          <cell r="K1416" t="str">
            <v>樹脂</v>
          </cell>
          <cell r="L1416">
            <v>219</v>
          </cell>
          <cell r="M1416" t="str">
            <v>ＢＳ－１．２</v>
          </cell>
          <cell r="N1416">
            <v>2</v>
          </cell>
          <cell r="O1416" t="str">
            <v>延岡</v>
          </cell>
          <cell r="P1416" t="str">
            <v>旭</v>
          </cell>
          <cell r="Q1416">
            <v>93</v>
          </cell>
        </row>
        <row r="1417">
          <cell r="A1417">
            <v>2</v>
          </cell>
          <cell r="B1417">
            <v>1993</v>
          </cell>
          <cell r="C1417">
            <v>11</v>
          </cell>
          <cell r="D1417">
            <v>15</v>
          </cell>
          <cell r="E1417" t="str">
            <v>旭　開発技術本部　　</v>
          </cell>
          <cell r="F1417">
            <v>22000</v>
          </cell>
          <cell r="G1417" t="str">
            <v>パイライト（石炭触媒</v>
          </cell>
          <cell r="H1417">
            <v>300</v>
          </cell>
          <cell r="I1417">
            <v>1200000</v>
          </cell>
          <cell r="J1417">
            <v>4</v>
          </cell>
          <cell r="K1417" t="str">
            <v>その他</v>
          </cell>
          <cell r="L1417">
            <v>220</v>
          </cell>
          <cell r="M1417" t="str">
            <v>ﾊﾟｲﾗｲﾄ</v>
          </cell>
          <cell r="N1417">
            <v>2</v>
          </cell>
          <cell r="O1417" t="str">
            <v>延岡</v>
          </cell>
          <cell r="P1417" t="str">
            <v>旭</v>
          </cell>
          <cell r="Q1417">
            <v>93</v>
          </cell>
        </row>
        <row r="1418">
          <cell r="A1418">
            <v>1</v>
          </cell>
          <cell r="B1418">
            <v>1993</v>
          </cell>
          <cell r="C1418">
            <v>11</v>
          </cell>
          <cell r="D1418">
            <v>88</v>
          </cell>
          <cell r="E1418" t="str">
            <v>旭フーズ（株）　　　</v>
          </cell>
          <cell r="F1418">
            <v>37600</v>
          </cell>
          <cell r="G1418" t="str">
            <v>ＣＭＴ－Ｌ　缶　　　</v>
          </cell>
          <cell r="H1418">
            <v>18666</v>
          </cell>
          <cell r="I1418">
            <v>6719760</v>
          </cell>
          <cell r="J1418">
            <v>4</v>
          </cell>
          <cell r="K1418" t="str">
            <v>その他</v>
          </cell>
          <cell r="L1418">
            <v>376</v>
          </cell>
          <cell r="M1418" t="str">
            <v>ＣＭＴ－Ｌ</v>
          </cell>
          <cell r="N1418">
            <v>3</v>
          </cell>
          <cell r="O1418" t="str">
            <v>外販</v>
          </cell>
          <cell r="P1418" t="str">
            <v>旭</v>
          </cell>
          <cell r="Q1418">
            <v>93</v>
          </cell>
        </row>
        <row r="1419">
          <cell r="A1419">
            <v>1</v>
          </cell>
          <cell r="B1419">
            <v>1993</v>
          </cell>
          <cell r="C1419">
            <v>11</v>
          </cell>
          <cell r="D1419">
            <v>88</v>
          </cell>
          <cell r="E1419" t="str">
            <v>旭フーズ（株）　　　</v>
          </cell>
          <cell r="F1419">
            <v>37603</v>
          </cell>
          <cell r="G1419" t="str">
            <v>ＣＭＴ－ＩＫ　　　　</v>
          </cell>
          <cell r="H1419">
            <v>-15000</v>
          </cell>
          <cell r="I1419">
            <v>-5100000</v>
          </cell>
          <cell r="J1419">
            <v>4</v>
          </cell>
          <cell r="K1419" t="str">
            <v>その他</v>
          </cell>
          <cell r="L1419">
            <v>376</v>
          </cell>
          <cell r="M1419" t="str">
            <v>ＣＭＴ－Ｌ</v>
          </cell>
          <cell r="N1419">
            <v>3</v>
          </cell>
          <cell r="O1419" t="str">
            <v>外販</v>
          </cell>
          <cell r="P1419" t="str">
            <v>旭</v>
          </cell>
          <cell r="Q1419">
            <v>93</v>
          </cell>
        </row>
        <row r="1420">
          <cell r="A1420">
            <v>1</v>
          </cell>
          <cell r="B1420">
            <v>1993</v>
          </cell>
          <cell r="C1420">
            <v>11</v>
          </cell>
          <cell r="D1420">
            <v>88</v>
          </cell>
          <cell r="E1420" t="str">
            <v>旭フーズ（株）　　　</v>
          </cell>
          <cell r="F1420">
            <v>37702</v>
          </cell>
          <cell r="G1420" t="str">
            <v>ＬＭＴ－Ｌ　　　　　</v>
          </cell>
          <cell r="H1420">
            <v>0</v>
          </cell>
          <cell r="I1420">
            <v>0</v>
          </cell>
          <cell r="J1420">
            <v>4</v>
          </cell>
          <cell r="K1420" t="str">
            <v>その他</v>
          </cell>
          <cell r="L1420">
            <v>377</v>
          </cell>
          <cell r="M1420" t="str">
            <v>ＬＭＳ－Ｋ</v>
          </cell>
          <cell r="N1420">
            <v>3</v>
          </cell>
          <cell r="O1420" t="str">
            <v>外販</v>
          </cell>
          <cell r="P1420" t="str">
            <v>旭</v>
          </cell>
          <cell r="Q1420">
            <v>93</v>
          </cell>
        </row>
        <row r="1421">
          <cell r="A1421">
            <v>1</v>
          </cell>
          <cell r="B1421">
            <v>1993</v>
          </cell>
          <cell r="C1421">
            <v>11</v>
          </cell>
          <cell r="D1421">
            <v>6</v>
          </cell>
          <cell r="E1421" t="str">
            <v>旭　富士　　　　　　</v>
          </cell>
          <cell r="F1421">
            <v>38300</v>
          </cell>
          <cell r="G1421" t="str">
            <v>ベンゾフェノン　　　</v>
          </cell>
          <cell r="H1421">
            <v>240</v>
          </cell>
          <cell r="I1421">
            <v>218400</v>
          </cell>
          <cell r="J1421">
            <v>3</v>
          </cell>
          <cell r="K1421" t="str">
            <v>樹脂</v>
          </cell>
          <cell r="L1421">
            <v>383</v>
          </cell>
          <cell r="M1421" t="str">
            <v>ﾍﾞﾝｿﾞﾌｪﾉﾝ</v>
          </cell>
          <cell r="N1421">
            <v>3</v>
          </cell>
          <cell r="O1421" t="str">
            <v>外販</v>
          </cell>
          <cell r="P1421" t="str">
            <v>外販</v>
          </cell>
          <cell r="Q1421">
            <v>93</v>
          </cell>
        </row>
        <row r="1422">
          <cell r="A1422">
            <v>1</v>
          </cell>
          <cell r="B1422">
            <v>1993</v>
          </cell>
          <cell r="C1422">
            <v>11</v>
          </cell>
          <cell r="D1422">
            <v>1</v>
          </cell>
          <cell r="E1422" t="str">
            <v>旭　東京購買　　　　</v>
          </cell>
          <cell r="F1422">
            <v>38501</v>
          </cell>
          <cell r="G1422" t="str">
            <v>ポリオールＢ　　　　</v>
          </cell>
          <cell r="H1422">
            <v>2000</v>
          </cell>
          <cell r="I1422">
            <v>1020000</v>
          </cell>
          <cell r="J1422">
            <v>3</v>
          </cell>
          <cell r="K1422" t="str">
            <v>樹脂</v>
          </cell>
          <cell r="L1422">
            <v>385</v>
          </cell>
          <cell r="M1422" t="str">
            <v>ポリオール</v>
          </cell>
          <cell r="N1422">
            <v>3</v>
          </cell>
          <cell r="O1422" t="str">
            <v>外販</v>
          </cell>
          <cell r="P1422" t="str">
            <v>旭</v>
          </cell>
          <cell r="Q1422">
            <v>93</v>
          </cell>
        </row>
        <row r="1423">
          <cell r="A1423">
            <v>1</v>
          </cell>
          <cell r="B1423">
            <v>1993</v>
          </cell>
          <cell r="C1423">
            <v>11</v>
          </cell>
          <cell r="D1423">
            <v>5401</v>
          </cell>
          <cell r="E1423" t="str">
            <v>藤本化学　　　　　　</v>
          </cell>
          <cell r="F1423">
            <v>38704</v>
          </cell>
          <cell r="G1423" t="str">
            <v>ＬＳ－７０　　　　　</v>
          </cell>
          <cell r="H1423">
            <v>4078</v>
          </cell>
          <cell r="I1423">
            <v>5627640</v>
          </cell>
          <cell r="J1423">
            <v>4</v>
          </cell>
          <cell r="K1423" t="str">
            <v>その他</v>
          </cell>
          <cell r="L1423">
            <v>387</v>
          </cell>
          <cell r="M1423" t="str">
            <v>委託　藤本</v>
          </cell>
          <cell r="N1423">
            <v>3</v>
          </cell>
          <cell r="O1423" t="str">
            <v>外販</v>
          </cell>
          <cell r="P1423" t="str">
            <v>外販</v>
          </cell>
          <cell r="Q1423">
            <v>93</v>
          </cell>
        </row>
        <row r="1424">
          <cell r="A1424">
            <v>1</v>
          </cell>
          <cell r="B1424">
            <v>1993</v>
          </cell>
          <cell r="C1424">
            <v>11</v>
          </cell>
          <cell r="D1424">
            <v>1813</v>
          </cell>
          <cell r="E1424" t="str">
            <v>甲南化工　　　　　　</v>
          </cell>
          <cell r="F1424">
            <v>39120</v>
          </cell>
          <cell r="G1424" t="str">
            <v>ＤＰＰＡ精製　　　　</v>
          </cell>
          <cell r="H1424">
            <v>146.9</v>
          </cell>
          <cell r="I1424">
            <v>440700</v>
          </cell>
          <cell r="J1424">
            <v>4</v>
          </cell>
          <cell r="K1424" t="str">
            <v>その他</v>
          </cell>
          <cell r="L1424">
            <v>391</v>
          </cell>
          <cell r="M1424" t="str">
            <v>委託　甲南</v>
          </cell>
          <cell r="N1424">
            <v>3</v>
          </cell>
          <cell r="O1424" t="str">
            <v>外販</v>
          </cell>
          <cell r="P1424" t="str">
            <v>外販</v>
          </cell>
          <cell r="Q1424">
            <v>93</v>
          </cell>
        </row>
        <row r="1425">
          <cell r="A1425">
            <v>1</v>
          </cell>
          <cell r="B1425">
            <v>1993</v>
          </cell>
          <cell r="C1425">
            <v>11</v>
          </cell>
          <cell r="D1425">
            <v>4010</v>
          </cell>
          <cell r="E1425" t="str">
            <v>中尾薬品　　　　　　</v>
          </cell>
          <cell r="F1425">
            <v>39124</v>
          </cell>
          <cell r="G1425" t="str">
            <v>ＩＫＰ－６６　　　　</v>
          </cell>
          <cell r="H1425">
            <v>2</v>
          </cell>
          <cell r="I1425">
            <v>1370000</v>
          </cell>
          <cell r="J1425">
            <v>4</v>
          </cell>
          <cell r="K1425" t="str">
            <v>その他</v>
          </cell>
          <cell r="L1425">
            <v>391</v>
          </cell>
          <cell r="M1425" t="str">
            <v>委託　甲南</v>
          </cell>
          <cell r="N1425">
            <v>3</v>
          </cell>
          <cell r="O1425" t="str">
            <v>外販</v>
          </cell>
          <cell r="P1425" t="str">
            <v>外販</v>
          </cell>
          <cell r="Q1425">
            <v>93</v>
          </cell>
        </row>
        <row r="1426">
          <cell r="A1426">
            <v>1</v>
          </cell>
          <cell r="B1426">
            <v>1993</v>
          </cell>
          <cell r="C1426">
            <v>11</v>
          </cell>
          <cell r="D1426">
            <v>4010</v>
          </cell>
          <cell r="E1426" t="str">
            <v>中尾薬品　　　　　　</v>
          </cell>
          <cell r="F1426">
            <v>39130</v>
          </cell>
          <cell r="G1426" t="str">
            <v>ＴＯ－８０６　　　　</v>
          </cell>
          <cell r="H1426">
            <v>0</v>
          </cell>
          <cell r="I1426">
            <v>96210</v>
          </cell>
          <cell r="J1426">
            <v>4</v>
          </cell>
          <cell r="K1426" t="str">
            <v>その他</v>
          </cell>
          <cell r="L1426">
            <v>391</v>
          </cell>
          <cell r="M1426" t="str">
            <v>委託　甲南</v>
          </cell>
          <cell r="N1426">
            <v>3</v>
          </cell>
          <cell r="O1426" t="str">
            <v>外販</v>
          </cell>
          <cell r="P1426" t="str">
            <v>外販</v>
          </cell>
          <cell r="Q1426">
            <v>93</v>
          </cell>
        </row>
        <row r="1427">
          <cell r="A1427">
            <v>1</v>
          </cell>
          <cell r="B1427">
            <v>1993</v>
          </cell>
          <cell r="C1427">
            <v>11</v>
          </cell>
          <cell r="D1427">
            <v>4010</v>
          </cell>
          <cell r="E1427" t="str">
            <v>中尾薬品　　　　　　</v>
          </cell>
          <cell r="F1427">
            <v>39198</v>
          </cell>
          <cell r="G1427" t="str">
            <v>委託品自給原料（　　</v>
          </cell>
          <cell r="H1427">
            <v>0</v>
          </cell>
          <cell r="I1427">
            <v>47680</v>
          </cell>
          <cell r="J1427">
            <v>4</v>
          </cell>
          <cell r="K1427" t="str">
            <v>その他</v>
          </cell>
          <cell r="L1427">
            <v>391</v>
          </cell>
          <cell r="M1427" t="str">
            <v>委託　甲南</v>
          </cell>
          <cell r="N1427">
            <v>3</v>
          </cell>
          <cell r="O1427" t="str">
            <v>外販</v>
          </cell>
          <cell r="P1427" t="str">
            <v>外販</v>
          </cell>
          <cell r="Q1427">
            <v>93</v>
          </cell>
        </row>
        <row r="1428">
          <cell r="A1428">
            <v>1</v>
          </cell>
          <cell r="B1428">
            <v>1993</v>
          </cell>
          <cell r="C1428">
            <v>11</v>
          </cell>
          <cell r="D1428">
            <v>15</v>
          </cell>
          <cell r="E1428" t="str">
            <v>旭　開発技術本部　　</v>
          </cell>
          <cell r="F1428">
            <v>39406</v>
          </cell>
          <cell r="G1428" t="str">
            <v>ＡＦ　　　　　　　　</v>
          </cell>
          <cell r="H1428">
            <v>1</v>
          </cell>
          <cell r="I1428">
            <v>900000</v>
          </cell>
          <cell r="J1428">
            <v>4</v>
          </cell>
          <cell r="K1428" t="str">
            <v>その他</v>
          </cell>
          <cell r="L1428">
            <v>394</v>
          </cell>
          <cell r="M1428" t="str">
            <v>委託　旭</v>
          </cell>
          <cell r="N1428">
            <v>3</v>
          </cell>
          <cell r="O1428" t="str">
            <v>外販</v>
          </cell>
          <cell r="P1428" t="str">
            <v>旭</v>
          </cell>
          <cell r="Q1428">
            <v>93</v>
          </cell>
        </row>
        <row r="1429">
          <cell r="A1429">
            <v>1</v>
          </cell>
          <cell r="B1429">
            <v>1993</v>
          </cell>
          <cell r="C1429">
            <v>11</v>
          </cell>
          <cell r="D1429">
            <v>6000</v>
          </cell>
          <cell r="E1429" t="str">
            <v>丸紅　大阪　　　　　</v>
          </cell>
          <cell r="F1429">
            <v>39801</v>
          </cell>
          <cell r="G1429" t="str">
            <v>ＳＭＳ（ＦＰＣ）　　</v>
          </cell>
          <cell r="H1429">
            <v>20000</v>
          </cell>
          <cell r="I1429">
            <v>6880000</v>
          </cell>
          <cell r="J1429">
            <v>1</v>
          </cell>
          <cell r="K1429" t="str">
            <v>繊維</v>
          </cell>
          <cell r="L1429">
            <v>398</v>
          </cell>
          <cell r="M1429" t="str">
            <v>委託ＳＭＡＳ</v>
          </cell>
          <cell r="N1429">
            <v>3</v>
          </cell>
          <cell r="O1429" t="str">
            <v>外販</v>
          </cell>
          <cell r="P1429" t="str">
            <v>輸出</v>
          </cell>
          <cell r="Q1429">
            <v>93</v>
          </cell>
        </row>
        <row r="1430">
          <cell r="A1430">
            <v>1</v>
          </cell>
          <cell r="B1430">
            <v>1993</v>
          </cell>
          <cell r="C1430">
            <v>11</v>
          </cell>
          <cell r="D1430">
            <v>2011</v>
          </cell>
          <cell r="E1430" t="str">
            <v>産業貿易　　　　　　</v>
          </cell>
          <cell r="F1430">
            <v>39803</v>
          </cell>
          <cell r="G1430" t="str">
            <v>ＳＭＳ（中国）　　　</v>
          </cell>
          <cell r="H1430">
            <v>35000</v>
          </cell>
          <cell r="I1430">
            <v>11920545</v>
          </cell>
          <cell r="J1430">
            <v>1</v>
          </cell>
          <cell r="K1430" t="str">
            <v>繊維</v>
          </cell>
          <cell r="L1430">
            <v>398</v>
          </cell>
          <cell r="M1430" t="str">
            <v>委託ＳＭＡＳ</v>
          </cell>
          <cell r="N1430">
            <v>3</v>
          </cell>
          <cell r="O1430" t="str">
            <v>外販</v>
          </cell>
          <cell r="P1430" t="str">
            <v>輸出</v>
          </cell>
          <cell r="Q1430">
            <v>93</v>
          </cell>
        </row>
        <row r="1431">
          <cell r="A1431">
            <v>1</v>
          </cell>
          <cell r="B1431">
            <v>1993</v>
          </cell>
          <cell r="C1431">
            <v>12</v>
          </cell>
          <cell r="D1431">
            <v>5016</v>
          </cell>
          <cell r="E1431" t="str">
            <v>ハ－キュリ－ズ　　　</v>
          </cell>
          <cell r="F1431">
            <v>16003</v>
          </cell>
          <cell r="G1431" t="str">
            <v>Ｎ６５１（ＨＥＲＣ）</v>
          </cell>
          <cell r="H1431">
            <v>3000</v>
          </cell>
          <cell r="I1431">
            <v>3000000</v>
          </cell>
          <cell r="J1431">
            <v>3</v>
          </cell>
          <cell r="K1431" t="str">
            <v>樹脂</v>
          </cell>
          <cell r="L1431">
            <v>160</v>
          </cell>
          <cell r="M1431" t="str">
            <v>Ｎ－６５１</v>
          </cell>
          <cell r="N1431">
            <v>1</v>
          </cell>
          <cell r="O1431" t="str">
            <v>大阪</v>
          </cell>
          <cell r="P1431" t="str">
            <v>輸出</v>
          </cell>
          <cell r="Q1431">
            <v>93</v>
          </cell>
        </row>
        <row r="1432">
          <cell r="A1432">
            <v>1</v>
          </cell>
          <cell r="B1432">
            <v>1993</v>
          </cell>
          <cell r="C1432">
            <v>12</v>
          </cell>
          <cell r="D1432">
            <v>1</v>
          </cell>
          <cell r="E1432" t="str">
            <v>旭　東京購買　　　　</v>
          </cell>
          <cell r="F1432">
            <v>25100</v>
          </cell>
          <cell r="G1432" t="str">
            <v>α－ＭＳＤ　　　　　</v>
          </cell>
          <cell r="H1432">
            <v>8000</v>
          </cell>
          <cell r="I1432">
            <v>3560000</v>
          </cell>
          <cell r="J1432">
            <v>3</v>
          </cell>
          <cell r="K1432" t="str">
            <v>樹脂</v>
          </cell>
          <cell r="L1432">
            <v>251</v>
          </cell>
          <cell r="M1432" t="str">
            <v>α－ＭＳＤ</v>
          </cell>
          <cell r="N1432">
            <v>1</v>
          </cell>
          <cell r="O1432" t="str">
            <v>大阪</v>
          </cell>
          <cell r="P1432" t="str">
            <v>旭</v>
          </cell>
          <cell r="Q1432">
            <v>93</v>
          </cell>
        </row>
        <row r="1433">
          <cell r="A1433">
            <v>1</v>
          </cell>
          <cell r="B1433">
            <v>1993</v>
          </cell>
          <cell r="C1433">
            <v>12</v>
          </cell>
          <cell r="D1433">
            <v>5</v>
          </cell>
          <cell r="E1433" t="str">
            <v>旭　川崎　　　　　　</v>
          </cell>
          <cell r="F1433">
            <v>25100</v>
          </cell>
          <cell r="G1433" t="str">
            <v>α－ＭＳＤ　　　　　</v>
          </cell>
          <cell r="H1433">
            <v>0</v>
          </cell>
          <cell r="I1433">
            <v>1170</v>
          </cell>
          <cell r="J1433">
            <v>3</v>
          </cell>
          <cell r="K1433" t="str">
            <v>樹脂</v>
          </cell>
          <cell r="L1433">
            <v>251</v>
          </cell>
          <cell r="M1433" t="str">
            <v>α－ＭＳＤ</v>
          </cell>
          <cell r="N1433">
            <v>1</v>
          </cell>
          <cell r="O1433" t="str">
            <v>大阪</v>
          </cell>
          <cell r="P1433" t="str">
            <v>旭</v>
          </cell>
          <cell r="Q1433">
            <v>93</v>
          </cell>
        </row>
        <row r="1434">
          <cell r="A1434">
            <v>1</v>
          </cell>
          <cell r="B1434">
            <v>1993</v>
          </cell>
          <cell r="C1434">
            <v>12</v>
          </cell>
          <cell r="D1434">
            <v>100</v>
          </cell>
          <cell r="E1434" t="str">
            <v>葵　大阪　　　　　　</v>
          </cell>
          <cell r="F1434">
            <v>25400</v>
          </cell>
          <cell r="G1434" t="str">
            <v>Ｉ－７　　　　　　　</v>
          </cell>
          <cell r="H1434">
            <v>20</v>
          </cell>
          <cell r="I1434">
            <v>134000</v>
          </cell>
          <cell r="J1434">
            <v>3</v>
          </cell>
          <cell r="K1434" t="str">
            <v>樹脂</v>
          </cell>
          <cell r="L1434">
            <v>254</v>
          </cell>
          <cell r="M1434" t="str">
            <v>Ｉ－７</v>
          </cell>
          <cell r="N1434">
            <v>1</v>
          </cell>
          <cell r="O1434" t="str">
            <v>大阪</v>
          </cell>
          <cell r="P1434" t="str">
            <v>旭</v>
          </cell>
          <cell r="Q1434">
            <v>93</v>
          </cell>
        </row>
        <row r="1435">
          <cell r="A1435">
            <v>1</v>
          </cell>
          <cell r="B1435">
            <v>1993</v>
          </cell>
          <cell r="C1435">
            <v>12</v>
          </cell>
          <cell r="D1435">
            <v>1</v>
          </cell>
          <cell r="E1435" t="str">
            <v>旭　東京購買　　　　</v>
          </cell>
          <cell r="F1435">
            <v>25600</v>
          </cell>
          <cell r="G1435" t="str">
            <v>Ｒ－１２７　　　　　</v>
          </cell>
          <cell r="H1435">
            <v>5547</v>
          </cell>
          <cell r="I1435">
            <v>8875200</v>
          </cell>
          <cell r="J1435">
            <v>3</v>
          </cell>
          <cell r="K1435" t="str">
            <v>樹脂</v>
          </cell>
          <cell r="L1435">
            <v>256</v>
          </cell>
          <cell r="M1435" t="str">
            <v>Ｒ－１２７</v>
          </cell>
          <cell r="N1435">
            <v>1</v>
          </cell>
          <cell r="O1435" t="str">
            <v>大阪</v>
          </cell>
          <cell r="P1435" t="str">
            <v>旭</v>
          </cell>
          <cell r="Q1435">
            <v>93</v>
          </cell>
        </row>
        <row r="1436">
          <cell r="A1436">
            <v>1</v>
          </cell>
          <cell r="B1436">
            <v>1993</v>
          </cell>
          <cell r="C1436">
            <v>12</v>
          </cell>
          <cell r="D1436">
            <v>4</v>
          </cell>
          <cell r="E1436" t="str">
            <v>旭　水島　　　　　　</v>
          </cell>
          <cell r="F1436">
            <v>28002</v>
          </cell>
          <cell r="G1436" t="str">
            <v>ＣＤＩの精製　　　　</v>
          </cell>
          <cell r="H1436">
            <v>625</v>
          </cell>
          <cell r="I1436">
            <v>1850000</v>
          </cell>
          <cell r="J1436">
            <v>4</v>
          </cell>
          <cell r="K1436" t="str">
            <v>その他</v>
          </cell>
          <cell r="L1436">
            <v>280</v>
          </cell>
          <cell r="M1436" t="str">
            <v>旭向合成品</v>
          </cell>
          <cell r="N1436">
            <v>1</v>
          </cell>
          <cell r="O1436" t="str">
            <v>大阪</v>
          </cell>
          <cell r="P1436" t="str">
            <v>旭</v>
          </cell>
          <cell r="Q1436">
            <v>93</v>
          </cell>
        </row>
        <row r="1437">
          <cell r="A1437">
            <v>1</v>
          </cell>
          <cell r="B1437">
            <v>1993</v>
          </cell>
          <cell r="C1437">
            <v>12</v>
          </cell>
          <cell r="D1437">
            <v>2043</v>
          </cell>
          <cell r="E1437" t="str">
            <v>三共化成　東京　　　</v>
          </cell>
          <cell r="F1437">
            <v>28044</v>
          </cell>
          <cell r="G1437" t="str">
            <v>ｐ－ＰＶ　　　　　　</v>
          </cell>
          <cell r="H1437">
            <v>0</v>
          </cell>
          <cell r="I1437">
            <v>-2500</v>
          </cell>
          <cell r="J1437">
            <v>4</v>
          </cell>
          <cell r="K1437" t="str">
            <v>その他</v>
          </cell>
          <cell r="L1437">
            <v>280</v>
          </cell>
          <cell r="M1437" t="str">
            <v>旭向合成品</v>
          </cell>
          <cell r="N1437">
            <v>1</v>
          </cell>
          <cell r="O1437" t="str">
            <v>大阪</v>
          </cell>
          <cell r="P1437" t="str">
            <v>旭</v>
          </cell>
          <cell r="Q1437">
            <v>93</v>
          </cell>
        </row>
        <row r="1438">
          <cell r="A1438">
            <v>1</v>
          </cell>
          <cell r="B1438">
            <v>1993</v>
          </cell>
          <cell r="C1438">
            <v>12</v>
          </cell>
          <cell r="D1438">
            <v>5</v>
          </cell>
          <cell r="E1438" t="str">
            <v>旭　川崎　　　　　　</v>
          </cell>
          <cell r="F1438">
            <v>28100</v>
          </cell>
          <cell r="G1438" t="str">
            <v>アリル化ＰＰＥ　　　</v>
          </cell>
          <cell r="H1438">
            <v>35</v>
          </cell>
          <cell r="I1438">
            <v>947900</v>
          </cell>
          <cell r="J1438">
            <v>4</v>
          </cell>
          <cell r="K1438" t="str">
            <v>その他</v>
          </cell>
          <cell r="L1438">
            <v>281</v>
          </cell>
          <cell r="M1438" t="str">
            <v>ｱﾘﾙ化ＰＰＥ</v>
          </cell>
          <cell r="N1438">
            <v>1</v>
          </cell>
          <cell r="O1438" t="str">
            <v>大阪</v>
          </cell>
          <cell r="P1438" t="str">
            <v>旭</v>
          </cell>
          <cell r="Q1438">
            <v>93</v>
          </cell>
        </row>
        <row r="1439">
          <cell r="A1439">
            <v>1</v>
          </cell>
          <cell r="B1439">
            <v>1993</v>
          </cell>
          <cell r="C1439">
            <v>12</v>
          </cell>
          <cell r="D1439">
            <v>1</v>
          </cell>
          <cell r="E1439" t="str">
            <v>旭　東京購買　　　　</v>
          </cell>
          <cell r="F1439">
            <v>28500</v>
          </cell>
          <cell r="G1439" t="str">
            <v>ジュラネート触媒　　</v>
          </cell>
          <cell r="H1439">
            <v>126</v>
          </cell>
          <cell r="I1439">
            <v>1171800</v>
          </cell>
          <cell r="J1439">
            <v>4</v>
          </cell>
          <cell r="K1439" t="str">
            <v>その他</v>
          </cell>
          <cell r="L1439">
            <v>285</v>
          </cell>
          <cell r="M1439" t="str">
            <v>ジェラネート</v>
          </cell>
          <cell r="N1439">
            <v>1</v>
          </cell>
          <cell r="O1439" t="str">
            <v>大阪</v>
          </cell>
          <cell r="P1439" t="str">
            <v>旭</v>
          </cell>
          <cell r="Q1439">
            <v>93</v>
          </cell>
        </row>
        <row r="1440">
          <cell r="A1440">
            <v>1</v>
          </cell>
          <cell r="B1440">
            <v>1993</v>
          </cell>
          <cell r="C1440">
            <v>12</v>
          </cell>
          <cell r="D1440">
            <v>99</v>
          </cell>
          <cell r="E1440" t="str">
            <v>旭メディカル（株）　</v>
          </cell>
          <cell r="F1440">
            <v>28700</v>
          </cell>
          <cell r="G1440" t="str">
            <v>ＡＭＰ－１　　　　　</v>
          </cell>
          <cell r="H1440">
            <v>51.3</v>
          </cell>
          <cell r="I1440">
            <v>1840000</v>
          </cell>
          <cell r="J1440">
            <v>4</v>
          </cell>
          <cell r="K1440" t="str">
            <v>その他</v>
          </cell>
          <cell r="L1440">
            <v>287</v>
          </cell>
          <cell r="M1440" t="str">
            <v>メディカルＰ</v>
          </cell>
          <cell r="N1440">
            <v>1</v>
          </cell>
          <cell r="O1440" t="str">
            <v>大阪</v>
          </cell>
          <cell r="P1440" t="str">
            <v>旭</v>
          </cell>
          <cell r="Q1440">
            <v>93</v>
          </cell>
        </row>
        <row r="1441">
          <cell r="A1441">
            <v>1</v>
          </cell>
          <cell r="B1441">
            <v>1993</v>
          </cell>
          <cell r="C1441">
            <v>12</v>
          </cell>
          <cell r="D1441">
            <v>847</v>
          </cell>
          <cell r="E1441" t="str">
            <v>オルガノ  大阪　　　</v>
          </cell>
          <cell r="F1441">
            <v>33000</v>
          </cell>
          <cell r="G1441" t="str">
            <v>ＯＸ－４３３　　　　</v>
          </cell>
          <cell r="H1441">
            <v>3450</v>
          </cell>
          <cell r="I1441">
            <v>3105000</v>
          </cell>
          <cell r="J1441">
            <v>4</v>
          </cell>
          <cell r="K1441" t="str">
            <v>その他</v>
          </cell>
          <cell r="L1441">
            <v>330</v>
          </cell>
          <cell r="M1441" t="str">
            <v>ＯＸ－４３３</v>
          </cell>
          <cell r="N1441">
            <v>1</v>
          </cell>
          <cell r="O1441" t="str">
            <v>大阪</v>
          </cell>
          <cell r="P1441" t="str">
            <v>外販</v>
          </cell>
          <cell r="Q1441">
            <v>93</v>
          </cell>
        </row>
        <row r="1442">
          <cell r="A1442">
            <v>1</v>
          </cell>
          <cell r="B1442">
            <v>1993</v>
          </cell>
          <cell r="C1442">
            <v>12</v>
          </cell>
          <cell r="D1442">
            <v>847</v>
          </cell>
          <cell r="E1442" t="str">
            <v>オルガノ  大阪　　　</v>
          </cell>
          <cell r="F1442">
            <v>33050</v>
          </cell>
          <cell r="G1442" t="str">
            <v>ＯＸ－４３３　運賃　</v>
          </cell>
          <cell r="H1442">
            <v>3450</v>
          </cell>
          <cell r="I1442">
            <v>69000</v>
          </cell>
          <cell r="J1442">
            <v>4</v>
          </cell>
          <cell r="K1442" t="str">
            <v>その他</v>
          </cell>
          <cell r="L1442">
            <v>330</v>
          </cell>
          <cell r="M1442" t="str">
            <v>ＯＸ－４３３</v>
          </cell>
          <cell r="N1442">
            <v>1</v>
          </cell>
          <cell r="O1442" t="str">
            <v>大阪</v>
          </cell>
          <cell r="P1442" t="str">
            <v>外販</v>
          </cell>
          <cell r="Q1442">
            <v>93</v>
          </cell>
        </row>
        <row r="1443">
          <cell r="A1443">
            <v>1</v>
          </cell>
          <cell r="B1443">
            <v>1993</v>
          </cell>
          <cell r="C1443">
            <v>12</v>
          </cell>
          <cell r="D1443">
            <v>3008</v>
          </cell>
          <cell r="E1443" t="str">
            <v>第一工業（資材部）　</v>
          </cell>
          <cell r="F1443">
            <v>33100</v>
          </cell>
          <cell r="G1443" t="str">
            <v>ＣＰ６２７　　　　　</v>
          </cell>
          <cell r="H1443">
            <v>10140</v>
          </cell>
          <cell r="I1443">
            <v>8020740</v>
          </cell>
          <cell r="J1443">
            <v>4</v>
          </cell>
          <cell r="K1443" t="str">
            <v>その他</v>
          </cell>
          <cell r="L1443">
            <v>331</v>
          </cell>
          <cell r="M1443" t="str">
            <v>ＣＰ－６２７</v>
          </cell>
          <cell r="N1443">
            <v>1</v>
          </cell>
          <cell r="O1443" t="str">
            <v>大阪</v>
          </cell>
          <cell r="P1443" t="str">
            <v>外販</v>
          </cell>
          <cell r="Q1443">
            <v>93</v>
          </cell>
        </row>
        <row r="1444">
          <cell r="A1444">
            <v>1</v>
          </cell>
          <cell r="B1444">
            <v>1993</v>
          </cell>
          <cell r="C1444">
            <v>12</v>
          </cell>
          <cell r="D1444">
            <v>3008</v>
          </cell>
          <cell r="E1444" t="str">
            <v>第一工業（資材部）　</v>
          </cell>
          <cell r="F1444">
            <v>33104</v>
          </cell>
          <cell r="G1444" t="str">
            <v>ＣＰ５４２Ｓコンテナ</v>
          </cell>
          <cell r="H1444">
            <v>1200</v>
          </cell>
          <cell r="I1444">
            <v>874800</v>
          </cell>
          <cell r="J1444">
            <v>4</v>
          </cell>
          <cell r="K1444" t="str">
            <v>その他</v>
          </cell>
          <cell r="L1444">
            <v>331</v>
          </cell>
          <cell r="M1444" t="str">
            <v>ＣＰ－６２７</v>
          </cell>
          <cell r="N1444">
            <v>1</v>
          </cell>
          <cell r="O1444" t="str">
            <v>大阪</v>
          </cell>
          <cell r="P1444" t="str">
            <v>外販</v>
          </cell>
          <cell r="Q1444">
            <v>93</v>
          </cell>
        </row>
        <row r="1445">
          <cell r="A1445">
            <v>1</v>
          </cell>
          <cell r="B1445">
            <v>1993</v>
          </cell>
          <cell r="C1445">
            <v>12</v>
          </cell>
          <cell r="D1445">
            <v>3008</v>
          </cell>
          <cell r="E1445" t="str">
            <v>第一工業（資材部）　</v>
          </cell>
          <cell r="F1445">
            <v>33107</v>
          </cell>
          <cell r="G1445" t="str">
            <v>ＣＰ６０４コンテナ　</v>
          </cell>
          <cell r="H1445">
            <v>600</v>
          </cell>
          <cell r="I1445">
            <v>531000</v>
          </cell>
          <cell r="J1445">
            <v>4</v>
          </cell>
          <cell r="K1445" t="str">
            <v>その他</v>
          </cell>
          <cell r="L1445">
            <v>331</v>
          </cell>
          <cell r="M1445" t="str">
            <v>ＣＰ－６２７</v>
          </cell>
          <cell r="N1445">
            <v>1</v>
          </cell>
          <cell r="O1445" t="str">
            <v>大阪</v>
          </cell>
          <cell r="P1445" t="str">
            <v>外販</v>
          </cell>
          <cell r="Q1445">
            <v>93</v>
          </cell>
        </row>
        <row r="1446">
          <cell r="A1446">
            <v>1</v>
          </cell>
          <cell r="B1446">
            <v>1993</v>
          </cell>
          <cell r="C1446">
            <v>12</v>
          </cell>
          <cell r="D1446">
            <v>4010</v>
          </cell>
          <cell r="E1446" t="str">
            <v>中尾薬品　　　　　　</v>
          </cell>
          <cell r="F1446">
            <v>36041</v>
          </cell>
          <cell r="G1446" t="str">
            <v>ＮＤＣＡ　　　　　　</v>
          </cell>
          <cell r="H1446">
            <v>97.4</v>
          </cell>
          <cell r="I1446">
            <v>779200</v>
          </cell>
          <cell r="J1446">
            <v>4</v>
          </cell>
          <cell r="K1446" t="str">
            <v>その他</v>
          </cell>
          <cell r="L1446">
            <v>360</v>
          </cell>
          <cell r="M1446" t="str">
            <v>外販合成品</v>
          </cell>
          <cell r="N1446">
            <v>1</v>
          </cell>
          <cell r="O1446" t="str">
            <v>大阪</v>
          </cell>
          <cell r="P1446" t="str">
            <v>外販</v>
          </cell>
          <cell r="Q1446">
            <v>93</v>
          </cell>
        </row>
        <row r="1447">
          <cell r="A1447">
            <v>1</v>
          </cell>
          <cell r="B1447">
            <v>1993</v>
          </cell>
          <cell r="C1447">
            <v>12</v>
          </cell>
          <cell r="D1447">
            <v>6000</v>
          </cell>
          <cell r="E1447" t="str">
            <v>丸紅　大阪　　　　　</v>
          </cell>
          <cell r="F1447">
            <v>31600</v>
          </cell>
          <cell r="G1447" t="str">
            <v>ＫＥＭＩＮＯＸ　　　</v>
          </cell>
          <cell r="H1447">
            <v>-1430</v>
          </cell>
          <cell r="I1447">
            <v>-10537000</v>
          </cell>
          <cell r="J1447">
            <v>3</v>
          </cell>
          <cell r="K1447" t="str">
            <v>樹脂</v>
          </cell>
          <cell r="L1447">
            <v>360</v>
          </cell>
          <cell r="M1447" t="str">
            <v>外販合成品</v>
          </cell>
          <cell r="N1447">
            <v>2</v>
          </cell>
          <cell r="O1447" t="str">
            <v>延岡</v>
          </cell>
          <cell r="P1447" t="str">
            <v>外販</v>
          </cell>
          <cell r="Q1447">
            <v>93</v>
          </cell>
        </row>
        <row r="1448">
          <cell r="A1448">
            <v>1</v>
          </cell>
          <cell r="B1448">
            <v>1993</v>
          </cell>
          <cell r="C1448">
            <v>12</v>
          </cell>
          <cell r="D1448">
            <v>6003</v>
          </cell>
          <cell r="E1448" t="str">
            <v>丸紅（大阪国内）　　</v>
          </cell>
          <cell r="F1448">
            <v>31600</v>
          </cell>
          <cell r="G1448" t="str">
            <v>ＫＥＭＩＮＯＸ　　　</v>
          </cell>
          <cell r="H1448">
            <v>2064.6999999999998</v>
          </cell>
          <cell r="I1448">
            <v>13900910</v>
          </cell>
          <cell r="J1448">
            <v>3</v>
          </cell>
          <cell r="K1448" t="str">
            <v>樹脂</v>
          </cell>
          <cell r="L1448">
            <v>360</v>
          </cell>
          <cell r="M1448" t="str">
            <v>外販合成品</v>
          </cell>
          <cell r="N1448">
            <v>2</v>
          </cell>
          <cell r="O1448" t="str">
            <v>延岡</v>
          </cell>
          <cell r="P1448" t="str">
            <v>外販</v>
          </cell>
          <cell r="Q1448">
            <v>93</v>
          </cell>
        </row>
        <row r="1449">
          <cell r="A1449">
            <v>2</v>
          </cell>
          <cell r="B1449">
            <v>1993</v>
          </cell>
          <cell r="C1449">
            <v>12</v>
          </cell>
          <cell r="D1449">
            <v>100</v>
          </cell>
          <cell r="E1449" t="str">
            <v>葵　大阪　　　　　　</v>
          </cell>
          <cell r="F1449">
            <v>15001</v>
          </cell>
          <cell r="G1449" t="str">
            <v>ＨＭＬ　　　　　　　</v>
          </cell>
          <cell r="H1449">
            <v>15000</v>
          </cell>
          <cell r="I1449">
            <v>7545000</v>
          </cell>
          <cell r="J1449">
            <v>1</v>
          </cell>
          <cell r="K1449" t="str">
            <v>繊維</v>
          </cell>
          <cell r="L1449">
            <v>150</v>
          </cell>
          <cell r="M1449" t="str">
            <v>ＨＭＬ</v>
          </cell>
          <cell r="N1449">
            <v>2</v>
          </cell>
          <cell r="O1449" t="str">
            <v>延岡</v>
          </cell>
          <cell r="P1449" t="str">
            <v>旭</v>
          </cell>
          <cell r="Q1449">
            <v>93</v>
          </cell>
        </row>
        <row r="1450">
          <cell r="A1450">
            <v>2</v>
          </cell>
          <cell r="B1450">
            <v>1993</v>
          </cell>
          <cell r="C1450">
            <v>12</v>
          </cell>
          <cell r="D1450">
            <v>201</v>
          </cell>
          <cell r="E1450" t="str">
            <v>伊藤忠ファイン　　　</v>
          </cell>
          <cell r="F1450">
            <v>15002</v>
          </cell>
          <cell r="G1450" t="str">
            <v>ＴＴ－３　　　　　　</v>
          </cell>
          <cell r="H1450">
            <v>7000</v>
          </cell>
          <cell r="I1450">
            <v>3262000</v>
          </cell>
          <cell r="J1450">
            <v>1</v>
          </cell>
          <cell r="K1450" t="str">
            <v>繊維</v>
          </cell>
          <cell r="L1450">
            <v>150</v>
          </cell>
          <cell r="M1450" t="str">
            <v>ＨＭＬ</v>
          </cell>
          <cell r="N1450">
            <v>2</v>
          </cell>
          <cell r="O1450" t="str">
            <v>延岡</v>
          </cell>
          <cell r="P1450" t="str">
            <v>外販</v>
          </cell>
          <cell r="Q1450">
            <v>93</v>
          </cell>
        </row>
        <row r="1451">
          <cell r="A1451">
            <v>2</v>
          </cell>
          <cell r="B1451">
            <v>1993</v>
          </cell>
          <cell r="C1451">
            <v>12</v>
          </cell>
          <cell r="D1451">
            <v>7102</v>
          </cell>
          <cell r="E1451" t="str">
            <v>ユニケミカル　　　　</v>
          </cell>
          <cell r="F1451">
            <v>15003</v>
          </cell>
          <cell r="G1451" t="str">
            <v>ＳＭＡＳ　　　　　　</v>
          </cell>
          <cell r="H1451">
            <v>300</v>
          </cell>
          <cell r="I1451">
            <v>190500</v>
          </cell>
          <cell r="J1451">
            <v>1</v>
          </cell>
          <cell r="K1451" t="str">
            <v>繊維</v>
          </cell>
          <cell r="L1451">
            <v>150</v>
          </cell>
          <cell r="M1451" t="str">
            <v>ＨＭＬ</v>
          </cell>
          <cell r="N1451">
            <v>2</v>
          </cell>
          <cell r="O1451" t="str">
            <v>延岡</v>
          </cell>
          <cell r="P1451" t="str">
            <v>外販</v>
          </cell>
          <cell r="Q1451">
            <v>93</v>
          </cell>
        </row>
        <row r="1452">
          <cell r="A1452">
            <v>2</v>
          </cell>
          <cell r="B1452">
            <v>1993</v>
          </cell>
          <cell r="C1452">
            <v>12</v>
          </cell>
          <cell r="D1452">
            <v>200</v>
          </cell>
          <cell r="E1452" t="str">
            <v>伊藤忠合繊化学部　　</v>
          </cell>
          <cell r="F1452">
            <v>15008</v>
          </cell>
          <cell r="G1452" t="str">
            <v>ＭＡＳ（ＩＰＣＬ）　</v>
          </cell>
          <cell r="H1452">
            <v>17500</v>
          </cell>
          <cell r="I1452">
            <v>8085000</v>
          </cell>
          <cell r="J1452">
            <v>1</v>
          </cell>
          <cell r="K1452" t="str">
            <v>繊維</v>
          </cell>
          <cell r="L1452">
            <v>150</v>
          </cell>
          <cell r="M1452" t="str">
            <v>ＨＭＬ</v>
          </cell>
          <cell r="N1452">
            <v>2</v>
          </cell>
          <cell r="O1452" t="str">
            <v>延岡</v>
          </cell>
          <cell r="P1452" t="str">
            <v>輸出</v>
          </cell>
          <cell r="Q1452">
            <v>93</v>
          </cell>
        </row>
        <row r="1453">
          <cell r="A1453">
            <v>2</v>
          </cell>
          <cell r="B1453">
            <v>1993</v>
          </cell>
          <cell r="C1453">
            <v>12</v>
          </cell>
          <cell r="D1453">
            <v>132</v>
          </cell>
          <cell r="E1453" t="str">
            <v>ＡＳＡＨＩ　Ｓ．Ａ．</v>
          </cell>
          <cell r="F1453">
            <v>15009</v>
          </cell>
          <cell r="G1453" t="str">
            <v>ＭＡＳ（アイルランド</v>
          </cell>
          <cell r="H1453">
            <v>15000</v>
          </cell>
          <cell r="I1453">
            <v>5610000</v>
          </cell>
          <cell r="J1453">
            <v>1</v>
          </cell>
          <cell r="K1453" t="str">
            <v>繊維</v>
          </cell>
          <cell r="L1453">
            <v>150</v>
          </cell>
          <cell r="M1453" t="str">
            <v>ＨＭＬ</v>
          </cell>
          <cell r="N1453">
            <v>2</v>
          </cell>
          <cell r="O1453" t="str">
            <v>延岡</v>
          </cell>
          <cell r="P1453" t="str">
            <v>輸出</v>
          </cell>
          <cell r="Q1453">
            <v>93</v>
          </cell>
        </row>
        <row r="1454">
          <cell r="A1454">
            <v>2</v>
          </cell>
          <cell r="B1454">
            <v>1993</v>
          </cell>
          <cell r="C1454">
            <v>12</v>
          </cell>
          <cell r="D1454">
            <v>6000</v>
          </cell>
          <cell r="E1454" t="str">
            <v>丸紅　大阪　　　　　</v>
          </cell>
          <cell r="F1454">
            <v>15012</v>
          </cell>
          <cell r="G1454" t="str">
            <v>ＭＡＳ（ローディア）</v>
          </cell>
          <cell r="H1454">
            <v>16000</v>
          </cell>
          <cell r="I1454">
            <v>4752000</v>
          </cell>
          <cell r="J1454">
            <v>1</v>
          </cell>
          <cell r="K1454" t="str">
            <v>繊維</v>
          </cell>
          <cell r="L1454">
            <v>150</v>
          </cell>
          <cell r="M1454" t="str">
            <v>ＨＭＬ</v>
          </cell>
          <cell r="N1454">
            <v>2</v>
          </cell>
          <cell r="O1454" t="str">
            <v>延岡</v>
          </cell>
          <cell r="P1454" t="str">
            <v>輸出</v>
          </cell>
          <cell r="Q1454">
            <v>93</v>
          </cell>
        </row>
        <row r="1455">
          <cell r="A1455">
            <v>2</v>
          </cell>
          <cell r="B1455">
            <v>1993</v>
          </cell>
          <cell r="C1455">
            <v>12</v>
          </cell>
          <cell r="D1455">
            <v>200</v>
          </cell>
          <cell r="E1455" t="str">
            <v>伊藤忠合繊化学部　　</v>
          </cell>
          <cell r="F1455">
            <v>15116</v>
          </cell>
          <cell r="G1455" t="str">
            <v>ＳＡＳ（メキシコ）　</v>
          </cell>
          <cell r="H1455">
            <v>17500</v>
          </cell>
          <cell r="I1455">
            <v>5845000</v>
          </cell>
          <cell r="J1455">
            <v>1</v>
          </cell>
          <cell r="K1455" t="str">
            <v>繊維</v>
          </cell>
          <cell r="L1455">
            <v>151</v>
          </cell>
          <cell r="M1455" t="str">
            <v>ＳＡＳ</v>
          </cell>
          <cell r="N1455">
            <v>2</v>
          </cell>
          <cell r="O1455" t="str">
            <v>延岡</v>
          </cell>
          <cell r="P1455" t="str">
            <v>輸出</v>
          </cell>
          <cell r="Q1455">
            <v>93</v>
          </cell>
        </row>
        <row r="1456">
          <cell r="A1456">
            <v>2</v>
          </cell>
          <cell r="B1456">
            <v>1993</v>
          </cell>
          <cell r="C1456">
            <v>12</v>
          </cell>
          <cell r="D1456">
            <v>1820</v>
          </cell>
          <cell r="E1456" t="str">
            <v>小松屋商事（株）　　</v>
          </cell>
          <cell r="F1456">
            <v>15117</v>
          </cell>
          <cell r="G1456" t="str">
            <v>ＳＡＳ（ＨＡＭＢＲＧ</v>
          </cell>
          <cell r="H1456">
            <v>17500</v>
          </cell>
          <cell r="I1456">
            <v>7175000</v>
          </cell>
          <cell r="J1456">
            <v>1</v>
          </cell>
          <cell r="K1456" t="str">
            <v>繊維</v>
          </cell>
          <cell r="L1456">
            <v>151</v>
          </cell>
          <cell r="M1456" t="str">
            <v>ＳＡＳ</v>
          </cell>
          <cell r="N1456">
            <v>2</v>
          </cell>
          <cell r="O1456" t="str">
            <v>延岡</v>
          </cell>
          <cell r="P1456" t="str">
            <v>輸出</v>
          </cell>
          <cell r="Q1456">
            <v>93</v>
          </cell>
        </row>
        <row r="1457">
          <cell r="A1457">
            <v>2</v>
          </cell>
          <cell r="B1457">
            <v>1993</v>
          </cell>
          <cell r="C1457">
            <v>12</v>
          </cell>
          <cell r="D1457">
            <v>6000</v>
          </cell>
          <cell r="E1457" t="str">
            <v>丸紅　大阪　　　　　</v>
          </cell>
          <cell r="F1457">
            <v>15119</v>
          </cell>
          <cell r="G1457" t="str">
            <v>ＳＡＳ（ＦＰＣ）　　</v>
          </cell>
          <cell r="H1457">
            <v>12000</v>
          </cell>
          <cell r="I1457">
            <v>6186000</v>
          </cell>
          <cell r="J1457">
            <v>1</v>
          </cell>
          <cell r="K1457" t="str">
            <v>繊維</v>
          </cell>
          <cell r="L1457">
            <v>151</v>
          </cell>
          <cell r="M1457" t="str">
            <v>ＳＡＳ</v>
          </cell>
          <cell r="N1457">
            <v>2</v>
          </cell>
          <cell r="O1457" t="str">
            <v>延岡</v>
          </cell>
          <cell r="P1457" t="str">
            <v>輸出</v>
          </cell>
          <cell r="Q1457">
            <v>93</v>
          </cell>
        </row>
        <row r="1458">
          <cell r="A1458">
            <v>2</v>
          </cell>
          <cell r="B1458">
            <v>1993</v>
          </cell>
          <cell r="C1458">
            <v>12</v>
          </cell>
          <cell r="D1458">
            <v>7100</v>
          </cell>
          <cell r="E1458" t="str">
            <v>油脂製品　　　　　　</v>
          </cell>
          <cell r="F1458">
            <v>15138</v>
          </cell>
          <cell r="G1458" t="str">
            <v>ＳＡＳ－Ｄ（金属）　</v>
          </cell>
          <cell r="H1458">
            <v>700</v>
          </cell>
          <cell r="I1458">
            <v>539700</v>
          </cell>
          <cell r="J1458">
            <v>4</v>
          </cell>
          <cell r="K1458" t="str">
            <v>その他</v>
          </cell>
          <cell r="L1458">
            <v>151</v>
          </cell>
          <cell r="M1458" t="str">
            <v>ＳＡＳ</v>
          </cell>
          <cell r="N1458">
            <v>2</v>
          </cell>
          <cell r="O1458" t="str">
            <v>延岡</v>
          </cell>
          <cell r="P1458" t="str">
            <v>外販</v>
          </cell>
          <cell r="Q1458">
            <v>93</v>
          </cell>
        </row>
        <row r="1459">
          <cell r="A1459">
            <v>2</v>
          </cell>
          <cell r="B1459">
            <v>1993</v>
          </cell>
          <cell r="C1459">
            <v>12</v>
          </cell>
          <cell r="D1459">
            <v>1820</v>
          </cell>
          <cell r="E1459" t="str">
            <v>小松屋商事（株）　　</v>
          </cell>
          <cell r="F1459">
            <v>15139</v>
          </cell>
          <cell r="G1459" t="str">
            <v>ＳＡＳ－Ｄ（上村）　</v>
          </cell>
          <cell r="H1459">
            <v>2000</v>
          </cell>
          <cell r="I1459">
            <v>1272000</v>
          </cell>
          <cell r="J1459">
            <v>4</v>
          </cell>
          <cell r="K1459" t="str">
            <v>その他</v>
          </cell>
          <cell r="L1459">
            <v>151</v>
          </cell>
          <cell r="M1459" t="str">
            <v>ＳＡＳ</v>
          </cell>
          <cell r="N1459">
            <v>2</v>
          </cell>
          <cell r="O1459" t="str">
            <v>延岡</v>
          </cell>
          <cell r="P1459" t="str">
            <v>外販</v>
          </cell>
          <cell r="Q1459">
            <v>93</v>
          </cell>
        </row>
        <row r="1460">
          <cell r="A1460">
            <v>2</v>
          </cell>
          <cell r="B1460">
            <v>1993</v>
          </cell>
          <cell r="C1460">
            <v>12</v>
          </cell>
          <cell r="D1460">
            <v>7100</v>
          </cell>
          <cell r="E1460" t="str">
            <v>油脂製品　　　　　　</v>
          </cell>
          <cell r="F1460">
            <v>15143</v>
          </cell>
          <cell r="G1460" t="str">
            <v>ＳＡＳ－Ｄ　　　　　</v>
          </cell>
          <cell r="H1460">
            <v>3000</v>
          </cell>
          <cell r="I1460">
            <v>1920000</v>
          </cell>
          <cell r="J1460">
            <v>4</v>
          </cell>
          <cell r="K1460" t="str">
            <v>その他</v>
          </cell>
          <cell r="L1460">
            <v>151</v>
          </cell>
          <cell r="M1460" t="str">
            <v>ＳＡＳ</v>
          </cell>
          <cell r="N1460">
            <v>2</v>
          </cell>
          <cell r="O1460" t="str">
            <v>延岡</v>
          </cell>
          <cell r="P1460" t="str">
            <v>外販</v>
          </cell>
          <cell r="Q1460">
            <v>93</v>
          </cell>
        </row>
        <row r="1461">
          <cell r="A1461">
            <v>2</v>
          </cell>
          <cell r="B1461">
            <v>1993</v>
          </cell>
          <cell r="C1461">
            <v>12</v>
          </cell>
          <cell r="D1461">
            <v>1000</v>
          </cell>
          <cell r="E1461" t="str">
            <v>柏木　　　　　　　　</v>
          </cell>
          <cell r="F1461">
            <v>15144</v>
          </cell>
          <cell r="G1461" t="str">
            <v>ＳＡＳ－Ｄ（東栄）　</v>
          </cell>
          <cell r="H1461">
            <v>3000</v>
          </cell>
          <cell r="I1461">
            <v>1758000</v>
          </cell>
          <cell r="J1461">
            <v>4</v>
          </cell>
          <cell r="K1461" t="str">
            <v>その他</v>
          </cell>
          <cell r="L1461">
            <v>151</v>
          </cell>
          <cell r="M1461" t="str">
            <v>ＳＡＳ</v>
          </cell>
          <cell r="N1461">
            <v>2</v>
          </cell>
          <cell r="O1461" t="str">
            <v>延岡</v>
          </cell>
          <cell r="P1461" t="str">
            <v>外販</v>
          </cell>
          <cell r="Q1461">
            <v>93</v>
          </cell>
        </row>
        <row r="1462">
          <cell r="A1462">
            <v>2</v>
          </cell>
          <cell r="B1462">
            <v>1993</v>
          </cell>
          <cell r="C1462">
            <v>12</v>
          </cell>
          <cell r="D1462">
            <v>1410</v>
          </cell>
          <cell r="E1462" t="str">
            <v>クリエ－ト化学　　　</v>
          </cell>
          <cell r="F1462">
            <v>15146</v>
          </cell>
          <cell r="G1462" t="str">
            <v>ＳＡＳ－Ｄ（キザイ）</v>
          </cell>
          <cell r="H1462">
            <v>160</v>
          </cell>
          <cell r="I1462">
            <v>148000</v>
          </cell>
          <cell r="J1462">
            <v>4</v>
          </cell>
          <cell r="K1462" t="str">
            <v>その他</v>
          </cell>
          <cell r="L1462">
            <v>151</v>
          </cell>
          <cell r="M1462" t="str">
            <v>ＳＡＳ</v>
          </cell>
          <cell r="N1462">
            <v>2</v>
          </cell>
          <cell r="O1462" t="str">
            <v>延岡</v>
          </cell>
          <cell r="P1462" t="str">
            <v>外販</v>
          </cell>
          <cell r="Q1462">
            <v>93</v>
          </cell>
        </row>
        <row r="1463">
          <cell r="A1463">
            <v>2</v>
          </cell>
          <cell r="B1463">
            <v>1993</v>
          </cell>
          <cell r="C1463">
            <v>12</v>
          </cell>
          <cell r="D1463">
            <v>7800</v>
          </cell>
          <cell r="E1463" t="str">
            <v>渡辺ケミカル　　　　</v>
          </cell>
          <cell r="F1463">
            <v>15148</v>
          </cell>
          <cell r="G1463" t="str">
            <v>ＳＡＳ－Ｄ（ロック）</v>
          </cell>
          <cell r="H1463">
            <v>20</v>
          </cell>
          <cell r="I1463">
            <v>16000</v>
          </cell>
          <cell r="J1463">
            <v>4</v>
          </cell>
          <cell r="K1463" t="str">
            <v>その他</v>
          </cell>
          <cell r="L1463">
            <v>151</v>
          </cell>
          <cell r="M1463" t="str">
            <v>ＳＡＳ</v>
          </cell>
          <cell r="N1463">
            <v>2</v>
          </cell>
          <cell r="O1463" t="str">
            <v>延岡</v>
          </cell>
          <cell r="P1463" t="str">
            <v>外販</v>
          </cell>
          <cell r="Q1463">
            <v>93</v>
          </cell>
        </row>
        <row r="1464">
          <cell r="A1464">
            <v>2</v>
          </cell>
          <cell r="B1464">
            <v>1993</v>
          </cell>
          <cell r="C1464">
            <v>12</v>
          </cell>
          <cell r="D1464">
            <v>7803</v>
          </cell>
          <cell r="E1464" t="str">
            <v>渡辺ケミカル（東京）</v>
          </cell>
          <cell r="F1464">
            <v>15148</v>
          </cell>
          <cell r="G1464" t="str">
            <v>ＳＡＳ－Ｄ（ロック）</v>
          </cell>
          <cell r="H1464">
            <v>20</v>
          </cell>
          <cell r="I1464">
            <v>16000</v>
          </cell>
          <cell r="J1464">
            <v>4</v>
          </cell>
          <cell r="K1464" t="str">
            <v>その他</v>
          </cell>
          <cell r="L1464">
            <v>151</v>
          </cell>
          <cell r="M1464" t="str">
            <v>ＳＡＳ</v>
          </cell>
          <cell r="N1464">
            <v>2</v>
          </cell>
          <cell r="O1464" t="str">
            <v>延岡</v>
          </cell>
          <cell r="P1464" t="str">
            <v>外販</v>
          </cell>
          <cell r="Q1464">
            <v>93</v>
          </cell>
        </row>
        <row r="1465">
          <cell r="A1465">
            <v>2</v>
          </cell>
          <cell r="B1465">
            <v>1993</v>
          </cell>
          <cell r="C1465">
            <v>12</v>
          </cell>
          <cell r="D1465">
            <v>1820</v>
          </cell>
          <cell r="E1465" t="str">
            <v>小松屋商事（株）　　</v>
          </cell>
          <cell r="F1465">
            <v>15149</v>
          </cell>
          <cell r="G1465" t="str">
            <v>ＳＡＳ（和光）　　　</v>
          </cell>
          <cell r="H1465">
            <v>500</v>
          </cell>
          <cell r="I1465">
            <v>275000</v>
          </cell>
          <cell r="J1465">
            <v>4</v>
          </cell>
          <cell r="K1465" t="str">
            <v>その他</v>
          </cell>
          <cell r="L1465">
            <v>151</v>
          </cell>
          <cell r="M1465" t="str">
            <v>ＳＡＳ</v>
          </cell>
          <cell r="N1465">
            <v>2</v>
          </cell>
          <cell r="O1465" t="str">
            <v>延岡</v>
          </cell>
          <cell r="P1465" t="str">
            <v>外販</v>
          </cell>
          <cell r="Q1465">
            <v>93</v>
          </cell>
        </row>
        <row r="1466">
          <cell r="A1466">
            <v>2</v>
          </cell>
          <cell r="B1466">
            <v>1993</v>
          </cell>
          <cell r="C1466">
            <v>12</v>
          </cell>
          <cell r="D1466">
            <v>1820</v>
          </cell>
          <cell r="E1466" t="str">
            <v>小松屋商事（株）　　</v>
          </cell>
          <cell r="F1466">
            <v>15602</v>
          </cell>
          <cell r="G1466" t="str">
            <v>３Ｓ　　　　　　　　</v>
          </cell>
          <cell r="H1466">
            <v>5000</v>
          </cell>
          <cell r="I1466">
            <v>6450000</v>
          </cell>
          <cell r="J1466">
            <v>1</v>
          </cell>
          <cell r="K1466" t="str">
            <v>繊維</v>
          </cell>
          <cell r="L1466">
            <v>156</v>
          </cell>
          <cell r="M1466" t="str">
            <v>ＵＮＡＳＳ</v>
          </cell>
          <cell r="N1466">
            <v>2</v>
          </cell>
          <cell r="O1466" t="str">
            <v>延岡</v>
          </cell>
          <cell r="P1466" t="str">
            <v>外販</v>
          </cell>
          <cell r="Q1466">
            <v>93</v>
          </cell>
        </row>
        <row r="1467">
          <cell r="A1467">
            <v>2</v>
          </cell>
          <cell r="B1467">
            <v>1993</v>
          </cell>
          <cell r="C1467">
            <v>12</v>
          </cell>
          <cell r="D1467">
            <v>7500</v>
          </cell>
          <cell r="E1467" t="str">
            <v>リバソン（株）　　　</v>
          </cell>
          <cell r="F1467">
            <v>15610</v>
          </cell>
          <cell r="G1467" t="str">
            <v>ＵＮＡＳＳ（ＤＩＣ）</v>
          </cell>
          <cell r="H1467">
            <v>2500</v>
          </cell>
          <cell r="I1467">
            <v>3250000</v>
          </cell>
          <cell r="J1467">
            <v>1</v>
          </cell>
          <cell r="K1467" t="str">
            <v>繊維</v>
          </cell>
          <cell r="L1467">
            <v>156</v>
          </cell>
          <cell r="M1467" t="str">
            <v>ＵＮＡＳＳ</v>
          </cell>
          <cell r="N1467">
            <v>2</v>
          </cell>
          <cell r="O1467" t="str">
            <v>延岡</v>
          </cell>
          <cell r="P1467" t="str">
            <v>外販</v>
          </cell>
          <cell r="Q1467">
            <v>93</v>
          </cell>
        </row>
        <row r="1468">
          <cell r="A1468">
            <v>2</v>
          </cell>
          <cell r="B1468">
            <v>1993</v>
          </cell>
          <cell r="C1468">
            <v>12</v>
          </cell>
          <cell r="D1468">
            <v>1017</v>
          </cell>
          <cell r="E1468" t="str">
            <v>化成品商事　　　　　</v>
          </cell>
          <cell r="F1468">
            <v>15620</v>
          </cell>
          <cell r="G1468" t="str">
            <v>ＵＮＡＳＳ（ＳＳＳ）</v>
          </cell>
          <cell r="H1468">
            <v>162.80000000000001</v>
          </cell>
          <cell r="I1468">
            <v>224664</v>
          </cell>
          <cell r="J1468">
            <v>1</v>
          </cell>
          <cell r="K1468" t="str">
            <v>繊維</v>
          </cell>
          <cell r="L1468">
            <v>156</v>
          </cell>
          <cell r="M1468" t="str">
            <v>ＵＮＡＳＳ</v>
          </cell>
          <cell r="N1468">
            <v>2</v>
          </cell>
          <cell r="O1468" t="str">
            <v>延岡</v>
          </cell>
          <cell r="P1468" t="str">
            <v>外販</v>
          </cell>
          <cell r="Q1468">
            <v>93</v>
          </cell>
        </row>
        <row r="1469">
          <cell r="A1469">
            <v>2</v>
          </cell>
          <cell r="B1469">
            <v>1993</v>
          </cell>
          <cell r="C1469">
            <v>12</v>
          </cell>
          <cell r="D1469">
            <v>1820</v>
          </cell>
          <cell r="E1469" t="str">
            <v>小松屋商事（株）　　</v>
          </cell>
          <cell r="F1469">
            <v>15630</v>
          </cell>
          <cell r="G1469" t="str">
            <v>ＵＮＡＳＳ（Ｘラン）</v>
          </cell>
          <cell r="H1469">
            <v>250</v>
          </cell>
          <cell r="I1469">
            <v>300000</v>
          </cell>
          <cell r="J1469">
            <v>1</v>
          </cell>
          <cell r="K1469" t="str">
            <v>繊維</v>
          </cell>
          <cell r="L1469">
            <v>156</v>
          </cell>
          <cell r="M1469" t="str">
            <v>ＵＮＡＳＳ</v>
          </cell>
          <cell r="N1469">
            <v>2</v>
          </cell>
          <cell r="O1469" t="str">
            <v>延岡</v>
          </cell>
          <cell r="P1469" t="str">
            <v>外販</v>
          </cell>
          <cell r="Q1469">
            <v>93</v>
          </cell>
        </row>
        <row r="1470">
          <cell r="A1470">
            <v>2</v>
          </cell>
          <cell r="B1470">
            <v>1993</v>
          </cell>
          <cell r="C1470">
            <v>12</v>
          </cell>
          <cell r="D1470">
            <v>200</v>
          </cell>
          <cell r="E1470" t="str">
            <v>伊藤忠合繊化学部　　</v>
          </cell>
          <cell r="F1470">
            <v>15660</v>
          </cell>
          <cell r="G1470" t="str">
            <v>ＵＮＡＳＳ（インド）</v>
          </cell>
          <cell r="H1470">
            <v>15000</v>
          </cell>
          <cell r="I1470">
            <v>17880000</v>
          </cell>
          <cell r="J1470">
            <v>1</v>
          </cell>
          <cell r="K1470" t="str">
            <v>繊維</v>
          </cell>
          <cell r="L1470">
            <v>156</v>
          </cell>
          <cell r="M1470" t="str">
            <v>ＵＮＡＳＳ</v>
          </cell>
          <cell r="N1470">
            <v>2</v>
          </cell>
          <cell r="O1470" t="str">
            <v>延岡</v>
          </cell>
          <cell r="P1470" t="str">
            <v>輸出</v>
          </cell>
          <cell r="Q1470">
            <v>93</v>
          </cell>
        </row>
        <row r="1471">
          <cell r="A1471">
            <v>2</v>
          </cell>
          <cell r="B1471">
            <v>1993</v>
          </cell>
          <cell r="C1471">
            <v>12</v>
          </cell>
          <cell r="D1471">
            <v>7500</v>
          </cell>
          <cell r="E1471" t="str">
            <v>リバソン（株）　　　</v>
          </cell>
          <cell r="F1471">
            <v>16600</v>
          </cell>
          <cell r="G1471" t="str">
            <v>ＮＳＶＳ－２５（ＤＩ</v>
          </cell>
          <cell r="H1471">
            <v>1660</v>
          </cell>
          <cell r="I1471">
            <v>522900</v>
          </cell>
          <cell r="J1471">
            <v>3</v>
          </cell>
          <cell r="K1471" t="str">
            <v>樹脂</v>
          </cell>
          <cell r="L1471">
            <v>166</v>
          </cell>
          <cell r="M1471" t="str">
            <v>ＳＶＳ</v>
          </cell>
          <cell r="N1471">
            <v>2</v>
          </cell>
          <cell r="O1471" t="str">
            <v>延岡</v>
          </cell>
          <cell r="P1471" t="str">
            <v>外販</v>
          </cell>
          <cell r="Q1471">
            <v>93</v>
          </cell>
        </row>
        <row r="1472">
          <cell r="A1472">
            <v>2</v>
          </cell>
          <cell r="B1472">
            <v>1993</v>
          </cell>
          <cell r="C1472">
            <v>12</v>
          </cell>
          <cell r="D1472">
            <v>7500</v>
          </cell>
          <cell r="E1472" t="str">
            <v>リバソン（株）　　　</v>
          </cell>
          <cell r="F1472">
            <v>16601</v>
          </cell>
          <cell r="G1472" t="str">
            <v>ＮＳＶＳ－２５（堺　</v>
          </cell>
          <cell r="H1472">
            <v>800</v>
          </cell>
          <cell r="I1472">
            <v>240000</v>
          </cell>
          <cell r="J1472">
            <v>3</v>
          </cell>
          <cell r="K1472" t="str">
            <v>樹脂</v>
          </cell>
          <cell r="L1472">
            <v>166</v>
          </cell>
          <cell r="M1472" t="str">
            <v>ＳＶＳ</v>
          </cell>
          <cell r="N1472">
            <v>2</v>
          </cell>
          <cell r="O1472" t="str">
            <v>延岡</v>
          </cell>
          <cell r="P1472" t="str">
            <v>外販</v>
          </cell>
          <cell r="Q1472">
            <v>93</v>
          </cell>
        </row>
        <row r="1473">
          <cell r="A1473">
            <v>2</v>
          </cell>
          <cell r="B1473">
            <v>1993</v>
          </cell>
          <cell r="C1473">
            <v>12</v>
          </cell>
          <cell r="D1473">
            <v>100</v>
          </cell>
          <cell r="E1473" t="str">
            <v>葵　大阪　　　　　　</v>
          </cell>
          <cell r="F1473">
            <v>16610</v>
          </cell>
          <cell r="G1473" t="str">
            <v>ＮＳＶＳ－２５（大東</v>
          </cell>
          <cell r="H1473">
            <v>27200</v>
          </cell>
          <cell r="I1473">
            <v>9302400</v>
          </cell>
          <cell r="J1473">
            <v>3</v>
          </cell>
          <cell r="K1473" t="str">
            <v>樹脂</v>
          </cell>
          <cell r="L1473">
            <v>166</v>
          </cell>
          <cell r="M1473" t="str">
            <v>ＳＶＳ</v>
          </cell>
          <cell r="N1473">
            <v>2</v>
          </cell>
          <cell r="O1473" t="str">
            <v>延岡</v>
          </cell>
          <cell r="P1473" t="str">
            <v>外販</v>
          </cell>
          <cell r="Q1473">
            <v>93</v>
          </cell>
        </row>
        <row r="1474">
          <cell r="A1474">
            <v>2</v>
          </cell>
          <cell r="B1474">
            <v>1993</v>
          </cell>
          <cell r="C1474">
            <v>12</v>
          </cell>
          <cell r="D1474">
            <v>5417</v>
          </cell>
          <cell r="E1474" t="str">
            <v>九州長瀬　　　　　　</v>
          </cell>
          <cell r="F1474">
            <v>16640</v>
          </cell>
          <cell r="G1474" t="str">
            <v>ＮＳＶＳ－２５（同仁</v>
          </cell>
          <cell r="H1474">
            <v>2200</v>
          </cell>
          <cell r="I1474">
            <v>645000</v>
          </cell>
          <cell r="J1474">
            <v>3</v>
          </cell>
          <cell r="K1474" t="str">
            <v>樹脂</v>
          </cell>
          <cell r="L1474">
            <v>166</v>
          </cell>
          <cell r="M1474" t="str">
            <v>ＳＶＳ</v>
          </cell>
          <cell r="N1474">
            <v>2</v>
          </cell>
          <cell r="O1474" t="str">
            <v>延岡</v>
          </cell>
          <cell r="P1474" t="str">
            <v>外販</v>
          </cell>
          <cell r="Q1474">
            <v>93</v>
          </cell>
        </row>
        <row r="1475">
          <cell r="A1475">
            <v>2</v>
          </cell>
          <cell r="B1475">
            <v>1993</v>
          </cell>
          <cell r="C1475">
            <v>12</v>
          </cell>
          <cell r="D1475">
            <v>7803</v>
          </cell>
          <cell r="E1475" t="str">
            <v>渡辺ケミカル（東京）</v>
          </cell>
          <cell r="F1475">
            <v>16660</v>
          </cell>
          <cell r="G1475" t="str">
            <v>ＮＳＶＳ－２５ロック</v>
          </cell>
          <cell r="H1475">
            <v>20</v>
          </cell>
          <cell r="I1475">
            <v>8000</v>
          </cell>
          <cell r="J1475">
            <v>3</v>
          </cell>
          <cell r="K1475" t="str">
            <v>樹脂</v>
          </cell>
          <cell r="L1475">
            <v>166</v>
          </cell>
          <cell r="M1475" t="str">
            <v>ＳＶＳ</v>
          </cell>
          <cell r="N1475">
            <v>2</v>
          </cell>
          <cell r="O1475" t="str">
            <v>延岡</v>
          </cell>
          <cell r="P1475" t="str">
            <v>外販</v>
          </cell>
          <cell r="Q1475">
            <v>93</v>
          </cell>
        </row>
        <row r="1476">
          <cell r="A1476">
            <v>2</v>
          </cell>
          <cell r="B1476">
            <v>1993</v>
          </cell>
          <cell r="C1476">
            <v>12</v>
          </cell>
          <cell r="D1476">
            <v>100</v>
          </cell>
          <cell r="E1476" t="str">
            <v>葵　大阪　　　　　　</v>
          </cell>
          <cell r="F1476">
            <v>20300</v>
          </cell>
          <cell r="G1476" t="str">
            <v>ＥＢＳ　　　　　　　</v>
          </cell>
          <cell r="H1476">
            <v>12614</v>
          </cell>
          <cell r="I1476">
            <v>10293024</v>
          </cell>
          <cell r="J1476">
            <v>3</v>
          </cell>
          <cell r="K1476" t="str">
            <v>樹脂</v>
          </cell>
          <cell r="L1476">
            <v>203</v>
          </cell>
          <cell r="M1476" t="str">
            <v>ＥＢＳ</v>
          </cell>
          <cell r="N1476">
            <v>2</v>
          </cell>
          <cell r="O1476" t="str">
            <v>延岡</v>
          </cell>
          <cell r="P1476" t="str">
            <v>旭</v>
          </cell>
          <cell r="Q1476">
            <v>93</v>
          </cell>
        </row>
        <row r="1477">
          <cell r="A1477">
            <v>2</v>
          </cell>
          <cell r="B1477">
            <v>1993</v>
          </cell>
          <cell r="C1477">
            <v>12</v>
          </cell>
          <cell r="D1477">
            <v>2</v>
          </cell>
          <cell r="E1477" t="str">
            <v>旭　大阪購買　　　　</v>
          </cell>
          <cell r="F1477">
            <v>20500</v>
          </cell>
          <cell r="G1477" t="str">
            <v>仕上Ｇ　　　　　　　</v>
          </cell>
          <cell r="H1477">
            <v>3200</v>
          </cell>
          <cell r="I1477">
            <v>1088000</v>
          </cell>
          <cell r="J1477">
            <v>1</v>
          </cell>
          <cell r="K1477" t="str">
            <v>繊維</v>
          </cell>
          <cell r="L1477">
            <v>205</v>
          </cell>
          <cell r="M1477" t="str">
            <v>仕上Ｇ</v>
          </cell>
          <cell r="N1477">
            <v>2</v>
          </cell>
          <cell r="O1477" t="str">
            <v>延岡</v>
          </cell>
          <cell r="P1477" t="str">
            <v>旭</v>
          </cell>
          <cell r="Q1477">
            <v>93</v>
          </cell>
        </row>
        <row r="1478">
          <cell r="A1478">
            <v>2</v>
          </cell>
          <cell r="B1478">
            <v>1993</v>
          </cell>
          <cell r="C1478">
            <v>12</v>
          </cell>
          <cell r="D1478">
            <v>11</v>
          </cell>
          <cell r="E1478" t="str">
            <v>旭　特薬事業部　　　</v>
          </cell>
          <cell r="F1478">
            <v>21302</v>
          </cell>
          <cell r="G1478" t="str">
            <v>ウラシル（ＳＧ）　　</v>
          </cell>
          <cell r="H1478">
            <v>5600</v>
          </cell>
          <cell r="I1478">
            <v>23520000</v>
          </cell>
          <cell r="J1478">
            <v>2</v>
          </cell>
          <cell r="K1478" t="str">
            <v>医薬原料</v>
          </cell>
          <cell r="L1478">
            <v>213</v>
          </cell>
          <cell r="M1478" t="str">
            <v>ウラシル</v>
          </cell>
          <cell r="N1478">
            <v>2</v>
          </cell>
          <cell r="O1478" t="str">
            <v>延岡</v>
          </cell>
          <cell r="P1478" t="str">
            <v>旭</v>
          </cell>
          <cell r="Q1478">
            <v>93</v>
          </cell>
        </row>
        <row r="1479">
          <cell r="A1479">
            <v>2</v>
          </cell>
          <cell r="B1479">
            <v>1993</v>
          </cell>
          <cell r="C1479">
            <v>12</v>
          </cell>
          <cell r="D1479">
            <v>5403</v>
          </cell>
          <cell r="E1479" t="str">
            <v>ファイザー　　　　　</v>
          </cell>
          <cell r="F1479">
            <v>21400</v>
          </cell>
          <cell r="G1479" t="str">
            <v>ＡＴＢＣ（鉄ドラム）</v>
          </cell>
          <cell r="H1479">
            <v>3225</v>
          </cell>
          <cell r="I1479">
            <v>1502850</v>
          </cell>
          <cell r="J1479">
            <v>3</v>
          </cell>
          <cell r="K1479" t="str">
            <v>樹脂</v>
          </cell>
          <cell r="L1479">
            <v>214</v>
          </cell>
          <cell r="M1479" t="str">
            <v>ＡＴＢＣ</v>
          </cell>
          <cell r="N1479">
            <v>2</v>
          </cell>
          <cell r="O1479" t="str">
            <v>延岡</v>
          </cell>
          <cell r="P1479" t="str">
            <v>旭</v>
          </cell>
          <cell r="Q1479">
            <v>93</v>
          </cell>
        </row>
        <row r="1480">
          <cell r="A1480">
            <v>2</v>
          </cell>
          <cell r="B1480">
            <v>1993</v>
          </cell>
          <cell r="C1480">
            <v>12</v>
          </cell>
          <cell r="D1480">
            <v>5403</v>
          </cell>
          <cell r="E1480" t="str">
            <v>ファイザー　　　　　</v>
          </cell>
          <cell r="F1480">
            <v>21401</v>
          </cell>
          <cell r="G1480" t="str">
            <v>ＡＴＢＣ　　　　　　</v>
          </cell>
          <cell r="H1480">
            <v>34405</v>
          </cell>
          <cell r="I1480">
            <v>15344630</v>
          </cell>
          <cell r="J1480">
            <v>3</v>
          </cell>
          <cell r="K1480" t="str">
            <v>樹脂</v>
          </cell>
          <cell r="L1480">
            <v>214</v>
          </cell>
          <cell r="M1480" t="str">
            <v>ＡＴＢＣ</v>
          </cell>
          <cell r="N1480">
            <v>2</v>
          </cell>
          <cell r="O1480" t="str">
            <v>延岡</v>
          </cell>
          <cell r="P1480" t="str">
            <v>旭</v>
          </cell>
          <cell r="Q1480">
            <v>93</v>
          </cell>
        </row>
        <row r="1481">
          <cell r="A1481">
            <v>2</v>
          </cell>
          <cell r="B1481">
            <v>1993</v>
          </cell>
          <cell r="C1481">
            <v>12</v>
          </cell>
          <cell r="D1481">
            <v>1</v>
          </cell>
          <cell r="E1481" t="str">
            <v>旭　東京購買　　　　</v>
          </cell>
          <cell r="F1481">
            <v>21402</v>
          </cell>
          <cell r="G1481" t="str">
            <v>ＤＳ－１０７　　　　</v>
          </cell>
          <cell r="H1481">
            <v>88710</v>
          </cell>
          <cell r="I1481">
            <v>40451760</v>
          </cell>
          <cell r="J1481">
            <v>3</v>
          </cell>
          <cell r="K1481" t="str">
            <v>樹脂</v>
          </cell>
          <cell r="L1481">
            <v>214</v>
          </cell>
          <cell r="M1481" t="str">
            <v>ＡＴＢＣ</v>
          </cell>
          <cell r="N1481">
            <v>2</v>
          </cell>
          <cell r="O1481" t="str">
            <v>延岡</v>
          </cell>
          <cell r="P1481" t="str">
            <v>旭</v>
          </cell>
          <cell r="Q1481">
            <v>93</v>
          </cell>
        </row>
        <row r="1482">
          <cell r="A1482">
            <v>2</v>
          </cell>
          <cell r="B1482">
            <v>1993</v>
          </cell>
          <cell r="C1482">
            <v>12</v>
          </cell>
          <cell r="D1482">
            <v>43</v>
          </cell>
          <cell r="E1482" t="str">
            <v>旭　延岡医薬　　　　</v>
          </cell>
          <cell r="F1482">
            <v>21800</v>
          </cell>
          <cell r="G1482" t="str">
            <v>ＦＢ－５　　　　　　</v>
          </cell>
          <cell r="H1482">
            <v>980</v>
          </cell>
          <cell r="I1482">
            <v>17150000</v>
          </cell>
          <cell r="J1482">
            <v>2</v>
          </cell>
          <cell r="K1482" t="str">
            <v>医薬原料</v>
          </cell>
          <cell r="L1482">
            <v>218</v>
          </cell>
          <cell r="M1482" t="str">
            <v>ＦＢ－５</v>
          </cell>
          <cell r="N1482">
            <v>2</v>
          </cell>
          <cell r="O1482" t="str">
            <v>延岡</v>
          </cell>
          <cell r="P1482" t="str">
            <v>旭</v>
          </cell>
          <cell r="Q1482">
            <v>93</v>
          </cell>
        </row>
        <row r="1483">
          <cell r="A1483">
            <v>2</v>
          </cell>
          <cell r="B1483">
            <v>1993</v>
          </cell>
          <cell r="C1483">
            <v>12</v>
          </cell>
          <cell r="D1483">
            <v>6</v>
          </cell>
          <cell r="E1483" t="str">
            <v>旭　富士　　　　　　</v>
          </cell>
          <cell r="F1483">
            <v>21900</v>
          </cell>
          <cell r="G1483" t="str">
            <v>ＢＳ－１　　　　　　</v>
          </cell>
          <cell r="H1483">
            <v>71240</v>
          </cell>
          <cell r="I1483">
            <v>28282280</v>
          </cell>
          <cell r="J1483">
            <v>3</v>
          </cell>
          <cell r="K1483" t="str">
            <v>樹脂</v>
          </cell>
          <cell r="L1483">
            <v>219</v>
          </cell>
          <cell r="M1483" t="str">
            <v>ＢＳ－１．２</v>
          </cell>
          <cell r="N1483">
            <v>2</v>
          </cell>
          <cell r="O1483" t="str">
            <v>延岡</v>
          </cell>
          <cell r="P1483" t="str">
            <v>旭</v>
          </cell>
          <cell r="Q1483">
            <v>93</v>
          </cell>
        </row>
        <row r="1484">
          <cell r="A1484">
            <v>2</v>
          </cell>
          <cell r="B1484">
            <v>1993</v>
          </cell>
          <cell r="C1484">
            <v>12</v>
          </cell>
          <cell r="D1484">
            <v>6</v>
          </cell>
          <cell r="E1484" t="str">
            <v>旭　富士　　　　　　</v>
          </cell>
          <cell r="F1484">
            <v>21901</v>
          </cell>
          <cell r="G1484" t="str">
            <v>ＢＳ－２　　　　　　</v>
          </cell>
          <cell r="H1484">
            <v>4500</v>
          </cell>
          <cell r="I1484">
            <v>1809000</v>
          </cell>
          <cell r="J1484">
            <v>3</v>
          </cell>
          <cell r="K1484" t="str">
            <v>樹脂</v>
          </cell>
          <cell r="L1484">
            <v>219</v>
          </cell>
          <cell r="M1484" t="str">
            <v>ＢＳ－１．２</v>
          </cell>
          <cell r="N1484">
            <v>2</v>
          </cell>
          <cell r="O1484" t="str">
            <v>延岡</v>
          </cell>
          <cell r="P1484" t="str">
            <v>旭</v>
          </cell>
          <cell r="Q1484">
            <v>93</v>
          </cell>
        </row>
        <row r="1485">
          <cell r="A1485">
            <v>2</v>
          </cell>
          <cell r="B1485">
            <v>1993</v>
          </cell>
          <cell r="C1485">
            <v>12</v>
          </cell>
          <cell r="D1485">
            <v>3030</v>
          </cell>
          <cell r="E1485" t="str">
            <v>ダイセル＾東京本社　</v>
          </cell>
          <cell r="F1485">
            <v>31000</v>
          </cell>
          <cell r="G1485" t="str">
            <v>ＢＴＣ　　　　　　　</v>
          </cell>
          <cell r="H1485">
            <v>13760</v>
          </cell>
          <cell r="I1485">
            <v>21190400</v>
          </cell>
          <cell r="J1485">
            <v>3</v>
          </cell>
          <cell r="K1485" t="str">
            <v>樹脂</v>
          </cell>
          <cell r="L1485">
            <v>310</v>
          </cell>
          <cell r="M1485" t="str">
            <v>ＢＴＣ</v>
          </cell>
          <cell r="N1485">
            <v>2</v>
          </cell>
          <cell r="O1485" t="str">
            <v>延岡</v>
          </cell>
          <cell r="P1485" t="str">
            <v>外販</v>
          </cell>
          <cell r="Q1485">
            <v>93</v>
          </cell>
        </row>
        <row r="1486">
          <cell r="A1486">
            <v>1</v>
          </cell>
          <cell r="B1486">
            <v>1993</v>
          </cell>
          <cell r="C1486">
            <v>12</v>
          </cell>
          <cell r="D1486">
            <v>88</v>
          </cell>
          <cell r="E1486" t="str">
            <v>旭フーズ（株）　　　</v>
          </cell>
          <cell r="F1486">
            <v>37600</v>
          </cell>
          <cell r="G1486" t="str">
            <v>ＣＭＴ－Ｌ　缶　　　</v>
          </cell>
          <cell r="H1486">
            <v>21546</v>
          </cell>
          <cell r="I1486">
            <v>7756560</v>
          </cell>
          <cell r="J1486">
            <v>4</v>
          </cell>
          <cell r="K1486" t="str">
            <v>その他</v>
          </cell>
          <cell r="L1486">
            <v>376</v>
          </cell>
          <cell r="M1486" t="str">
            <v>ＣＭＴ－Ｌ</v>
          </cell>
          <cell r="N1486">
            <v>3</v>
          </cell>
          <cell r="O1486" t="str">
            <v>外販</v>
          </cell>
          <cell r="P1486" t="str">
            <v>旭</v>
          </cell>
          <cell r="Q1486">
            <v>93</v>
          </cell>
        </row>
        <row r="1487">
          <cell r="A1487">
            <v>1</v>
          </cell>
          <cell r="B1487">
            <v>1993</v>
          </cell>
          <cell r="C1487">
            <v>12</v>
          </cell>
          <cell r="D1487">
            <v>88</v>
          </cell>
          <cell r="E1487" t="str">
            <v>旭フーズ（株）　　　</v>
          </cell>
          <cell r="F1487">
            <v>37603</v>
          </cell>
          <cell r="G1487" t="str">
            <v>ＣＭＴ－ＩＫ　　　　</v>
          </cell>
          <cell r="H1487">
            <v>5000</v>
          </cell>
          <cell r="I1487">
            <v>1700000</v>
          </cell>
          <cell r="J1487">
            <v>4</v>
          </cell>
          <cell r="K1487" t="str">
            <v>その他</v>
          </cell>
          <cell r="L1487">
            <v>376</v>
          </cell>
          <cell r="M1487" t="str">
            <v>ＣＭＴ－Ｌ</v>
          </cell>
          <cell r="N1487">
            <v>3</v>
          </cell>
          <cell r="O1487" t="str">
            <v>外販</v>
          </cell>
          <cell r="P1487" t="str">
            <v>旭</v>
          </cell>
          <cell r="Q1487">
            <v>93</v>
          </cell>
        </row>
        <row r="1488">
          <cell r="A1488">
            <v>1</v>
          </cell>
          <cell r="B1488">
            <v>1993</v>
          </cell>
          <cell r="C1488">
            <v>12</v>
          </cell>
          <cell r="D1488">
            <v>6</v>
          </cell>
          <cell r="E1488" t="str">
            <v>旭　富士　　　　　　</v>
          </cell>
          <cell r="F1488">
            <v>38300</v>
          </cell>
          <cell r="G1488" t="str">
            <v>ベンゾフェノン　　　</v>
          </cell>
          <cell r="H1488">
            <v>160</v>
          </cell>
          <cell r="I1488">
            <v>145600</v>
          </cell>
          <cell r="J1488">
            <v>3</v>
          </cell>
          <cell r="K1488" t="str">
            <v>樹脂</v>
          </cell>
          <cell r="L1488">
            <v>383</v>
          </cell>
          <cell r="M1488" t="str">
            <v>ﾍﾞﾝｿﾞﾌｪﾉﾝ</v>
          </cell>
          <cell r="N1488">
            <v>3</v>
          </cell>
          <cell r="O1488" t="str">
            <v>外販</v>
          </cell>
          <cell r="P1488" t="str">
            <v>外販</v>
          </cell>
          <cell r="Q1488">
            <v>93</v>
          </cell>
        </row>
        <row r="1489">
          <cell r="A1489">
            <v>1</v>
          </cell>
          <cell r="B1489">
            <v>1993</v>
          </cell>
          <cell r="C1489">
            <v>12</v>
          </cell>
          <cell r="D1489">
            <v>1</v>
          </cell>
          <cell r="E1489" t="str">
            <v>旭　東京購買　　　　</v>
          </cell>
          <cell r="F1489">
            <v>38500</v>
          </cell>
          <cell r="G1489" t="str">
            <v>ポリオールＮ　　　　</v>
          </cell>
          <cell r="H1489">
            <v>2000</v>
          </cell>
          <cell r="I1489">
            <v>956000</v>
          </cell>
          <cell r="J1489">
            <v>3</v>
          </cell>
          <cell r="K1489" t="str">
            <v>樹脂</v>
          </cell>
          <cell r="L1489">
            <v>385</v>
          </cell>
          <cell r="M1489" t="str">
            <v>ポリオール</v>
          </cell>
          <cell r="N1489">
            <v>3</v>
          </cell>
          <cell r="O1489" t="str">
            <v>外販</v>
          </cell>
          <cell r="P1489" t="str">
            <v>旭</v>
          </cell>
          <cell r="Q1489">
            <v>93</v>
          </cell>
        </row>
        <row r="1490">
          <cell r="A1490">
            <v>1</v>
          </cell>
          <cell r="B1490">
            <v>1993</v>
          </cell>
          <cell r="C1490">
            <v>12</v>
          </cell>
          <cell r="D1490">
            <v>5401</v>
          </cell>
          <cell r="E1490" t="str">
            <v>藤本化学　　　　　　</v>
          </cell>
          <cell r="F1490">
            <v>38704</v>
          </cell>
          <cell r="G1490" t="str">
            <v>ＬＳ－７０　　　　　</v>
          </cell>
          <cell r="H1490">
            <v>3901</v>
          </cell>
          <cell r="I1490">
            <v>5383380</v>
          </cell>
          <cell r="J1490">
            <v>4</v>
          </cell>
          <cell r="K1490" t="str">
            <v>その他</v>
          </cell>
          <cell r="L1490">
            <v>387</v>
          </cell>
          <cell r="M1490" t="str">
            <v>委託　藤本</v>
          </cell>
          <cell r="N1490">
            <v>3</v>
          </cell>
          <cell r="O1490" t="str">
            <v>外販</v>
          </cell>
          <cell r="P1490" t="str">
            <v>外販</v>
          </cell>
          <cell r="Q1490">
            <v>93</v>
          </cell>
        </row>
        <row r="1491">
          <cell r="A1491">
            <v>1</v>
          </cell>
          <cell r="B1491">
            <v>1993</v>
          </cell>
          <cell r="C1491">
            <v>12</v>
          </cell>
          <cell r="D1491">
            <v>5401</v>
          </cell>
          <cell r="E1491" t="str">
            <v>藤本化学　　　　　　</v>
          </cell>
          <cell r="F1491">
            <v>38709</v>
          </cell>
          <cell r="G1491" t="str">
            <v>ＢＰＭ　　　　　　　</v>
          </cell>
          <cell r="H1491">
            <v>1.8</v>
          </cell>
          <cell r="I1491">
            <v>6480</v>
          </cell>
          <cell r="J1491">
            <v>4</v>
          </cell>
          <cell r="K1491" t="str">
            <v>その他</v>
          </cell>
          <cell r="L1491">
            <v>387</v>
          </cell>
          <cell r="M1491" t="str">
            <v>委託　藤本</v>
          </cell>
          <cell r="N1491">
            <v>3</v>
          </cell>
          <cell r="O1491" t="str">
            <v>外販</v>
          </cell>
          <cell r="P1491" t="str">
            <v>外販</v>
          </cell>
          <cell r="Q1491">
            <v>93</v>
          </cell>
        </row>
        <row r="1492">
          <cell r="A1492">
            <v>1</v>
          </cell>
          <cell r="B1492">
            <v>1993</v>
          </cell>
          <cell r="C1492">
            <v>12</v>
          </cell>
          <cell r="D1492">
            <v>4010</v>
          </cell>
          <cell r="E1492" t="str">
            <v>中尾薬品　　　　　　</v>
          </cell>
          <cell r="F1492">
            <v>39124</v>
          </cell>
          <cell r="G1492" t="str">
            <v>ＩＫＰ－６６　　　　</v>
          </cell>
          <cell r="H1492">
            <v>1</v>
          </cell>
          <cell r="I1492">
            <v>685000</v>
          </cell>
          <cell r="J1492">
            <v>4</v>
          </cell>
          <cell r="K1492" t="str">
            <v>その他</v>
          </cell>
          <cell r="L1492">
            <v>391</v>
          </cell>
          <cell r="M1492" t="str">
            <v>委託　甲南</v>
          </cell>
          <cell r="N1492">
            <v>3</v>
          </cell>
          <cell r="O1492" t="str">
            <v>外販</v>
          </cell>
          <cell r="P1492" t="str">
            <v>外販</v>
          </cell>
          <cell r="Q1492">
            <v>93</v>
          </cell>
        </row>
        <row r="1493">
          <cell r="A1493">
            <v>1</v>
          </cell>
          <cell r="B1493">
            <v>1993</v>
          </cell>
          <cell r="C1493">
            <v>12</v>
          </cell>
          <cell r="D1493">
            <v>4010</v>
          </cell>
          <cell r="E1493" t="str">
            <v>中尾薬品　　　　　　</v>
          </cell>
          <cell r="F1493">
            <v>39125</v>
          </cell>
          <cell r="G1493" t="str">
            <v>ＯＫ－１３５　　　　</v>
          </cell>
          <cell r="H1493">
            <v>3850</v>
          </cell>
          <cell r="I1493">
            <v>4793250</v>
          </cell>
          <cell r="J1493">
            <v>4</v>
          </cell>
          <cell r="K1493" t="str">
            <v>その他</v>
          </cell>
          <cell r="L1493">
            <v>391</v>
          </cell>
          <cell r="M1493" t="str">
            <v>委託　甲南</v>
          </cell>
          <cell r="N1493">
            <v>3</v>
          </cell>
          <cell r="O1493" t="str">
            <v>外販</v>
          </cell>
          <cell r="P1493" t="str">
            <v>外販</v>
          </cell>
          <cell r="Q1493">
            <v>93</v>
          </cell>
        </row>
        <row r="1494">
          <cell r="A1494">
            <v>1</v>
          </cell>
          <cell r="B1494">
            <v>1993</v>
          </cell>
          <cell r="C1494">
            <v>12</v>
          </cell>
          <cell r="D1494">
            <v>4010</v>
          </cell>
          <cell r="E1494" t="str">
            <v>中尾薬品　　　　　　</v>
          </cell>
          <cell r="F1494">
            <v>39198</v>
          </cell>
          <cell r="G1494" t="str">
            <v>委託品自給原料（　　</v>
          </cell>
          <cell r="H1494">
            <v>0</v>
          </cell>
          <cell r="I1494">
            <v>6000</v>
          </cell>
          <cell r="J1494">
            <v>4</v>
          </cell>
          <cell r="K1494" t="str">
            <v>その他</v>
          </cell>
          <cell r="L1494">
            <v>391</v>
          </cell>
          <cell r="M1494" t="str">
            <v>委託　甲南</v>
          </cell>
          <cell r="N1494">
            <v>3</v>
          </cell>
          <cell r="O1494" t="str">
            <v>外販</v>
          </cell>
          <cell r="P1494" t="str">
            <v>外販</v>
          </cell>
          <cell r="Q1494">
            <v>93</v>
          </cell>
        </row>
        <row r="1495">
          <cell r="A1495">
            <v>1</v>
          </cell>
          <cell r="B1495">
            <v>1993</v>
          </cell>
          <cell r="C1495">
            <v>12</v>
          </cell>
          <cell r="D1495">
            <v>100</v>
          </cell>
          <cell r="E1495" t="str">
            <v>葵　大阪　　　　　　</v>
          </cell>
          <cell r="F1495">
            <v>39802</v>
          </cell>
          <cell r="G1495" t="str">
            <v>ＨＭＬ（富士）　　　</v>
          </cell>
          <cell r="H1495">
            <v>15000</v>
          </cell>
          <cell r="I1495">
            <v>7545000</v>
          </cell>
          <cell r="J1495">
            <v>1</v>
          </cell>
          <cell r="K1495" t="str">
            <v>繊維</v>
          </cell>
          <cell r="L1495">
            <v>398</v>
          </cell>
          <cell r="M1495" t="str">
            <v>委託ＳＭＡＳ</v>
          </cell>
          <cell r="N1495">
            <v>3</v>
          </cell>
          <cell r="O1495" t="str">
            <v>外販</v>
          </cell>
          <cell r="P1495" t="str">
            <v>旭</v>
          </cell>
          <cell r="Q1495">
            <v>93</v>
          </cell>
        </row>
        <row r="1496">
          <cell r="A1496">
            <v>1</v>
          </cell>
          <cell r="B1496">
            <v>1993</v>
          </cell>
          <cell r="C1496">
            <v>12</v>
          </cell>
          <cell r="D1496">
            <v>2011</v>
          </cell>
          <cell r="E1496" t="str">
            <v>産業貿易　　　　　　</v>
          </cell>
          <cell r="F1496">
            <v>39803</v>
          </cell>
          <cell r="G1496" t="str">
            <v>ＳＭＳ（中国）　　　</v>
          </cell>
          <cell r="H1496">
            <v>35000</v>
          </cell>
          <cell r="I1496">
            <v>12963111</v>
          </cell>
          <cell r="J1496">
            <v>1</v>
          </cell>
          <cell r="K1496" t="str">
            <v>繊維</v>
          </cell>
          <cell r="L1496">
            <v>398</v>
          </cell>
          <cell r="M1496" t="str">
            <v>委託ＳＭＡＳ</v>
          </cell>
          <cell r="N1496">
            <v>3</v>
          </cell>
          <cell r="O1496" t="str">
            <v>外販</v>
          </cell>
          <cell r="P1496" t="str">
            <v>輸出</v>
          </cell>
          <cell r="Q1496">
            <v>93</v>
          </cell>
        </row>
        <row r="1497">
          <cell r="A1497">
            <v>1</v>
          </cell>
          <cell r="B1497">
            <v>1993</v>
          </cell>
          <cell r="C1497">
            <v>12</v>
          </cell>
          <cell r="D1497">
            <v>6000</v>
          </cell>
          <cell r="E1497" t="str">
            <v>丸紅　大阪　　　　　</v>
          </cell>
          <cell r="F1497">
            <v>39804</v>
          </cell>
          <cell r="G1497" t="str">
            <v>ＳＭＳ（韓一）　　　</v>
          </cell>
          <cell r="H1497">
            <v>45000</v>
          </cell>
          <cell r="I1497">
            <v>14985000</v>
          </cell>
          <cell r="J1497">
            <v>1</v>
          </cell>
          <cell r="K1497" t="str">
            <v>繊維</v>
          </cell>
          <cell r="L1497">
            <v>398</v>
          </cell>
          <cell r="M1497" t="str">
            <v>委託ＳＭＡＳ</v>
          </cell>
          <cell r="N1497">
            <v>3</v>
          </cell>
          <cell r="O1497" t="str">
            <v>外販</v>
          </cell>
          <cell r="P1497" t="str">
            <v>輸出</v>
          </cell>
          <cell r="Q1497">
            <v>93</v>
          </cell>
        </row>
        <row r="1498">
          <cell r="A1498">
            <v>1</v>
          </cell>
          <cell r="B1498">
            <v>1994</v>
          </cell>
          <cell r="C1498">
            <v>1</v>
          </cell>
          <cell r="D1498">
            <v>6000</v>
          </cell>
          <cell r="E1498" t="str">
            <v>丸紅　大阪　　　　　</v>
          </cell>
          <cell r="F1498">
            <v>16001</v>
          </cell>
          <cell r="G1498" t="str">
            <v>Ｎ６５１（ＨＵＮＴ）</v>
          </cell>
          <cell r="H1498">
            <v>33000</v>
          </cell>
          <cell r="I1498">
            <v>18216000</v>
          </cell>
          <cell r="J1498">
            <v>3</v>
          </cell>
          <cell r="K1498" t="str">
            <v>樹脂</v>
          </cell>
          <cell r="L1498">
            <v>160</v>
          </cell>
          <cell r="M1498" t="str">
            <v>Ｎ－６５１</v>
          </cell>
          <cell r="N1498">
            <v>1</v>
          </cell>
          <cell r="O1498" t="str">
            <v>大阪</v>
          </cell>
          <cell r="P1498" t="str">
            <v>輸出</v>
          </cell>
          <cell r="Q1498">
            <v>93</v>
          </cell>
        </row>
        <row r="1499">
          <cell r="A1499">
            <v>1</v>
          </cell>
          <cell r="B1499">
            <v>1994</v>
          </cell>
          <cell r="C1499">
            <v>1</v>
          </cell>
          <cell r="D1499">
            <v>6805</v>
          </cell>
          <cell r="E1499" t="str">
            <v>ケンプレックス　　　</v>
          </cell>
          <cell r="F1499">
            <v>16002</v>
          </cell>
          <cell r="G1499" t="str">
            <v>Ｎ６５１（ＣＨＭＰ）</v>
          </cell>
          <cell r="H1499">
            <v>4040</v>
          </cell>
          <cell r="I1499">
            <v>2545200</v>
          </cell>
          <cell r="J1499">
            <v>3</v>
          </cell>
          <cell r="K1499" t="str">
            <v>樹脂</v>
          </cell>
          <cell r="L1499">
            <v>160</v>
          </cell>
          <cell r="M1499" t="str">
            <v>Ｎ－６５１</v>
          </cell>
          <cell r="N1499">
            <v>1</v>
          </cell>
          <cell r="O1499" t="str">
            <v>大阪</v>
          </cell>
          <cell r="P1499" t="str">
            <v>輸出</v>
          </cell>
          <cell r="Q1499">
            <v>93</v>
          </cell>
        </row>
        <row r="1500">
          <cell r="A1500">
            <v>1</v>
          </cell>
          <cell r="B1500">
            <v>1994</v>
          </cell>
          <cell r="C1500">
            <v>1</v>
          </cell>
          <cell r="D1500">
            <v>1</v>
          </cell>
          <cell r="E1500" t="str">
            <v>旭　東京購買　　　　</v>
          </cell>
          <cell r="F1500">
            <v>25100</v>
          </cell>
          <cell r="G1500" t="str">
            <v>α－ＭＳＤ　　　　　</v>
          </cell>
          <cell r="H1500">
            <v>9636</v>
          </cell>
          <cell r="I1500">
            <v>4290360</v>
          </cell>
          <cell r="J1500">
            <v>3</v>
          </cell>
          <cell r="K1500" t="str">
            <v>樹脂</v>
          </cell>
          <cell r="L1500">
            <v>251</v>
          </cell>
          <cell r="M1500" t="str">
            <v>α－ＭＳＤ</v>
          </cell>
          <cell r="N1500">
            <v>1</v>
          </cell>
          <cell r="O1500" t="str">
            <v>大阪</v>
          </cell>
          <cell r="P1500" t="str">
            <v>旭</v>
          </cell>
          <cell r="Q1500">
            <v>93</v>
          </cell>
        </row>
        <row r="1501">
          <cell r="A1501">
            <v>1</v>
          </cell>
          <cell r="B1501">
            <v>1994</v>
          </cell>
          <cell r="C1501">
            <v>1</v>
          </cell>
          <cell r="D1501">
            <v>1</v>
          </cell>
          <cell r="E1501" t="str">
            <v>旭　東京購買　　　　</v>
          </cell>
          <cell r="F1501">
            <v>25600</v>
          </cell>
          <cell r="G1501" t="str">
            <v>Ｒ－１２７　　　　　</v>
          </cell>
          <cell r="H1501">
            <v>3000</v>
          </cell>
          <cell r="I1501">
            <v>4800000</v>
          </cell>
          <cell r="J1501">
            <v>3</v>
          </cell>
          <cell r="K1501" t="str">
            <v>樹脂</v>
          </cell>
          <cell r="L1501">
            <v>256</v>
          </cell>
          <cell r="M1501" t="str">
            <v>Ｒ－１２７</v>
          </cell>
          <cell r="N1501">
            <v>1</v>
          </cell>
          <cell r="O1501" t="str">
            <v>大阪</v>
          </cell>
          <cell r="P1501" t="str">
            <v>旭</v>
          </cell>
          <cell r="Q1501">
            <v>93</v>
          </cell>
        </row>
        <row r="1502">
          <cell r="A1502">
            <v>1</v>
          </cell>
          <cell r="B1502">
            <v>1994</v>
          </cell>
          <cell r="C1502">
            <v>1</v>
          </cell>
          <cell r="D1502">
            <v>11</v>
          </cell>
          <cell r="E1502" t="str">
            <v>旭　特薬事業部　　　</v>
          </cell>
          <cell r="F1502">
            <v>28000</v>
          </cell>
          <cell r="G1502" t="str">
            <v>試作品（　　　　　）</v>
          </cell>
          <cell r="H1502">
            <v>4.0999999999999996</v>
          </cell>
          <cell r="I1502">
            <v>14500000</v>
          </cell>
          <cell r="J1502">
            <v>4</v>
          </cell>
          <cell r="K1502" t="str">
            <v>その他</v>
          </cell>
          <cell r="L1502">
            <v>280</v>
          </cell>
          <cell r="M1502" t="str">
            <v>旭向合成品</v>
          </cell>
          <cell r="N1502">
            <v>1</v>
          </cell>
          <cell r="O1502" t="str">
            <v>大阪</v>
          </cell>
          <cell r="P1502" t="str">
            <v>旭</v>
          </cell>
          <cell r="Q1502">
            <v>93</v>
          </cell>
        </row>
        <row r="1503">
          <cell r="A1503">
            <v>1</v>
          </cell>
          <cell r="B1503">
            <v>1994</v>
          </cell>
          <cell r="C1503">
            <v>1</v>
          </cell>
          <cell r="D1503">
            <v>7601</v>
          </cell>
          <cell r="E1503" t="str">
            <v>レジノカラー　　　　</v>
          </cell>
          <cell r="F1503">
            <v>28020</v>
          </cell>
          <cell r="G1503" t="str">
            <v>純水　　　　　　　　</v>
          </cell>
          <cell r="H1503">
            <v>200</v>
          </cell>
          <cell r="I1503">
            <v>14000</v>
          </cell>
          <cell r="J1503">
            <v>4</v>
          </cell>
          <cell r="K1503" t="str">
            <v>その他</v>
          </cell>
          <cell r="L1503">
            <v>280</v>
          </cell>
          <cell r="M1503" t="str">
            <v>旭向合成品</v>
          </cell>
          <cell r="N1503">
            <v>1</v>
          </cell>
          <cell r="O1503" t="str">
            <v>大阪</v>
          </cell>
          <cell r="P1503" t="str">
            <v>旭</v>
          </cell>
          <cell r="Q1503">
            <v>93</v>
          </cell>
        </row>
        <row r="1504">
          <cell r="A1504">
            <v>1</v>
          </cell>
          <cell r="B1504">
            <v>1994</v>
          </cell>
          <cell r="C1504">
            <v>1</v>
          </cell>
          <cell r="D1504">
            <v>846</v>
          </cell>
          <cell r="E1504" t="str">
            <v>岡畑産業（株）大阪　</v>
          </cell>
          <cell r="F1504">
            <v>28043</v>
          </cell>
          <cell r="G1504" t="str">
            <v>（ｐ＋ｍ）ＰＶ　　　</v>
          </cell>
          <cell r="H1504">
            <v>30</v>
          </cell>
          <cell r="I1504">
            <v>712500</v>
          </cell>
          <cell r="J1504">
            <v>4</v>
          </cell>
          <cell r="K1504" t="str">
            <v>その他</v>
          </cell>
          <cell r="L1504">
            <v>280</v>
          </cell>
          <cell r="M1504" t="str">
            <v>旭向合成品</v>
          </cell>
          <cell r="N1504">
            <v>1</v>
          </cell>
          <cell r="O1504" t="str">
            <v>大阪</v>
          </cell>
          <cell r="P1504" t="str">
            <v>旭</v>
          </cell>
          <cell r="Q1504">
            <v>93</v>
          </cell>
        </row>
        <row r="1505">
          <cell r="A1505">
            <v>1</v>
          </cell>
          <cell r="B1505">
            <v>1994</v>
          </cell>
          <cell r="C1505">
            <v>1</v>
          </cell>
          <cell r="D1505">
            <v>29</v>
          </cell>
          <cell r="E1505" t="str">
            <v>旭　アイミー　　　　</v>
          </cell>
          <cell r="F1505">
            <v>28051</v>
          </cell>
          <cell r="G1505" t="str">
            <v>ＯＨＦ－１　　　　　</v>
          </cell>
          <cell r="H1505">
            <v>6</v>
          </cell>
          <cell r="I1505">
            <v>1340000</v>
          </cell>
          <cell r="J1505">
            <v>4</v>
          </cell>
          <cell r="K1505" t="str">
            <v>その他</v>
          </cell>
          <cell r="L1505">
            <v>280</v>
          </cell>
          <cell r="M1505" t="str">
            <v>旭向合成品</v>
          </cell>
          <cell r="N1505">
            <v>1</v>
          </cell>
          <cell r="O1505" t="str">
            <v>大阪</v>
          </cell>
          <cell r="P1505" t="str">
            <v>旭</v>
          </cell>
          <cell r="Q1505">
            <v>93</v>
          </cell>
        </row>
        <row r="1506">
          <cell r="A1506">
            <v>1</v>
          </cell>
          <cell r="B1506">
            <v>1994</v>
          </cell>
          <cell r="C1506">
            <v>1</v>
          </cell>
          <cell r="D1506">
            <v>5</v>
          </cell>
          <cell r="E1506" t="str">
            <v>旭　川崎　　　　　　</v>
          </cell>
          <cell r="F1506">
            <v>28100</v>
          </cell>
          <cell r="G1506" t="str">
            <v>アリル化ＰＰＥ　　　</v>
          </cell>
          <cell r="H1506">
            <v>31</v>
          </cell>
          <cell r="I1506">
            <v>947900</v>
          </cell>
          <cell r="J1506">
            <v>4</v>
          </cell>
          <cell r="K1506" t="str">
            <v>その他</v>
          </cell>
          <cell r="L1506">
            <v>281</v>
          </cell>
          <cell r="M1506" t="str">
            <v>ｱﾘﾙ化ＰＰＥ</v>
          </cell>
          <cell r="N1506">
            <v>1</v>
          </cell>
          <cell r="O1506" t="str">
            <v>大阪</v>
          </cell>
          <cell r="P1506" t="str">
            <v>旭</v>
          </cell>
          <cell r="Q1506">
            <v>93</v>
          </cell>
        </row>
        <row r="1507">
          <cell r="A1507">
            <v>1</v>
          </cell>
          <cell r="B1507">
            <v>1994</v>
          </cell>
          <cell r="C1507">
            <v>1</v>
          </cell>
          <cell r="D1507">
            <v>847</v>
          </cell>
          <cell r="E1507" t="str">
            <v>オルガノ  大阪　　　</v>
          </cell>
          <cell r="F1507">
            <v>33000</v>
          </cell>
          <cell r="G1507" t="str">
            <v>ＯＸ－４３３　　　　</v>
          </cell>
          <cell r="H1507">
            <v>4500</v>
          </cell>
          <cell r="I1507">
            <v>4050000</v>
          </cell>
          <cell r="J1507">
            <v>4</v>
          </cell>
          <cell r="K1507" t="str">
            <v>その他</v>
          </cell>
          <cell r="L1507">
            <v>330</v>
          </cell>
          <cell r="M1507" t="str">
            <v>ＯＸ－４３３</v>
          </cell>
          <cell r="N1507">
            <v>1</v>
          </cell>
          <cell r="O1507" t="str">
            <v>大阪</v>
          </cell>
          <cell r="P1507" t="str">
            <v>外販</v>
          </cell>
          <cell r="Q1507">
            <v>93</v>
          </cell>
        </row>
        <row r="1508">
          <cell r="A1508">
            <v>1</v>
          </cell>
          <cell r="B1508">
            <v>1994</v>
          </cell>
          <cell r="C1508">
            <v>1</v>
          </cell>
          <cell r="D1508">
            <v>847</v>
          </cell>
          <cell r="E1508" t="str">
            <v>オルガノ  大阪　　　</v>
          </cell>
          <cell r="F1508">
            <v>33050</v>
          </cell>
          <cell r="G1508" t="str">
            <v>ＯＸ－４３３　運賃　</v>
          </cell>
          <cell r="H1508">
            <v>4500</v>
          </cell>
          <cell r="I1508">
            <v>90000</v>
          </cell>
          <cell r="J1508">
            <v>4</v>
          </cell>
          <cell r="K1508" t="str">
            <v>その他</v>
          </cell>
          <cell r="L1508">
            <v>330</v>
          </cell>
          <cell r="M1508" t="str">
            <v>ＯＸ－４３３</v>
          </cell>
          <cell r="N1508">
            <v>1</v>
          </cell>
          <cell r="O1508" t="str">
            <v>大阪</v>
          </cell>
          <cell r="P1508" t="str">
            <v>外販</v>
          </cell>
          <cell r="Q1508">
            <v>93</v>
          </cell>
        </row>
        <row r="1509">
          <cell r="A1509">
            <v>1</v>
          </cell>
          <cell r="B1509">
            <v>1994</v>
          </cell>
          <cell r="C1509">
            <v>1</v>
          </cell>
          <cell r="D1509">
            <v>3008</v>
          </cell>
          <cell r="E1509" t="str">
            <v>第一工業（資材部）　</v>
          </cell>
          <cell r="F1509">
            <v>33100</v>
          </cell>
          <cell r="G1509" t="str">
            <v>ＣＰ６２７　　　　　</v>
          </cell>
          <cell r="H1509">
            <v>10350</v>
          </cell>
          <cell r="I1509">
            <v>8186850</v>
          </cell>
          <cell r="J1509">
            <v>4</v>
          </cell>
          <cell r="K1509" t="str">
            <v>その他</v>
          </cell>
          <cell r="L1509">
            <v>331</v>
          </cell>
          <cell r="M1509" t="str">
            <v>ＣＰ－６２７</v>
          </cell>
          <cell r="N1509">
            <v>1</v>
          </cell>
          <cell r="O1509" t="str">
            <v>大阪</v>
          </cell>
          <cell r="P1509" t="str">
            <v>外販</v>
          </cell>
          <cell r="Q1509">
            <v>93</v>
          </cell>
        </row>
        <row r="1510">
          <cell r="A1510">
            <v>1</v>
          </cell>
          <cell r="B1510">
            <v>1994</v>
          </cell>
          <cell r="C1510">
            <v>1</v>
          </cell>
          <cell r="D1510">
            <v>3008</v>
          </cell>
          <cell r="E1510" t="str">
            <v>第一工業（資材部）　</v>
          </cell>
          <cell r="F1510">
            <v>33104</v>
          </cell>
          <cell r="G1510" t="str">
            <v>ＣＰ５４２Ｓコンテナ</v>
          </cell>
          <cell r="H1510">
            <v>1200</v>
          </cell>
          <cell r="I1510">
            <v>874800</v>
          </cell>
          <cell r="J1510">
            <v>4</v>
          </cell>
          <cell r="K1510" t="str">
            <v>その他</v>
          </cell>
          <cell r="L1510">
            <v>331</v>
          </cell>
          <cell r="M1510" t="str">
            <v>ＣＰ－６２７</v>
          </cell>
          <cell r="N1510">
            <v>1</v>
          </cell>
          <cell r="O1510" t="str">
            <v>大阪</v>
          </cell>
          <cell r="P1510" t="str">
            <v>外販</v>
          </cell>
          <cell r="Q1510">
            <v>93</v>
          </cell>
        </row>
        <row r="1511">
          <cell r="A1511">
            <v>1</v>
          </cell>
          <cell r="B1511">
            <v>1994</v>
          </cell>
          <cell r="C1511">
            <v>1</v>
          </cell>
          <cell r="D1511">
            <v>3008</v>
          </cell>
          <cell r="E1511" t="str">
            <v>第一工業（資材部）　</v>
          </cell>
          <cell r="F1511">
            <v>33106</v>
          </cell>
          <cell r="G1511" t="str">
            <v>ハイモＭＰ－３６６　</v>
          </cell>
          <cell r="H1511">
            <v>5400</v>
          </cell>
          <cell r="I1511">
            <v>4271400</v>
          </cell>
          <cell r="J1511">
            <v>4</v>
          </cell>
          <cell r="K1511" t="str">
            <v>その他</v>
          </cell>
          <cell r="L1511">
            <v>331</v>
          </cell>
          <cell r="M1511" t="str">
            <v>ＣＰ－６２７</v>
          </cell>
          <cell r="N1511">
            <v>1</v>
          </cell>
          <cell r="O1511" t="str">
            <v>大阪</v>
          </cell>
          <cell r="P1511" t="str">
            <v>外販</v>
          </cell>
          <cell r="Q1511">
            <v>93</v>
          </cell>
        </row>
        <row r="1512">
          <cell r="A1512">
            <v>1</v>
          </cell>
          <cell r="B1512">
            <v>1994</v>
          </cell>
          <cell r="C1512">
            <v>1</v>
          </cell>
          <cell r="D1512">
            <v>2208</v>
          </cell>
          <cell r="E1512" t="str">
            <v>新日本理化　　　　　</v>
          </cell>
          <cell r="F1512">
            <v>33300</v>
          </cell>
          <cell r="G1512" t="str">
            <v>ＴＭＤＳ　　　　　　</v>
          </cell>
          <cell r="H1512">
            <v>675</v>
          </cell>
          <cell r="I1512">
            <v>1039500</v>
          </cell>
          <cell r="J1512">
            <v>4</v>
          </cell>
          <cell r="K1512" t="str">
            <v>その他</v>
          </cell>
          <cell r="L1512">
            <v>372</v>
          </cell>
          <cell r="M1512" t="str">
            <v>その他</v>
          </cell>
          <cell r="N1512">
            <v>1</v>
          </cell>
          <cell r="O1512" t="str">
            <v>大阪</v>
          </cell>
          <cell r="P1512" t="str">
            <v>外販</v>
          </cell>
          <cell r="Q1512">
            <v>93</v>
          </cell>
        </row>
        <row r="1513">
          <cell r="A1513">
            <v>2</v>
          </cell>
          <cell r="B1513">
            <v>1994</v>
          </cell>
          <cell r="C1513">
            <v>1</v>
          </cell>
          <cell r="D1513">
            <v>852</v>
          </cell>
          <cell r="E1513" t="str">
            <v>小原化工（九州）　　</v>
          </cell>
          <cell r="F1513">
            <v>15000</v>
          </cell>
          <cell r="G1513" t="str">
            <v>ＳＭＡＳ　　　　　　</v>
          </cell>
          <cell r="H1513">
            <v>25</v>
          </cell>
          <cell r="I1513">
            <v>18750</v>
          </cell>
          <cell r="J1513">
            <v>1</v>
          </cell>
          <cell r="K1513" t="str">
            <v>繊維</v>
          </cell>
          <cell r="L1513">
            <v>150</v>
          </cell>
          <cell r="M1513" t="str">
            <v>ＨＭＬ</v>
          </cell>
          <cell r="N1513">
            <v>2</v>
          </cell>
          <cell r="O1513" t="str">
            <v>延岡</v>
          </cell>
          <cell r="P1513" t="str">
            <v>外販</v>
          </cell>
          <cell r="Q1513">
            <v>93</v>
          </cell>
        </row>
        <row r="1514">
          <cell r="A1514">
            <v>2</v>
          </cell>
          <cell r="B1514">
            <v>1994</v>
          </cell>
          <cell r="C1514">
            <v>1</v>
          </cell>
          <cell r="D1514">
            <v>100</v>
          </cell>
          <cell r="E1514" t="str">
            <v>葵　大阪　　　　　　</v>
          </cell>
          <cell r="F1514">
            <v>15001</v>
          </cell>
          <cell r="G1514" t="str">
            <v>ＨＭＬ　　　　　　　</v>
          </cell>
          <cell r="H1514">
            <v>15000</v>
          </cell>
          <cell r="I1514">
            <v>7545000</v>
          </cell>
          <cell r="J1514">
            <v>1</v>
          </cell>
          <cell r="K1514" t="str">
            <v>繊維</v>
          </cell>
          <cell r="L1514">
            <v>150</v>
          </cell>
          <cell r="M1514" t="str">
            <v>ＨＭＬ</v>
          </cell>
          <cell r="N1514">
            <v>2</v>
          </cell>
          <cell r="O1514" t="str">
            <v>延岡</v>
          </cell>
          <cell r="P1514" t="str">
            <v>旭</v>
          </cell>
          <cell r="Q1514">
            <v>93</v>
          </cell>
        </row>
        <row r="1515">
          <cell r="A1515">
            <v>2</v>
          </cell>
          <cell r="B1515">
            <v>1994</v>
          </cell>
          <cell r="C1515">
            <v>1</v>
          </cell>
          <cell r="D1515">
            <v>201</v>
          </cell>
          <cell r="E1515" t="str">
            <v>伊藤忠ファイン　　　</v>
          </cell>
          <cell r="F1515">
            <v>15002</v>
          </cell>
          <cell r="G1515" t="str">
            <v>ＴＴ－３　　　　　　</v>
          </cell>
          <cell r="H1515">
            <v>6000</v>
          </cell>
          <cell r="I1515">
            <v>2796000</v>
          </cell>
          <cell r="J1515">
            <v>1</v>
          </cell>
          <cell r="K1515" t="str">
            <v>繊維</v>
          </cell>
          <cell r="L1515">
            <v>150</v>
          </cell>
          <cell r="M1515" t="str">
            <v>ＨＭＬ</v>
          </cell>
          <cell r="N1515">
            <v>2</v>
          </cell>
          <cell r="O1515" t="str">
            <v>延岡</v>
          </cell>
          <cell r="P1515" t="str">
            <v>外販</v>
          </cell>
          <cell r="Q1515">
            <v>93</v>
          </cell>
        </row>
        <row r="1516">
          <cell r="A1516">
            <v>2</v>
          </cell>
          <cell r="B1516">
            <v>1994</v>
          </cell>
          <cell r="C1516">
            <v>1</v>
          </cell>
          <cell r="D1516">
            <v>7102</v>
          </cell>
          <cell r="E1516" t="str">
            <v>ユニケミカル　　　　</v>
          </cell>
          <cell r="F1516">
            <v>15003</v>
          </cell>
          <cell r="G1516" t="str">
            <v>ＳＭＡＳ　　　　　　</v>
          </cell>
          <cell r="H1516">
            <v>500</v>
          </cell>
          <cell r="I1516">
            <v>317500</v>
          </cell>
          <cell r="J1516">
            <v>1</v>
          </cell>
          <cell r="K1516" t="str">
            <v>繊維</v>
          </cell>
          <cell r="L1516">
            <v>150</v>
          </cell>
          <cell r="M1516" t="str">
            <v>ＨＭＬ</v>
          </cell>
          <cell r="N1516">
            <v>2</v>
          </cell>
          <cell r="O1516" t="str">
            <v>延岡</v>
          </cell>
          <cell r="P1516" t="str">
            <v>外販</v>
          </cell>
          <cell r="Q1516">
            <v>93</v>
          </cell>
        </row>
        <row r="1517">
          <cell r="A1517">
            <v>2</v>
          </cell>
          <cell r="B1517">
            <v>1994</v>
          </cell>
          <cell r="C1517">
            <v>1</v>
          </cell>
          <cell r="D1517">
            <v>200</v>
          </cell>
          <cell r="E1517" t="str">
            <v>伊藤忠合繊化学部　　</v>
          </cell>
          <cell r="F1517">
            <v>15008</v>
          </cell>
          <cell r="G1517" t="str">
            <v>ＭＡＳ（ＩＰＣＬ）　</v>
          </cell>
          <cell r="H1517">
            <v>3000</v>
          </cell>
          <cell r="I1517">
            <v>1386000</v>
          </cell>
          <cell r="J1517">
            <v>1</v>
          </cell>
          <cell r="K1517" t="str">
            <v>繊維</v>
          </cell>
          <cell r="L1517">
            <v>150</v>
          </cell>
          <cell r="M1517" t="str">
            <v>ＨＭＬ</v>
          </cell>
          <cell r="N1517">
            <v>2</v>
          </cell>
          <cell r="O1517" t="str">
            <v>延岡</v>
          </cell>
          <cell r="P1517" t="str">
            <v>輸出</v>
          </cell>
          <cell r="Q1517">
            <v>93</v>
          </cell>
        </row>
        <row r="1518">
          <cell r="A1518">
            <v>2</v>
          </cell>
          <cell r="B1518">
            <v>1994</v>
          </cell>
          <cell r="C1518">
            <v>1</v>
          </cell>
          <cell r="D1518">
            <v>132</v>
          </cell>
          <cell r="E1518" t="str">
            <v>ＡＳＡＨＩ　Ｓ．Ａ．</v>
          </cell>
          <cell r="F1518">
            <v>15009</v>
          </cell>
          <cell r="G1518" t="str">
            <v>ＭＡＳ（アイルランド</v>
          </cell>
          <cell r="H1518">
            <v>15000</v>
          </cell>
          <cell r="I1518">
            <v>5291700</v>
          </cell>
          <cell r="J1518">
            <v>1</v>
          </cell>
          <cell r="K1518" t="str">
            <v>繊維</v>
          </cell>
          <cell r="L1518">
            <v>150</v>
          </cell>
          <cell r="M1518" t="str">
            <v>ＨＭＬ</v>
          </cell>
          <cell r="N1518">
            <v>2</v>
          </cell>
          <cell r="O1518" t="str">
            <v>延岡</v>
          </cell>
          <cell r="P1518" t="str">
            <v>輸出</v>
          </cell>
          <cell r="Q1518">
            <v>93</v>
          </cell>
        </row>
        <row r="1519">
          <cell r="A1519">
            <v>2</v>
          </cell>
          <cell r="B1519">
            <v>1994</v>
          </cell>
          <cell r="C1519">
            <v>1</v>
          </cell>
          <cell r="D1519">
            <v>2011</v>
          </cell>
          <cell r="E1519" t="str">
            <v>産業貿易　　　　　　</v>
          </cell>
          <cell r="F1519">
            <v>15112</v>
          </cell>
          <cell r="G1519" t="str">
            <v>ＳＡＳ（上海）　　　</v>
          </cell>
          <cell r="H1519">
            <v>15000</v>
          </cell>
          <cell r="I1519">
            <v>5594775</v>
          </cell>
          <cell r="J1519">
            <v>1</v>
          </cell>
          <cell r="K1519" t="str">
            <v>繊維</v>
          </cell>
          <cell r="L1519">
            <v>151</v>
          </cell>
          <cell r="M1519" t="str">
            <v>ＳＡＳ</v>
          </cell>
          <cell r="N1519">
            <v>2</v>
          </cell>
          <cell r="O1519" t="str">
            <v>延岡</v>
          </cell>
          <cell r="P1519" t="str">
            <v>輸出</v>
          </cell>
          <cell r="Q1519">
            <v>93</v>
          </cell>
        </row>
        <row r="1520">
          <cell r="A1520">
            <v>2</v>
          </cell>
          <cell r="B1520">
            <v>1994</v>
          </cell>
          <cell r="C1520">
            <v>1</v>
          </cell>
          <cell r="D1520">
            <v>200</v>
          </cell>
          <cell r="E1520" t="str">
            <v>伊藤忠合繊化学部　　</v>
          </cell>
          <cell r="F1520">
            <v>15116</v>
          </cell>
          <cell r="G1520" t="str">
            <v>ＳＡＳ（メキシコ）　</v>
          </cell>
          <cell r="H1520">
            <v>52500</v>
          </cell>
          <cell r="I1520">
            <v>20562500</v>
          </cell>
          <cell r="J1520">
            <v>1</v>
          </cell>
          <cell r="K1520" t="str">
            <v>繊維</v>
          </cell>
          <cell r="L1520">
            <v>151</v>
          </cell>
          <cell r="M1520" t="str">
            <v>ＳＡＳ</v>
          </cell>
          <cell r="N1520">
            <v>2</v>
          </cell>
          <cell r="O1520" t="str">
            <v>延岡</v>
          </cell>
          <cell r="P1520" t="str">
            <v>輸出</v>
          </cell>
          <cell r="Q1520">
            <v>93</v>
          </cell>
        </row>
        <row r="1521">
          <cell r="A1521">
            <v>2</v>
          </cell>
          <cell r="B1521">
            <v>1994</v>
          </cell>
          <cell r="C1521">
            <v>1</v>
          </cell>
          <cell r="D1521">
            <v>6000</v>
          </cell>
          <cell r="E1521" t="str">
            <v>丸紅　大阪　　　　　</v>
          </cell>
          <cell r="F1521">
            <v>15119</v>
          </cell>
          <cell r="G1521" t="str">
            <v>ＳＡＳ（ＦＰＣ）　　</v>
          </cell>
          <cell r="H1521">
            <v>6000</v>
          </cell>
          <cell r="I1521">
            <v>3102000</v>
          </cell>
          <cell r="J1521">
            <v>1</v>
          </cell>
          <cell r="K1521" t="str">
            <v>繊維</v>
          </cell>
          <cell r="L1521">
            <v>151</v>
          </cell>
          <cell r="M1521" t="str">
            <v>ＳＡＳ</v>
          </cell>
          <cell r="N1521">
            <v>2</v>
          </cell>
          <cell r="O1521" t="str">
            <v>延岡</v>
          </cell>
          <cell r="P1521" t="str">
            <v>輸出</v>
          </cell>
          <cell r="Q1521">
            <v>93</v>
          </cell>
        </row>
        <row r="1522">
          <cell r="A1522">
            <v>2</v>
          </cell>
          <cell r="B1522">
            <v>1994</v>
          </cell>
          <cell r="C1522">
            <v>1</v>
          </cell>
          <cell r="D1522">
            <v>812</v>
          </cell>
          <cell r="E1522" t="str">
            <v>オー・ジー（株）大阪</v>
          </cell>
          <cell r="F1522">
            <v>15137</v>
          </cell>
          <cell r="G1522" t="str">
            <v>ＳＡＳ－Ｄ（大特）　</v>
          </cell>
          <cell r="H1522">
            <v>80</v>
          </cell>
          <cell r="I1522">
            <v>84000</v>
          </cell>
          <cell r="J1522">
            <v>4</v>
          </cell>
          <cell r="K1522" t="str">
            <v>その他</v>
          </cell>
          <cell r="L1522">
            <v>151</v>
          </cell>
          <cell r="M1522" t="str">
            <v>ＳＡＳ</v>
          </cell>
          <cell r="N1522">
            <v>2</v>
          </cell>
          <cell r="O1522" t="str">
            <v>延岡</v>
          </cell>
          <cell r="P1522" t="str">
            <v>外販</v>
          </cell>
          <cell r="Q1522">
            <v>93</v>
          </cell>
        </row>
        <row r="1523">
          <cell r="A1523">
            <v>2</v>
          </cell>
          <cell r="B1523">
            <v>1994</v>
          </cell>
          <cell r="C1523">
            <v>1</v>
          </cell>
          <cell r="D1523">
            <v>7100</v>
          </cell>
          <cell r="E1523" t="str">
            <v>油脂製品　　　　　　</v>
          </cell>
          <cell r="F1523">
            <v>15138</v>
          </cell>
          <cell r="G1523" t="str">
            <v>ＳＡＳ－Ｄ（金属）　</v>
          </cell>
          <cell r="H1523">
            <v>1500</v>
          </cell>
          <cell r="I1523">
            <v>1156500</v>
          </cell>
          <cell r="J1523">
            <v>4</v>
          </cell>
          <cell r="K1523" t="str">
            <v>その他</v>
          </cell>
          <cell r="L1523">
            <v>151</v>
          </cell>
          <cell r="M1523" t="str">
            <v>ＳＡＳ</v>
          </cell>
          <cell r="N1523">
            <v>2</v>
          </cell>
          <cell r="O1523" t="str">
            <v>延岡</v>
          </cell>
          <cell r="P1523" t="str">
            <v>外販</v>
          </cell>
          <cell r="Q1523">
            <v>93</v>
          </cell>
        </row>
        <row r="1524">
          <cell r="A1524">
            <v>2</v>
          </cell>
          <cell r="B1524">
            <v>1994</v>
          </cell>
          <cell r="C1524">
            <v>1</v>
          </cell>
          <cell r="D1524">
            <v>1820</v>
          </cell>
          <cell r="E1524" t="str">
            <v>小松屋商事（株）　　</v>
          </cell>
          <cell r="F1524">
            <v>15140</v>
          </cell>
          <cell r="G1524" t="str">
            <v>ＳＡＳ－Ｄ（日生）　</v>
          </cell>
          <cell r="H1524">
            <v>1000</v>
          </cell>
          <cell r="I1524">
            <v>636000</v>
          </cell>
          <cell r="J1524">
            <v>4</v>
          </cell>
          <cell r="K1524" t="str">
            <v>その他</v>
          </cell>
          <cell r="L1524">
            <v>151</v>
          </cell>
          <cell r="M1524" t="str">
            <v>ＳＡＳ</v>
          </cell>
          <cell r="N1524">
            <v>2</v>
          </cell>
          <cell r="O1524" t="str">
            <v>延岡</v>
          </cell>
          <cell r="P1524" t="str">
            <v>外販</v>
          </cell>
          <cell r="Q1524">
            <v>93</v>
          </cell>
        </row>
        <row r="1525">
          <cell r="A1525">
            <v>2</v>
          </cell>
          <cell r="B1525">
            <v>1994</v>
          </cell>
          <cell r="C1525">
            <v>1</v>
          </cell>
          <cell r="D1525">
            <v>7100</v>
          </cell>
          <cell r="E1525" t="str">
            <v>油脂製品　　　　　　</v>
          </cell>
          <cell r="F1525">
            <v>15142</v>
          </cell>
          <cell r="G1525" t="str">
            <v>ＳＡＳ－Ｄ（中尾）　</v>
          </cell>
          <cell r="H1525">
            <v>200</v>
          </cell>
          <cell r="I1525">
            <v>151000</v>
          </cell>
          <cell r="J1525">
            <v>4</v>
          </cell>
          <cell r="K1525" t="str">
            <v>その他</v>
          </cell>
          <cell r="L1525">
            <v>151</v>
          </cell>
          <cell r="M1525" t="str">
            <v>ＳＡＳ</v>
          </cell>
          <cell r="N1525">
            <v>2</v>
          </cell>
          <cell r="O1525" t="str">
            <v>延岡</v>
          </cell>
          <cell r="P1525" t="str">
            <v>外販</v>
          </cell>
          <cell r="Q1525">
            <v>93</v>
          </cell>
        </row>
        <row r="1526">
          <cell r="A1526">
            <v>2</v>
          </cell>
          <cell r="B1526">
            <v>1994</v>
          </cell>
          <cell r="C1526">
            <v>1</v>
          </cell>
          <cell r="D1526">
            <v>7100</v>
          </cell>
          <cell r="E1526" t="str">
            <v>油脂製品　　　　　　</v>
          </cell>
          <cell r="F1526">
            <v>15143</v>
          </cell>
          <cell r="G1526" t="str">
            <v>ＳＡＳ－Ｄ　　　　　</v>
          </cell>
          <cell r="H1526">
            <v>1000</v>
          </cell>
          <cell r="I1526">
            <v>640000</v>
          </cell>
          <cell r="J1526">
            <v>4</v>
          </cell>
          <cell r="K1526" t="str">
            <v>その他</v>
          </cell>
          <cell r="L1526">
            <v>151</v>
          </cell>
          <cell r="M1526" t="str">
            <v>ＳＡＳ</v>
          </cell>
          <cell r="N1526">
            <v>2</v>
          </cell>
          <cell r="O1526" t="str">
            <v>延岡</v>
          </cell>
          <cell r="P1526" t="str">
            <v>外販</v>
          </cell>
          <cell r="Q1526">
            <v>93</v>
          </cell>
        </row>
        <row r="1527">
          <cell r="A1527">
            <v>2</v>
          </cell>
          <cell r="B1527">
            <v>1994</v>
          </cell>
          <cell r="C1527">
            <v>1</v>
          </cell>
          <cell r="D1527">
            <v>1000</v>
          </cell>
          <cell r="E1527" t="str">
            <v>柏木　　　　　　　　</v>
          </cell>
          <cell r="F1527">
            <v>15144</v>
          </cell>
          <cell r="G1527" t="str">
            <v>ＳＡＳ－Ｄ（東栄）　</v>
          </cell>
          <cell r="H1527">
            <v>2000</v>
          </cell>
          <cell r="I1527">
            <v>1172000</v>
          </cell>
          <cell r="J1527">
            <v>4</v>
          </cell>
          <cell r="K1527" t="str">
            <v>その他</v>
          </cell>
          <cell r="L1527">
            <v>151</v>
          </cell>
          <cell r="M1527" t="str">
            <v>ＳＡＳ</v>
          </cell>
          <cell r="N1527">
            <v>2</v>
          </cell>
          <cell r="O1527" t="str">
            <v>延岡</v>
          </cell>
          <cell r="P1527" t="str">
            <v>外販</v>
          </cell>
          <cell r="Q1527">
            <v>93</v>
          </cell>
        </row>
        <row r="1528">
          <cell r="A1528">
            <v>2</v>
          </cell>
          <cell r="B1528">
            <v>1994</v>
          </cell>
          <cell r="C1528">
            <v>1</v>
          </cell>
          <cell r="D1528">
            <v>1410</v>
          </cell>
          <cell r="E1528" t="str">
            <v>クリエ－ト化学　　　</v>
          </cell>
          <cell r="F1528">
            <v>15146</v>
          </cell>
          <cell r="G1528" t="str">
            <v>ＳＡＳ－Ｄ（キザイ）</v>
          </cell>
          <cell r="H1528">
            <v>140</v>
          </cell>
          <cell r="I1528">
            <v>129500</v>
          </cell>
          <cell r="J1528">
            <v>4</v>
          </cell>
          <cell r="K1528" t="str">
            <v>その他</v>
          </cell>
          <cell r="L1528">
            <v>151</v>
          </cell>
          <cell r="M1528" t="str">
            <v>ＳＡＳ</v>
          </cell>
          <cell r="N1528">
            <v>2</v>
          </cell>
          <cell r="O1528" t="str">
            <v>延岡</v>
          </cell>
          <cell r="P1528" t="str">
            <v>外販</v>
          </cell>
          <cell r="Q1528">
            <v>93</v>
          </cell>
        </row>
        <row r="1529">
          <cell r="A1529">
            <v>2</v>
          </cell>
          <cell r="B1529">
            <v>1994</v>
          </cell>
          <cell r="C1529">
            <v>1</v>
          </cell>
          <cell r="D1529">
            <v>7800</v>
          </cell>
          <cell r="E1529" t="str">
            <v>渡辺ケミカル　　　　</v>
          </cell>
          <cell r="F1529">
            <v>15148</v>
          </cell>
          <cell r="G1529" t="str">
            <v>ＳＡＳ－Ｄ（ロック）</v>
          </cell>
          <cell r="H1529">
            <v>60</v>
          </cell>
          <cell r="I1529">
            <v>48000</v>
          </cell>
          <cell r="J1529">
            <v>4</v>
          </cell>
          <cell r="K1529" t="str">
            <v>その他</v>
          </cell>
          <cell r="L1529">
            <v>151</v>
          </cell>
          <cell r="M1529" t="str">
            <v>ＳＡＳ</v>
          </cell>
          <cell r="N1529">
            <v>2</v>
          </cell>
          <cell r="O1529" t="str">
            <v>延岡</v>
          </cell>
          <cell r="P1529" t="str">
            <v>外販</v>
          </cell>
          <cell r="Q1529">
            <v>93</v>
          </cell>
        </row>
        <row r="1530">
          <cell r="A1530">
            <v>2</v>
          </cell>
          <cell r="B1530">
            <v>1994</v>
          </cell>
          <cell r="C1530">
            <v>1</v>
          </cell>
          <cell r="D1530">
            <v>1820</v>
          </cell>
          <cell r="E1530" t="str">
            <v>小松屋商事（株）　　</v>
          </cell>
          <cell r="F1530">
            <v>15149</v>
          </cell>
          <cell r="G1530" t="str">
            <v>ＳＡＳ（和光）　　　</v>
          </cell>
          <cell r="H1530">
            <v>4980</v>
          </cell>
          <cell r="I1530">
            <v>2739000</v>
          </cell>
          <cell r="J1530">
            <v>4</v>
          </cell>
          <cell r="K1530" t="str">
            <v>その他</v>
          </cell>
          <cell r="L1530">
            <v>151</v>
          </cell>
          <cell r="M1530" t="str">
            <v>ＳＡＳ</v>
          </cell>
          <cell r="N1530">
            <v>2</v>
          </cell>
          <cell r="O1530" t="str">
            <v>延岡</v>
          </cell>
          <cell r="P1530" t="str">
            <v>外販</v>
          </cell>
          <cell r="Q1530">
            <v>93</v>
          </cell>
        </row>
        <row r="1531">
          <cell r="A1531">
            <v>2</v>
          </cell>
          <cell r="B1531">
            <v>1994</v>
          </cell>
          <cell r="C1531">
            <v>1</v>
          </cell>
          <cell r="D1531">
            <v>1820</v>
          </cell>
          <cell r="E1531" t="str">
            <v>小松屋商事（株）　　</v>
          </cell>
          <cell r="F1531">
            <v>15602</v>
          </cell>
          <cell r="G1531" t="str">
            <v>３Ｓ　　　　　　　　</v>
          </cell>
          <cell r="H1531">
            <v>5000</v>
          </cell>
          <cell r="I1531">
            <v>6450000</v>
          </cell>
          <cell r="J1531">
            <v>1</v>
          </cell>
          <cell r="K1531" t="str">
            <v>繊維</v>
          </cell>
          <cell r="L1531">
            <v>156</v>
          </cell>
          <cell r="M1531" t="str">
            <v>ＵＮＡＳＳ</v>
          </cell>
          <cell r="N1531">
            <v>2</v>
          </cell>
          <cell r="O1531" t="str">
            <v>延岡</v>
          </cell>
          <cell r="P1531" t="str">
            <v>外販</v>
          </cell>
          <cell r="Q1531">
            <v>93</v>
          </cell>
        </row>
        <row r="1532">
          <cell r="A1532">
            <v>2</v>
          </cell>
          <cell r="B1532">
            <v>1994</v>
          </cell>
          <cell r="C1532">
            <v>1</v>
          </cell>
          <cell r="D1532">
            <v>7500</v>
          </cell>
          <cell r="E1532" t="str">
            <v>リバソン（株）　　　</v>
          </cell>
          <cell r="F1532">
            <v>15610</v>
          </cell>
          <cell r="G1532" t="str">
            <v>ＵＮＡＳＳ（ＤＩＣ）</v>
          </cell>
          <cell r="H1532">
            <v>500</v>
          </cell>
          <cell r="I1532">
            <v>650000</v>
          </cell>
          <cell r="J1532">
            <v>1</v>
          </cell>
          <cell r="K1532" t="str">
            <v>繊維</v>
          </cell>
          <cell r="L1532">
            <v>156</v>
          </cell>
          <cell r="M1532" t="str">
            <v>ＵＮＡＳＳ</v>
          </cell>
          <cell r="N1532">
            <v>2</v>
          </cell>
          <cell r="O1532" t="str">
            <v>延岡</v>
          </cell>
          <cell r="P1532" t="str">
            <v>外販</v>
          </cell>
          <cell r="Q1532">
            <v>93</v>
          </cell>
        </row>
        <row r="1533">
          <cell r="A1533">
            <v>2</v>
          </cell>
          <cell r="B1533">
            <v>1994</v>
          </cell>
          <cell r="C1533">
            <v>1</v>
          </cell>
          <cell r="D1533">
            <v>1820</v>
          </cell>
          <cell r="E1533" t="str">
            <v>小松屋商事（株）　　</v>
          </cell>
          <cell r="F1533">
            <v>15630</v>
          </cell>
          <cell r="G1533" t="str">
            <v>ＵＮＡＳＳ（Ｘラン）</v>
          </cell>
          <cell r="H1533">
            <v>500</v>
          </cell>
          <cell r="I1533">
            <v>600000</v>
          </cell>
          <cell r="J1533">
            <v>1</v>
          </cell>
          <cell r="K1533" t="str">
            <v>繊維</v>
          </cell>
          <cell r="L1533">
            <v>156</v>
          </cell>
          <cell r="M1533" t="str">
            <v>ＵＮＡＳＳ</v>
          </cell>
          <cell r="N1533">
            <v>2</v>
          </cell>
          <cell r="O1533" t="str">
            <v>延岡</v>
          </cell>
          <cell r="P1533" t="str">
            <v>外販</v>
          </cell>
          <cell r="Q1533">
            <v>93</v>
          </cell>
        </row>
        <row r="1534">
          <cell r="A1534">
            <v>2</v>
          </cell>
          <cell r="B1534">
            <v>1994</v>
          </cell>
          <cell r="C1534">
            <v>1</v>
          </cell>
          <cell r="D1534">
            <v>200</v>
          </cell>
          <cell r="E1534" t="str">
            <v>伊藤忠合繊化学部　　</v>
          </cell>
          <cell r="F1534">
            <v>15660</v>
          </cell>
          <cell r="G1534" t="str">
            <v>ＵＮＡＳＳ（インド）</v>
          </cell>
          <cell r="H1534">
            <v>3000</v>
          </cell>
          <cell r="I1534">
            <v>3576000</v>
          </cell>
          <cell r="J1534">
            <v>1</v>
          </cell>
          <cell r="K1534" t="str">
            <v>繊維</v>
          </cell>
          <cell r="L1534">
            <v>156</v>
          </cell>
          <cell r="M1534" t="str">
            <v>ＵＮＡＳＳ</v>
          </cell>
          <cell r="N1534">
            <v>2</v>
          </cell>
          <cell r="O1534" t="str">
            <v>延岡</v>
          </cell>
          <cell r="P1534" t="str">
            <v>輸出</v>
          </cell>
          <cell r="Q1534">
            <v>93</v>
          </cell>
        </row>
        <row r="1535">
          <cell r="A1535">
            <v>2</v>
          </cell>
          <cell r="B1535">
            <v>1994</v>
          </cell>
          <cell r="C1535">
            <v>1</v>
          </cell>
          <cell r="D1535">
            <v>7500</v>
          </cell>
          <cell r="E1535" t="str">
            <v>リバソン（株）　　　</v>
          </cell>
          <cell r="F1535">
            <v>16600</v>
          </cell>
          <cell r="G1535" t="str">
            <v>ＮＳＶＳ－２５（ＤＩ</v>
          </cell>
          <cell r="H1535">
            <v>2000</v>
          </cell>
          <cell r="I1535">
            <v>630000</v>
          </cell>
          <cell r="J1535">
            <v>3</v>
          </cell>
          <cell r="K1535" t="str">
            <v>樹脂</v>
          </cell>
          <cell r="L1535">
            <v>166</v>
          </cell>
          <cell r="M1535" t="str">
            <v>ＳＶＳ</v>
          </cell>
          <cell r="N1535">
            <v>2</v>
          </cell>
          <cell r="O1535" t="str">
            <v>延岡</v>
          </cell>
          <cell r="P1535" t="str">
            <v>外販</v>
          </cell>
          <cell r="Q1535">
            <v>93</v>
          </cell>
        </row>
        <row r="1536">
          <cell r="A1536">
            <v>2</v>
          </cell>
          <cell r="B1536">
            <v>1994</v>
          </cell>
          <cell r="C1536">
            <v>1</v>
          </cell>
          <cell r="D1536">
            <v>7500</v>
          </cell>
          <cell r="E1536" t="str">
            <v>リバソン（株）　　　</v>
          </cell>
          <cell r="F1536">
            <v>16601</v>
          </cell>
          <cell r="G1536" t="str">
            <v>ＮＳＶＳ－２５（堺　</v>
          </cell>
          <cell r="H1536">
            <v>1600</v>
          </cell>
          <cell r="I1536">
            <v>480000</v>
          </cell>
          <cell r="J1536">
            <v>3</v>
          </cell>
          <cell r="K1536" t="str">
            <v>樹脂</v>
          </cell>
          <cell r="L1536">
            <v>166</v>
          </cell>
          <cell r="M1536" t="str">
            <v>ＳＶＳ</v>
          </cell>
          <cell r="N1536">
            <v>2</v>
          </cell>
          <cell r="O1536" t="str">
            <v>延岡</v>
          </cell>
          <cell r="P1536" t="str">
            <v>外販</v>
          </cell>
          <cell r="Q1536">
            <v>93</v>
          </cell>
        </row>
        <row r="1537">
          <cell r="A1537">
            <v>2</v>
          </cell>
          <cell r="B1537">
            <v>1994</v>
          </cell>
          <cell r="C1537">
            <v>1</v>
          </cell>
          <cell r="D1537">
            <v>100</v>
          </cell>
          <cell r="E1537" t="str">
            <v>葵　大阪　　　　　　</v>
          </cell>
          <cell r="F1537">
            <v>16610</v>
          </cell>
          <cell r="G1537" t="str">
            <v>ＮＳＶＳ－２５（大東</v>
          </cell>
          <cell r="H1537">
            <v>24000</v>
          </cell>
          <cell r="I1537">
            <v>8208000</v>
          </cell>
          <cell r="J1537">
            <v>3</v>
          </cell>
          <cell r="K1537" t="str">
            <v>樹脂</v>
          </cell>
          <cell r="L1537">
            <v>166</v>
          </cell>
          <cell r="M1537" t="str">
            <v>ＳＶＳ</v>
          </cell>
          <cell r="N1537">
            <v>2</v>
          </cell>
          <cell r="O1537" t="str">
            <v>延岡</v>
          </cell>
          <cell r="P1537" t="str">
            <v>外販</v>
          </cell>
          <cell r="Q1537">
            <v>93</v>
          </cell>
        </row>
        <row r="1538">
          <cell r="A1538">
            <v>2</v>
          </cell>
          <cell r="B1538">
            <v>1994</v>
          </cell>
          <cell r="C1538">
            <v>1</v>
          </cell>
          <cell r="D1538">
            <v>3025</v>
          </cell>
          <cell r="E1538" t="str">
            <v>大東化学　平塚　　　</v>
          </cell>
          <cell r="F1538">
            <v>16610</v>
          </cell>
          <cell r="G1538" t="str">
            <v>ＮＳＶＳ－２５（大東</v>
          </cell>
          <cell r="H1538">
            <v>9600</v>
          </cell>
          <cell r="I1538">
            <v>3283200</v>
          </cell>
          <cell r="J1538">
            <v>3</v>
          </cell>
          <cell r="K1538" t="str">
            <v>樹脂</v>
          </cell>
          <cell r="L1538">
            <v>166</v>
          </cell>
          <cell r="M1538" t="str">
            <v>ＳＶＳ</v>
          </cell>
          <cell r="N1538">
            <v>2</v>
          </cell>
          <cell r="O1538" t="str">
            <v>延岡</v>
          </cell>
          <cell r="P1538" t="str">
            <v>外販</v>
          </cell>
          <cell r="Q1538">
            <v>93</v>
          </cell>
        </row>
        <row r="1539">
          <cell r="A1539">
            <v>2</v>
          </cell>
          <cell r="B1539">
            <v>1994</v>
          </cell>
          <cell r="C1539">
            <v>1</v>
          </cell>
          <cell r="D1539">
            <v>7500</v>
          </cell>
          <cell r="E1539" t="str">
            <v>リバソン（株）　　　</v>
          </cell>
          <cell r="F1539">
            <v>16630</v>
          </cell>
          <cell r="G1539" t="str">
            <v>ＮＳＶＳ－２５（九州</v>
          </cell>
          <cell r="H1539">
            <v>200</v>
          </cell>
          <cell r="I1539">
            <v>60000</v>
          </cell>
          <cell r="J1539">
            <v>3</v>
          </cell>
          <cell r="K1539" t="str">
            <v>樹脂</v>
          </cell>
          <cell r="L1539">
            <v>166</v>
          </cell>
          <cell r="M1539" t="str">
            <v>ＳＶＳ</v>
          </cell>
          <cell r="N1539">
            <v>2</v>
          </cell>
          <cell r="O1539" t="str">
            <v>延岡</v>
          </cell>
          <cell r="P1539" t="str">
            <v>外販</v>
          </cell>
          <cell r="Q1539">
            <v>93</v>
          </cell>
        </row>
        <row r="1540">
          <cell r="A1540">
            <v>2</v>
          </cell>
          <cell r="B1540">
            <v>1994</v>
          </cell>
          <cell r="C1540">
            <v>1</v>
          </cell>
          <cell r="D1540">
            <v>5417</v>
          </cell>
          <cell r="E1540" t="str">
            <v>九州長瀬　　　　　　</v>
          </cell>
          <cell r="F1540">
            <v>16640</v>
          </cell>
          <cell r="G1540" t="str">
            <v>ＮＳＶＳ－２５（同仁</v>
          </cell>
          <cell r="H1540">
            <v>1400</v>
          </cell>
          <cell r="I1540">
            <v>420000</v>
          </cell>
          <cell r="J1540">
            <v>3</v>
          </cell>
          <cell r="K1540" t="str">
            <v>樹脂</v>
          </cell>
          <cell r="L1540">
            <v>166</v>
          </cell>
          <cell r="M1540" t="str">
            <v>ＳＶＳ</v>
          </cell>
          <cell r="N1540">
            <v>2</v>
          </cell>
          <cell r="O1540" t="str">
            <v>延岡</v>
          </cell>
          <cell r="P1540" t="str">
            <v>外販</v>
          </cell>
          <cell r="Q1540">
            <v>93</v>
          </cell>
        </row>
        <row r="1541">
          <cell r="A1541">
            <v>2</v>
          </cell>
          <cell r="B1541">
            <v>1994</v>
          </cell>
          <cell r="C1541">
            <v>1</v>
          </cell>
          <cell r="D1541">
            <v>7800</v>
          </cell>
          <cell r="E1541" t="str">
            <v>渡辺ケミカル　　　　</v>
          </cell>
          <cell r="F1541">
            <v>16660</v>
          </cell>
          <cell r="G1541" t="str">
            <v>ＮＳＶＳ－２５ロック</v>
          </cell>
          <cell r="H1541">
            <v>20</v>
          </cell>
          <cell r="I1541">
            <v>8000</v>
          </cell>
          <cell r="J1541">
            <v>3</v>
          </cell>
          <cell r="K1541" t="str">
            <v>樹脂</v>
          </cell>
          <cell r="L1541">
            <v>166</v>
          </cell>
          <cell r="M1541" t="str">
            <v>ＳＶＳ</v>
          </cell>
          <cell r="N1541">
            <v>2</v>
          </cell>
          <cell r="O1541" t="str">
            <v>延岡</v>
          </cell>
          <cell r="P1541" t="str">
            <v>外販</v>
          </cell>
          <cell r="Q1541">
            <v>93</v>
          </cell>
        </row>
        <row r="1542">
          <cell r="A1542">
            <v>2</v>
          </cell>
          <cell r="B1542">
            <v>1994</v>
          </cell>
          <cell r="C1542">
            <v>1</v>
          </cell>
          <cell r="D1542">
            <v>201</v>
          </cell>
          <cell r="E1542" t="str">
            <v>伊藤忠ファイン　　　</v>
          </cell>
          <cell r="F1542">
            <v>16661</v>
          </cell>
          <cell r="G1542" t="str">
            <v>ＮＳＶＳ－２５　　　</v>
          </cell>
          <cell r="H1542">
            <v>1000</v>
          </cell>
          <cell r="I1542">
            <v>355000</v>
          </cell>
          <cell r="J1542">
            <v>3</v>
          </cell>
          <cell r="K1542" t="str">
            <v>樹脂</v>
          </cell>
          <cell r="L1542">
            <v>166</v>
          </cell>
          <cell r="M1542" t="str">
            <v>ＳＶＳ</v>
          </cell>
          <cell r="N1542">
            <v>2</v>
          </cell>
          <cell r="O1542" t="str">
            <v>延岡</v>
          </cell>
          <cell r="P1542" t="str">
            <v>外販</v>
          </cell>
          <cell r="Q1542">
            <v>93</v>
          </cell>
        </row>
        <row r="1543">
          <cell r="A1543">
            <v>2</v>
          </cell>
          <cell r="B1543">
            <v>1994</v>
          </cell>
          <cell r="C1543">
            <v>1</v>
          </cell>
          <cell r="D1543">
            <v>3204</v>
          </cell>
          <cell r="E1543" t="str">
            <v>大和化学　（研究室）</v>
          </cell>
          <cell r="F1543">
            <v>16661</v>
          </cell>
          <cell r="G1543" t="str">
            <v>ＮＳＶＳ－２５　　　</v>
          </cell>
          <cell r="H1543">
            <v>20</v>
          </cell>
          <cell r="I1543">
            <v>10000</v>
          </cell>
          <cell r="J1543">
            <v>3</v>
          </cell>
          <cell r="K1543" t="str">
            <v>樹脂</v>
          </cell>
          <cell r="L1543">
            <v>166</v>
          </cell>
          <cell r="M1543" t="str">
            <v>ＳＶＳ</v>
          </cell>
          <cell r="N1543">
            <v>2</v>
          </cell>
          <cell r="O1543" t="str">
            <v>延岡</v>
          </cell>
          <cell r="P1543" t="str">
            <v>外販</v>
          </cell>
          <cell r="Q1543">
            <v>93</v>
          </cell>
        </row>
        <row r="1544">
          <cell r="A1544">
            <v>2</v>
          </cell>
          <cell r="B1544">
            <v>1994</v>
          </cell>
          <cell r="C1544">
            <v>1</v>
          </cell>
          <cell r="D1544">
            <v>100</v>
          </cell>
          <cell r="E1544" t="str">
            <v>葵　大阪　　　　　　</v>
          </cell>
          <cell r="F1544">
            <v>20300</v>
          </cell>
          <cell r="G1544" t="str">
            <v>ＥＢＳ　　　　　　　</v>
          </cell>
          <cell r="H1544">
            <v>8878</v>
          </cell>
          <cell r="I1544">
            <v>7136988</v>
          </cell>
          <cell r="J1544">
            <v>3</v>
          </cell>
          <cell r="K1544" t="str">
            <v>樹脂</v>
          </cell>
          <cell r="L1544">
            <v>203</v>
          </cell>
          <cell r="M1544" t="str">
            <v>ＥＢＳ</v>
          </cell>
          <cell r="N1544">
            <v>2</v>
          </cell>
          <cell r="O1544" t="str">
            <v>延岡</v>
          </cell>
          <cell r="P1544" t="str">
            <v>旭</v>
          </cell>
          <cell r="Q1544">
            <v>93</v>
          </cell>
        </row>
        <row r="1545">
          <cell r="A1545">
            <v>2</v>
          </cell>
          <cell r="B1545">
            <v>1994</v>
          </cell>
          <cell r="C1545">
            <v>1</v>
          </cell>
          <cell r="D1545">
            <v>2</v>
          </cell>
          <cell r="E1545" t="str">
            <v>旭　大阪購買　　　　</v>
          </cell>
          <cell r="F1545">
            <v>20500</v>
          </cell>
          <cell r="G1545" t="str">
            <v>仕上Ｇ　　　　　　　</v>
          </cell>
          <cell r="H1545">
            <v>2400</v>
          </cell>
          <cell r="I1545">
            <v>816000</v>
          </cell>
          <cell r="J1545">
            <v>1</v>
          </cell>
          <cell r="K1545" t="str">
            <v>繊維</v>
          </cell>
          <cell r="L1545">
            <v>205</v>
          </cell>
          <cell r="M1545" t="str">
            <v>仕上Ｇ</v>
          </cell>
          <cell r="N1545">
            <v>2</v>
          </cell>
          <cell r="O1545" t="str">
            <v>延岡</v>
          </cell>
          <cell r="P1545" t="str">
            <v>旭</v>
          </cell>
          <cell r="Q1545">
            <v>93</v>
          </cell>
        </row>
        <row r="1546">
          <cell r="A1546">
            <v>2</v>
          </cell>
          <cell r="B1546">
            <v>1994</v>
          </cell>
          <cell r="C1546">
            <v>1</v>
          </cell>
          <cell r="D1546">
            <v>43</v>
          </cell>
          <cell r="E1546" t="str">
            <v>旭　延岡医薬　　　　</v>
          </cell>
          <cell r="F1546">
            <v>20600</v>
          </cell>
          <cell r="G1546" t="str">
            <v>ＭＢ　　　　　　　　</v>
          </cell>
          <cell r="H1546">
            <v>1995</v>
          </cell>
          <cell r="I1546">
            <v>6308190</v>
          </cell>
          <cell r="J1546">
            <v>2</v>
          </cell>
          <cell r="K1546" t="str">
            <v>医薬原料</v>
          </cell>
          <cell r="L1546">
            <v>206</v>
          </cell>
          <cell r="M1546" t="str">
            <v>ＭＢ</v>
          </cell>
          <cell r="N1546">
            <v>2</v>
          </cell>
          <cell r="O1546" t="str">
            <v>延岡</v>
          </cell>
          <cell r="P1546" t="str">
            <v>旭</v>
          </cell>
          <cell r="Q1546">
            <v>93</v>
          </cell>
        </row>
        <row r="1547">
          <cell r="A1547">
            <v>2</v>
          </cell>
          <cell r="B1547">
            <v>1994</v>
          </cell>
          <cell r="C1547">
            <v>1</v>
          </cell>
          <cell r="D1547">
            <v>11</v>
          </cell>
          <cell r="E1547" t="str">
            <v>旭　特薬事業部　　　</v>
          </cell>
          <cell r="F1547">
            <v>20900</v>
          </cell>
          <cell r="G1547" t="str">
            <v>ＦＭＮＡ　　　　　　</v>
          </cell>
          <cell r="H1547">
            <v>300</v>
          </cell>
          <cell r="I1547">
            <v>8700000</v>
          </cell>
          <cell r="J1547">
            <v>2</v>
          </cell>
          <cell r="K1547" t="str">
            <v>医薬原料</v>
          </cell>
          <cell r="L1547">
            <v>209</v>
          </cell>
          <cell r="M1547" t="str">
            <v>ＦＭＮＡ</v>
          </cell>
          <cell r="N1547">
            <v>2</v>
          </cell>
          <cell r="O1547" t="str">
            <v>延岡</v>
          </cell>
          <cell r="P1547" t="str">
            <v>旭</v>
          </cell>
          <cell r="Q1547">
            <v>93</v>
          </cell>
        </row>
        <row r="1548">
          <cell r="A1548">
            <v>2</v>
          </cell>
          <cell r="B1548">
            <v>1994</v>
          </cell>
          <cell r="C1548">
            <v>1</v>
          </cell>
          <cell r="D1548">
            <v>11</v>
          </cell>
          <cell r="E1548" t="str">
            <v>旭　特薬事業部　　　</v>
          </cell>
          <cell r="F1548">
            <v>21301</v>
          </cell>
          <cell r="G1548" t="str">
            <v>ウラシル　　　　　　</v>
          </cell>
          <cell r="H1548">
            <v>780</v>
          </cell>
          <cell r="I1548">
            <v>3276000</v>
          </cell>
          <cell r="J1548">
            <v>2</v>
          </cell>
          <cell r="K1548" t="str">
            <v>医薬原料</v>
          </cell>
          <cell r="L1548">
            <v>213</v>
          </cell>
          <cell r="M1548" t="str">
            <v>ウラシル</v>
          </cell>
          <cell r="N1548">
            <v>2</v>
          </cell>
          <cell r="O1548" t="str">
            <v>延岡</v>
          </cell>
          <cell r="P1548" t="str">
            <v>旭</v>
          </cell>
          <cell r="Q1548">
            <v>93</v>
          </cell>
        </row>
        <row r="1549">
          <cell r="A1549">
            <v>2</v>
          </cell>
          <cell r="B1549">
            <v>1994</v>
          </cell>
          <cell r="C1549">
            <v>1</v>
          </cell>
          <cell r="D1549">
            <v>11</v>
          </cell>
          <cell r="E1549" t="str">
            <v>旭　特薬事業部　　　</v>
          </cell>
          <cell r="F1549">
            <v>21302</v>
          </cell>
          <cell r="G1549" t="str">
            <v>ウラシル（ＳＧ）　　</v>
          </cell>
          <cell r="H1549">
            <v>5200</v>
          </cell>
          <cell r="I1549">
            <v>21840000</v>
          </cell>
          <cell r="J1549">
            <v>2</v>
          </cell>
          <cell r="K1549" t="str">
            <v>医薬原料</v>
          </cell>
          <cell r="L1549">
            <v>213</v>
          </cell>
          <cell r="M1549" t="str">
            <v>ウラシル</v>
          </cell>
          <cell r="N1549">
            <v>2</v>
          </cell>
          <cell r="O1549" t="str">
            <v>延岡</v>
          </cell>
          <cell r="P1549" t="str">
            <v>旭</v>
          </cell>
          <cell r="Q1549">
            <v>93</v>
          </cell>
        </row>
        <row r="1550">
          <cell r="A1550">
            <v>2</v>
          </cell>
          <cell r="B1550">
            <v>1994</v>
          </cell>
          <cell r="C1550">
            <v>1</v>
          </cell>
          <cell r="D1550">
            <v>5402</v>
          </cell>
          <cell r="E1550" t="str">
            <v>藤本泉北　　　　　　</v>
          </cell>
          <cell r="F1550">
            <v>21401</v>
          </cell>
          <cell r="G1550" t="str">
            <v>ＡＴＢＣ　　　　　　</v>
          </cell>
          <cell r="H1550">
            <v>9675</v>
          </cell>
          <cell r="I1550">
            <v>4218300</v>
          </cell>
          <cell r="J1550">
            <v>3</v>
          </cell>
          <cell r="K1550" t="str">
            <v>樹脂</v>
          </cell>
          <cell r="L1550">
            <v>214</v>
          </cell>
          <cell r="M1550" t="str">
            <v>ＡＴＢＣ</v>
          </cell>
          <cell r="N1550">
            <v>2</v>
          </cell>
          <cell r="O1550" t="str">
            <v>延岡</v>
          </cell>
          <cell r="P1550" t="str">
            <v>旭</v>
          </cell>
          <cell r="Q1550">
            <v>93</v>
          </cell>
        </row>
        <row r="1551">
          <cell r="A1551">
            <v>2</v>
          </cell>
          <cell r="B1551">
            <v>1994</v>
          </cell>
          <cell r="C1551">
            <v>1</v>
          </cell>
          <cell r="D1551">
            <v>5403</v>
          </cell>
          <cell r="E1551" t="str">
            <v>ファイザー　　　　　</v>
          </cell>
          <cell r="F1551">
            <v>21401</v>
          </cell>
          <cell r="G1551" t="str">
            <v>ＡＴＢＣ　　　　　　</v>
          </cell>
          <cell r="H1551">
            <v>16130</v>
          </cell>
          <cell r="I1551">
            <v>7032680</v>
          </cell>
          <cell r="J1551">
            <v>3</v>
          </cell>
          <cell r="K1551" t="str">
            <v>樹脂</v>
          </cell>
          <cell r="L1551">
            <v>214</v>
          </cell>
          <cell r="M1551" t="str">
            <v>ＡＴＢＣ</v>
          </cell>
          <cell r="N1551">
            <v>2</v>
          </cell>
          <cell r="O1551" t="str">
            <v>延岡</v>
          </cell>
          <cell r="P1551" t="str">
            <v>旭</v>
          </cell>
          <cell r="Q1551">
            <v>93</v>
          </cell>
        </row>
        <row r="1552">
          <cell r="A1552">
            <v>2</v>
          </cell>
          <cell r="B1552">
            <v>1994</v>
          </cell>
          <cell r="C1552">
            <v>1</v>
          </cell>
          <cell r="D1552">
            <v>1</v>
          </cell>
          <cell r="E1552" t="str">
            <v>旭　東京購買　　　　</v>
          </cell>
          <cell r="F1552">
            <v>21402</v>
          </cell>
          <cell r="G1552" t="str">
            <v>ＤＳ－１０７　　　　</v>
          </cell>
          <cell r="H1552">
            <v>48470</v>
          </cell>
          <cell r="I1552">
            <v>21617620</v>
          </cell>
          <cell r="J1552">
            <v>3</v>
          </cell>
          <cell r="K1552" t="str">
            <v>樹脂</v>
          </cell>
          <cell r="L1552">
            <v>214</v>
          </cell>
          <cell r="M1552" t="str">
            <v>ＡＴＢＣ</v>
          </cell>
          <cell r="N1552">
            <v>2</v>
          </cell>
          <cell r="O1552" t="str">
            <v>延岡</v>
          </cell>
          <cell r="P1552" t="str">
            <v>旭</v>
          </cell>
          <cell r="Q1552">
            <v>93</v>
          </cell>
        </row>
        <row r="1553">
          <cell r="A1553">
            <v>2</v>
          </cell>
          <cell r="B1553">
            <v>1994</v>
          </cell>
          <cell r="C1553">
            <v>1</v>
          </cell>
          <cell r="D1553">
            <v>59</v>
          </cell>
          <cell r="E1553" t="str">
            <v>旭　水島テナック工場</v>
          </cell>
          <cell r="F1553">
            <v>21704</v>
          </cell>
          <cell r="G1553" t="str">
            <v>Ｈ－３－Ⅳ　　　　　</v>
          </cell>
          <cell r="H1553">
            <v>70</v>
          </cell>
          <cell r="I1553">
            <v>295750</v>
          </cell>
          <cell r="J1553">
            <v>3</v>
          </cell>
          <cell r="K1553" t="str">
            <v>樹脂</v>
          </cell>
          <cell r="L1553">
            <v>217</v>
          </cell>
          <cell r="M1553" t="str">
            <v>Ｈ－３</v>
          </cell>
          <cell r="N1553">
            <v>2</v>
          </cell>
          <cell r="O1553" t="str">
            <v>延岡</v>
          </cell>
          <cell r="P1553" t="str">
            <v>旭</v>
          </cell>
          <cell r="Q1553">
            <v>93</v>
          </cell>
        </row>
        <row r="1554">
          <cell r="A1554">
            <v>2</v>
          </cell>
          <cell r="B1554">
            <v>1994</v>
          </cell>
          <cell r="C1554">
            <v>1</v>
          </cell>
          <cell r="D1554">
            <v>100</v>
          </cell>
          <cell r="E1554" t="str">
            <v>葵　大阪　　　　　　</v>
          </cell>
          <cell r="F1554">
            <v>21704</v>
          </cell>
          <cell r="G1554" t="str">
            <v>Ｈ－３－Ⅳ　　　　　</v>
          </cell>
          <cell r="H1554">
            <v>170</v>
          </cell>
          <cell r="I1554">
            <v>718250</v>
          </cell>
          <cell r="J1554">
            <v>3</v>
          </cell>
          <cell r="K1554" t="str">
            <v>樹脂</v>
          </cell>
          <cell r="L1554">
            <v>217</v>
          </cell>
          <cell r="M1554" t="str">
            <v>Ｈ－３</v>
          </cell>
          <cell r="N1554">
            <v>2</v>
          </cell>
          <cell r="O1554" t="str">
            <v>延岡</v>
          </cell>
          <cell r="P1554" t="str">
            <v>旭</v>
          </cell>
          <cell r="Q1554">
            <v>93</v>
          </cell>
        </row>
        <row r="1555">
          <cell r="A1555">
            <v>2</v>
          </cell>
          <cell r="B1555">
            <v>1994</v>
          </cell>
          <cell r="C1555">
            <v>1</v>
          </cell>
          <cell r="D1555">
            <v>100</v>
          </cell>
          <cell r="E1555" t="str">
            <v>葵　大阪　　　　　　</v>
          </cell>
          <cell r="F1555">
            <v>21705</v>
          </cell>
          <cell r="G1555" t="str">
            <v>Ｈ－３－Ⅴ　　　　　</v>
          </cell>
          <cell r="H1555">
            <v>120</v>
          </cell>
          <cell r="I1555">
            <v>507000</v>
          </cell>
          <cell r="J1555">
            <v>3</v>
          </cell>
          <cell r="K1555" t="str">
            <v>樹脂</v>
          </cell>
          <cell r="L1555">
            <v>217</v>
          </cell>
          <cell r="M1555" t="str">
            <v>Ｈ－３</v>
          </cell>
          <cell r="N1555">
            <v>2</v>
          </cell>
          <cell r="O1555" t="str">
            <v>延岡</v>
          </cell>
          <cell r="P1555" t="str">
            <v>旭</v>
          </cell>
          <cell r="Q1555">
            <v>93</v>
          </cell>
        </row>
        <row r="1556">
          <cell r="A1556">
            <v>2</v>
          </cell>
          <cell r="B1556">
            <v>1994</v>
          </cell>
          <cell r="C1556">
            <v>1</v>
          </cell>
          <cell r="D1556">
            <v>43</v>
          </cell>
          <cell r="E1556" t="str">
            <v>旭　延岡医薬　　　　</v>
          </cell>
          <cell r="F1556">
            <v>21800</v>
          </cell>
          <cell r="G1556" t="str">
            <v>ＦＢ－５　　　　　　</v>
          </cell>
          <cell r="H1556">
            <v>1280</v>
          </cell>
          <cell r="I1556">
            <v>22400000</v>
          </cell>
          <cell r="J1556">
            <v>2</v>
          </cell>
          <cell r="K1556" t="str">
            <v>医薬原料</v>
          </cell>
          <cell r="L1556">
            <v>218</v>
          </cell>
          <cell r="M1556" t="str">
            <v>ＦＢ－５</v>
          </cell>
          <cell r="N1556">
            <v>2</v>
          </cell>
          <cell r="O1556" t="str">
            <v>延岡</v>
          </cell>
          <cell r="P1556" t="str">
            <v>旭</v>
          </cell>
          <cell r="Q1556">
            <v>93</v>
          </cell>
        </row>
        <row r="1557">
          <cell r="A1557">
            <v>2</v>
          </cell>
          <cell r="B1557">
            <v>1994</v>
          </cell>
          <cell r="C1557">
            <v>1</v>
          </cell>
          <cell r="D1557">
            <v>6</v>
          </cell>
          <cell r="E1557" t="str">
            <v>旭　富士　　　　　　</v>
          </cell>
          <cell r="F1557">
            <v>21900</v>
          </cell>
          <cell r="G1557" t="str">
            <v>ＢＳ－１　　　　　　</v>
          </cell>
          <cell r="H1557">
            <v>71100</v>
          </cell>
          <cell r="I1557">
            <v>28226700</v>
          </cell>
          <cell r="J1557">
            <v>3</v>
          </cell>
          <cell r="K1557" t="str">
            <v>樹脂</v>
          </cell>
          <cell r="L1557">
            <v>219</v>
          </cell>
          <cell r="M1557" t="str">
            <v>ＢＳ－１．２</v>
          </cell>
          <cell r="N1557">
            <v>2</v>
          </cell>
          <cell r="O1557" t="str">
            <v>延岡</v>
          </cell>
          <cell r="P1557" t="str">
            <v>旭</v>
          </cell>
          <cell r="Q1557">
            <v>93</v>
          </cell>
        </row>
        <row r="1558">
          <cell r="A1558">
            <v>2</v>
          </cell>
          <cell r="B1558">
            <v>1994</v>
          </cell>
          <cell r="C1558">
            <v>1</v>
          </cell>
          <cell r="D1558">
            <v>6</v>
          </cell>
          <cell r="E1558" t="str">
            <v>旭　富士　　　　　　</v>
          </cell>
          <cell r="F1558">
            <v>21901</v>
          </cell>
          <cell r="G1558" t="str">
            <v>ＢＳ－２　　　　　　</v>
          </cell>
          <cell r="H1558">
            <v>5540</v>
          </cell>
          <cell r="I1558">
            <v>2227080</v>
          </cell>
          <cell r="J1558">
            <v>3</v>
          </cell>
          <cell r="K1558" t="str">
            <v>樹脂</v>
          </cell>
          <cell r="L1558">
            <v>219</v>
          </cell>
          <cell r="M1558" t="str">
            <v>ＢＳ－１．２</v>
          </cell>
          <cell r="N1558">
            <v>2</v>
          </cell>
          <cell r="O1558" t="str">
            <v>延岡</v>
          </cell>
          <cell r="P1558" t="str">
            <v>旭</v>
          </cell>
          <cell r="Q1558">
            <v>93</v>
          </cell>
        </row>
        <row r="1559">
          <cell r="A1559">
            <v>2</v>
          </cell>
          <cell r="B1559">
            <v>1994</v>
          </cell>
          <cell r="C1559">
            <v>1</v>
          </cell>
          <cell r="D1559">
            <v>3824</v>
          </cell>
          <cell r="E1559" t="str">
            <v>東亜合成（株）　　　</v>
          </cell>
          <cell r="F1559">
            <v>30900</v>
          </cell>
          <cell r="G1559" t="str">
            <v>ＰＣＤ　　　　　　　</v>
          </cell>
          <cell r="H1559">
            <v>21000</v>
          </cell>
          <cell r="I1559">
            <v>7560000</v>
          </cell>
          <cell r="J1559">
            <v>3</v>
          </cell>
          <cell r="K1559" t="str">
            <v>樹脂</v>
          </cell>
          <cell r="L1559">
            <v>309</v>
          </cell>
          <cell r="M1559" t="str">
            <v>ＰＣＤ</v>
          </cell>
          <cell r="N1559">
            <v>2</v>
          </cell>
          <cell r="O1559" t="str">
            <v>延岡</v>
          </cell>
          <cell r="P1559" t="str">
            <v>外販</v>
          </cell>
          <cell r="Q1559">
            <v>93</v>
          </cell>
        </row>
        <row r="1560">
          <cell r="A1560">
            <v>2</v>
          </cell>
          <cell r="B1560">
            <v>1994</v>
          </cell>
          <cell r="C1560">
            <v>1</v>
          </cell>
          <cell r="D1560">
            <v>3030</v>
          </cell>
          <cell r="E1560" t="str">
            <v>ダイセル＾東京本社　</v>
          </cell>
          <cell r="F1560">
            <v>31000</v>
          </cell>
          <cell r="G1560" t="str">
            <v>ＢＴＣ　　　　　　　</v>
          </cell>
          <cell r="H1560">
            <v>6000</v>
          </cell>
          <cell r="I1560">
            <v>9240000</v>
          </cell>
          <cell r="J1560">
            <v>3</v>
          </cell>
          <cell r="K1560" t="str">
            <v>樹脂</v>
          </cell>
          <cell r="L1560">
            <v>310</v>
          </cell>
          <cell r="M1560" t="str">
            <v>ＢＴＣ</v>
          </cell>
          <cell r="N1560">
            <v>2</v>
          </cell>
          <cell r="O1560" t="str">
            <v>延岡</v>
          </cell>
          <cell r="P1560" t="str">
            <v>外販</v>
          </cell>
          <cell r="Q1560">
            <v>93</v>
          </cell>
        </row>
        <row r="1561">
          <cell r="A1561">
            <v>1</v>
          </cell>
          <cell r="B1561">
            <v>1994</v>
          </cell>
          <cell r="C1561">
            <v>1</v>
          </cell>
          <cell r="D1561">
            <v>88</v>
          </cell>
          <cell r="E1561" t="str">
            <v>旭フーズ（株）　　　</v>
          </cell>
          <cell r="F1561">
            <v>37600</v>
          </cell>
          <cell r="G1561" t="str">
            <v>ＣＭＴ－Ｌ　缶　　　</v>
          </cell>
          <cell r="H1561">
            <v>22446</v>
          </cell>
          <cell r="I1561">
            <v>8080560</v>
          </cell>
          <cell r="J1561">
            <v>4</v>
          </cell>
          <cell r="K1561" t="str">
            <v>その他</v>
          </cell>
          <cell r="L1561">
            <v>376</v>
          </cell>
          <cell r="M1561" t="str">
            <v>ＣＭＴ－Ｌ</v>
          </cell>
          <cell r="N1561">
            <v>3</v>
          </cell>
          <cell r="O1561" t="str">
            <v>外販</v>
          </cell>
          <cell r="P1561" t="str">
            <v>旭</v>
          </cell>
          <cell r="Q1561">
            <v>93</v>
          </cell>
        </row>
        <row r="1562">
          <cell r="A1562">
            <v>1</v>
          </cell>
          <cell r="B1562">
            <v>1994</v>
          </cell>
          <cell r="C1562">
            <v>1</v>
          </cell>
          <cell r="D1562">
            <v>88</v>
          </cell>
          <cell r="E1562" t="str">
            <v>旭フーズ（株）　　　</v>
          </cell>
          <cell r="F1562">
            <v>37603</v>
          </cell>
          <cell r="G1562" t="str">
            <v>ＣＭＴ－ＩＫ　　　　</v>
          </cell>
          <cell r="H1562">
            <v>19000</v>
          </cell>
          <cell r="I1562">
            <v>6460000</v>
          </cell>
          <cell r="J1562">
            <v>4</v>
          </cell>
          <cell r="K1562" t="str">
            <v>その他</v>
          </cell>
          <cell r="L1562">
            <v>376</v>
          </cell>
          <cell r="M1562" t="str">
            <v>ＣＭＴ－Ｌ</v>
          </cell>
          <cell r="N1562">
            <v>3</v>
          </cell>
          <cell r="O1562" t="str">
            <v>外販</v>
          </cell>
          <cell r="P1562" t="str">
            <v>旭</v>
          </cell>
          <cell r="Q1562">
            <v>93</v>
          </cell>
        </row>
        <row r="1563">
          <cell r="A1563">
            <v>1</v>
          </cell>
          <cell r="B1563">
            <v>1994</v>
          </cell>
          <cell r="C1563">
            <v>1</v>
          </cell>
          <cell r="D1563">
            <v>6</v>
          </cell>
          <cell r="E1563" t="str">
            <v>旭　富士　　　　　　</v>
          </cell>
          <cell r="F1563">
            <v>38300</v>
          </cell>
          <cell r="G1563" t="str">
            <v>ベンゾフェノン　　　</v>
          </cell>
          <cell r="H1563">
            <v>260</v>
          </cell>
          <cell r="I1563">
            <v>236600</v>
          </cell>
          <cell r="J1563">
            <v>3</v>
          </cell>
          <cell r="K1563" t="str">
            <v>樹脂</v>
          </cell>
          <cell r="L1563">
            <v>383</v>
          </cell>
          <cell r="M1563" t="str">
            <v>ﾍﾞﾝｿﾞﾌｪﾉﾝ</v>
          </cell>
          <cell r="N1563">
            <v>3</v>
          </cell>
          <cell r="O1563" t="str">
            <v>外販</v>
          </cell>
          <cell r="P1563" t="str">
            <v>外販</v>
          </cell>
          <cell r="Q1563">
            <v>93</v>
          </cell>
        </row>
        <row r="1564">
          <cell r="A1564">
            <v>1</v>
          </cell>
          <cell r="B1564">
            <v>1994</v>
          </cell>
          <cell r="C1564">
            <v>1</v>
          </cell>
          <cell r="D1564">
            <v>5401</v>
          </cell>
          <cell r="E1564" t="str">
            <v>藤本化学　　　　　　</v>
          </cell>
          <cell r="F1564">
            <v>38704</v>
          </cell>
          <cell r="G1564" t="str">
            <v>ＬＳ－７０　　　　　</v>
          </cell>
          <cell r="H1564">
            <v>4355</v>
          </cell>
          <cell r="I1564">
            <v>6009900</v>
          </cell>
          <cell r="J1564">
            <v>4</v>
          </cell>
          <cell r="K1564" t="str">
            <v>その他</v>
          </cell>
          <cell r="L1564">
            <v>387</v>
          </cell>
          <cell r="M1564" t="str">
            <v>委託　藤本</v>
          </cell>
          <cell r="N1564">
            <v>3</v>
          </cell>
          <cell r="O1564" t="str">
            <v>外販</v>
          </cell>
          <cell r="P1564" t="str">
            <v>外販</v>
          </cell>
          <cell r="Q1564">
            <v>93</v>
          </cell>
        </row>
        <row r="1565">
          <cell r="A1565">
            <v>1</v>
          </cell>
          <cell r="B1565">
            <v>1994</v>
          </cell>
          <cell r="C1565">
            <v>1</v>
          </cell>
          <cell r="D1565">
            <v>7402</v>
          </cell>
          <cell r="E1565" t="str">
            <v>理研ビタミン　　　　</v>
          </cell>
          <cell r="F1565">
            <v>38704</v>
          </cell>
          <cell r="G1565" t="str">
            <v>ＬＳ－７０　　　　　</v>
          </cell>
          <cell r="H1565">
            <v>0</v>
          </cell>
          <cell r="I1565">
            <v>0</v>
          </cell>
          <cell r="J1565">
            <v>4</v>
          </cell>
          <cell r="K1565" t="str">
            <v>その他</v>
          </cell>
          <cell r="L1565">
            <v>387</v>
          </cell>
          <cell r="M1565" t="str">
            <v>委託　藤本</v>
          </cell>
          <cell r="N1565">
            <v>3</v>
          </cell>
          <cell r="O1565" t="str">
            <v>外販</v>
          </cell>
          <cell r="P1565" t="str">
            <v>外販</v>
          </cell>
          <cell r="Q1565">
            <v>93</v>
          </cell>
        </row>
        <row r="1566">
          <cell r="A1566">
            <v>1</v>
          </cell>
          <cell r="B1566">
            <v>1994</v>
          </cell>
          <cell r="C1566">
            <v>1</v>
          </cell>
          <cell r="D1566">
            <v>7100</v>
          </cell>
          <cell r="E1566" t="str">
            <v>油脂製品　　　　　　</v>
          </cell>
          <cell r="F1566">
            <v>38804</v>
          </cell>
          <cell r="G1566" t="str">
            <v>ノンサール乾燥　　　</v>
          </cell>
          <cell r="H1566">
            <v>1095</v>
          </cell>
          <cell r="I1566">
            <v>768690</v>
          </cell>
          <cell r="J1566">
            <v>4</v>
          </cell>
          <cell r="K1566" t="str">
            <v>その他</v>
          </cell>
          <cell r="L1566">
            <v>388</v>
          </cell>
          <cell r="M1566" t="str">
            <v>委託　日油</v>
          </cell>
          <cell r="N1566">
            <v>3</v>
          </cell>
          <cell r="O1566" t="str">
            <v>外販</v>
          </cell>
          <cell r="P1566" t="str">
            <v>外販</v>
          </cell>
          <cell r="Q1566">
            <v>93</v>
          </cell>
        </row>
        <row r="1567">
          <cell r="A1567">
            <v>1</v>
          </cell>
          <cell r="B1567">
            <v>1994</v>
          </cell>
          <cell r="C1567">
            <v>1</v>
          </cell>
          <cell r="D1567">
            <v>2039</v>
          </cell>
          <cell r="E1567" t="str">
            <v>坂本染色　　　　　　</v>
          </cell>
          <cell r="F1567">
            <v>39010</v>
          </cell>
          <cell r="G1567" t="str">
            <v>ＳＢ－２００　　　　</v>
          </cell>
          <cell r="H1567">
            <v>36</v>
          </cell>
          <cell r="I1567">
            <v>23760</v>
          </cell>
          <cell r="J1567">
            <v>4</v>
          </cell>
          <cell r="K1567" t="str">
            <v>その他</v>
          </cell>
          <cell r="L1567">
            <v>390</v>
          </cell>
          <cell r="M1567" t="str">
            <v>ＳＢ－２００</v>
          </cell>
          <cell r="N1567">
            <v>3</v>
          </cell>
          <cell r="O1567" t="str">
            <v>外販</v>
          </cell>
          <cell r="P1567" t="str">
            <v>外販</v>
          </cell>
          <cell r="Q1567">
            <v>93</v>
          </cell>
        </row>
        <row r="1568">
          <cell r="A1568">
            <v>1</v>
          </cell>
          <cell r="B1568">
            <v>1994</v>
          </cell>
          <cell r="C1568">
            <v>1</v>
          </cell>
          <cell r="D1568">
            <v>4010</v>
          </cell>
          <cell r="E1568" t="str">
            <v>中尾薬品　　　　　　</v>
          </cell>
          <cell r="F1568">
            <v>39122</v>
          </cell>
          <cell r="G1568" t="str">
            <v>ＩＫＰ－５　　　　　</v>
          </cell>
          <cell r="H1568">
            <v>3</v>
          </cell>
          <cell r="I1568">
            <v>2055000</v>
          </cell>
          <cell r="J1568">
            <v>4</v>
          </cell>
          <cell r="K1568" t="str">
            <v>その他</v>
          </cell>
          <cell r="L1568">
            <v>391</v>
          </cell>
          <cell r="M1568" t="str">
            <v>委託　甲南</v>
          </cell>
          <cell r="N1568">
            <v>3</v>
          </cell>
          <cell r="O1568" t="str">
            <v>外販</v>
          </cell>
          <cell r="P1568" t="str">
            <v>外販</v>
          </cell>
          <cell r="Q1568">
            <v>93</v>
          </cell>
        </row>
        <row r="1569">
          <cell r="A1569">
            <v>1</v>
          </cell>
          <cell r="B1569">
            <v>1994</v>
          </cell>
          <cell r="C1569">
            <v>1</v>
          </cell>
          <cell r="D1569">
            <v>1813</v>
          </cell>
          <cell r="E1569" t="str">
            <v>甲南化工　　　　　　</v>
          </cell>
          <cell r="F1569">
            <v>39124</v>
          </cell>
          <cell r="G1569" t="str">
            <v>ＩＫＰ－６６　　　　</v>
          </cell>
          <cell r="H1569">
            <v>0</v>
          </cell>
          <cell r="I1569">
            <v>0</v>
          </cell>
          <cell r="J1569">
            <v>4</v>
          </cell>
          <cell r="K1569" t="str">
            <v>その他</v>
          </cell>
          <cell r="L1569">
            <v>391</v>
          </cell>
          <cell r="M1569" t="str">
            <v>委託　甲南</v>
          </cell>
          <cell r="N1569">
            <v>3</v>
          </cell>
          <cell r="O1569" t="str">
            <v>外販</v>
          </cell>
          <cell r="P1569" t="str">
            <v>外販</v>
          </cell>
          <cell r="Q1569">
            <v>93</v>
          </cell>
        </row>
        <row r="1570">
          <cell r="A1570">
            <v>1</v>
          </cell>
          <cell r="B1570">
            <v>1994</v>
          </cell>
          <cell r="C1570">
            <v>1</v>
          </cell>
          <cell r="D1570">
            <v>4010</v>
          </cell>
          <cell r="E1570" t="str">
            <v>中尾薬品　　　　　　</v>
          </cell>
          <cell r="F1570">
            <v>39124</v>
          </cell>
          <cell r="G1570" t="str">
            <v>ＩＫＰ－６６　　　　</v>
          </cell>
          <cell r="H1570">
            <v>1</v>
          </cell>
          <cell r="I1570">
            <v>685000</v>
          </cell>
          <cell r="J1570">
            <v>4</v>
          </cell>
          <cell r="K1570" t="str">
            <v>その他</v>
          </cell>
          <cell r="L1570">
            <v>391</v>
          </cell>
          <cell r="M1570" t="str">
            <v>委託　甲南</v>
          </cell>
          <cell r="N1570">
            <v>3</v>
          </cell>
          <cell r="O1570" t="str">
            <v>外販</v>
          </cell>
          <cell r="P1570" t="str">
            <v>外販</v>
          </cell>
          <cell r="Q1570">
            <v>93</v>
          </cell>
        </row>
        <row r="1571">
          <cell r="A1571">
            <v>1</v>
          </cell>
          <cell r="B1571">
            <v>1994</v>
          </cell>
          <cell r="C1571">
            <v>1</v>
          </cell>
          <cell r="D1571">
            <v>4010</v>
          </cell>
          <cell r="E1571" t="str">
            <v>中尾薬品　　　　　　</v>
          </cell>
          <cell r="F1571">
            <v>39125</v>
          </cell>
          <cell r="G1571" t="str">
            <v>ＯＫ－１３５　　　　</v>
          </cell>
          <cell r="H1571">
            <v>5950</v>
          </cell>
          <cell r="I1571">
            <v>7407750</v>
          </cell>
          <cell r="J1571">
            <v>4</v>
          </cell>
          <cell r="K1571" t="str">
            <v>その他</v>
          </cell>
          <cell r="L1571">
            <v>391</v>
          </cell>
          <cell r="M1571" t="str">
            <v>委託　甲南</v>
          </cell>
          <cell r="N1571">
            <v>3</v>
          </cell>
          <cell r="O1571" t="str">
            <v>外販</v>
          </cell>
          <cell r="P1571" t="str">
            <v>外販</v>
          </cell>
          <cell r="Q1571">
            <v>93</v>
          </cell>
        </row>
        <row r="1572">
          <cell r="A1572">
            <v>1</v>
          </cell>
          <cell r="B1572">
            <v>1994</v>
          </cell>
          <cell r="C1572">
            <v>1</v>
          </cell>
          <cell r="D1572">
            <v>100</v>
          </cell>
          <cell r="E1572" t="str">
            <v>葵　大阪　　　　　　</v>
          </cell>
          <cell r="F1572">
            <v>39802</v>
          </cell>
          <cell r="G1572" t="str">
            <v>ＨＭＬ（富士）　　　</v>
          </cell>
          <cell r="H1572">
            <v>15000</v>
          </cell>
          <cell r="I1572">
            <v>7545000</v>
          </cell>
          <cell r="J1572">
            <v>1</v>
          </cell>
          <cell r="K1572" t="str">
            <v>繊維</v>
          </cell>
          <cell r="L1572">
            <v>398</v>
          </cell>
          <cell r="M1572" t="str">
            <v>委託ＳＭＡＳ</v>
          </cell>
          <cell r="N1572">
            <v>3</v>
          </cell>
          <cell r="O1572" t="str">
            <v>外販</v>
          </cell>
          <cell r="P1572" t="str">
            <v>旭</v>
          </cell>
          <cell r="Q1572">
            <v>93</v>
          </cell>
        </row>
        <row r="1573">
          <cell r="A1573">
            <v>1</v>
          </cell>
          <cell r="B1573">
            <v>1994</v>
          </cell>
          <cell r="C1573">
            <v>1</v>
          </cell>
          <cell r="D1573">
            <v>2011</v>
          </cell>
          <cell r="E1573" t="str">
            <v>産業貿易　　　　　　</v>
          </cell>
          <cell r="F1573">
            <v>39803</v>
          </cell>
          <cell r="G1573" t="str">
            <v>ＳＭＳ（中国）　　　</v>
          </cell>
          <cell r="H1573">
            <v>-1</v>
          </cell>
          <cell r="I1573">
            <v>-377567</v>
          </cell>
          <cell r="J1573">
            <v>1</v>
          </cell>
          <cell r="K1573" t="str">
            <v>繊維</v>
          </cell>
          <cell r="L1573">
            <v>398</v>
          </cell>
          <cell r="M1573" t="str">
            <v>委託ＳＭＡＳ</v>
          </cell>
          <cell r="N1573">
            <v>3</v>
          </cell>
          <cell r="O1573" t="str">
            <v>外販</v>
          </cell>
          <cell r="P1573" t="str">
            <v>輸出</v>
          </cell>
          <cell r="Q1573">
            <v>93</v>
          </cell>
        </row>
        <row r="1574">
          <cell r="A1574">
            <v>1</v>
          </cell>
          <cell r="B1574">
            <v>1994</v>
          </cell>
          <cell r="C1574">
            <v>1</v>
          </cell>
          <cell r="D1574">
            <v>6000</v>
          </cell>
          <cell r="E1574" t="str">
            <v>丸紅　大阪　　　　　</v>
          </cell>
          <cell r="F1574">
            <v>39804</v>
          </cell>
          <cell r="G1574" t="str">
            <v>ＳＭＳ（韓一）　　　</v>
          </cell>
          <cell r="H1574">
            <v>45000</v>
          </cell>
          <cell r="I1574">
            <v>15660000</v>
          </cell>
          <cell r="J1574">
            <v>1</v>
          </cell>
          <cell r="K1574" t="str">
            <v>繊維</v>
          </cell>
          <cell r="L1574">
            <v>398</v>
          </cell>
          <cell r="M1574" t="str">
            <v>委託ＳＭＡＳ</v>
          </cell>
          <cell r="N1574">
            <v>3</v>
          </cell>
          <cell r="O1574" t="str">
            <v>外販</v>
          </cell>
          <cell r="P1574" t="str">
            <v>輸出</v>
          </cell>
          <cell r="Q1574">
            <v>93</v>
          </cell>
        </row>
        <row r="1575">
          <cell r="A1575">
            <v>1</v>
          </cell>
          <cell r="B1575">
            <v>1994</v>
          </cell>
          <cell r="C1575">
            <v>1</v>
          </cell>
          <cell r="D1575">
            <v>6200</v>
          </cell>
          <cell r="E1575" t="str">
            <v>三井物産　　　　　　</v>
          </cell>
          <cell r="F1575">
            <v>39805</v>
          </cell>
          <cell r="G1575" t="str">
            <v>ＳＭＳ（ポーランド）</v>
          </cell>
          <cell r="H1575">
            <v>17500</v>
          </cell>
          <cell r="I1575">
            <v>5775000</v>
          </cell>
          <cell r="J1575">
            <v>1</v>
          </cell>
          <cell r="K1575" t="str">
            <v>繊維</v>
          </cell>
          <cell r="L1575">
            <v>398</v>
          </cell>
          <cell r="M1575" t="str">
            <v>委託ＳＭＡＳ</v>
          </cell>
          <cell r="N1575">
            <v>3</v>
          </cell>
          <cell r="O1575" t="str">
            <v>外販</v>
          </cell>
          <cell r="P1575" t="str">
            <v>輸出</v>
          </cell>
          <cell r="Q1575">
            <v>93</v>
          </cell>
        </row>
        <row r="1576">
          <cell r="A1576">
            <v>2</v>
          </cell>
          <cell r="B1576">
            <v>1994</v>
          </cell>
          <cell r="C1576">
            <v>1</v>
          </cell>
          <cell r="D1576">
            <v>1210</v>
          </cell>
          <cell r="E1576" t="str">
            <v>旭シームレス　　　　</v>
          </cell>
          <cell r="F1576">
            <v>39010</v>
          </cell>
          <cell r="G1576" t="str">
            <v>ＳＢ－２００　　　　</v>
          </cell>
          <cell r="H1576">
            <v>360</v>
          </cell>
          <cell r="I1576">
            <v>237600</v>
          </cell>
          <cell r="J1576">
            <v>4</v>
          </cell>
          <cell r="K1576" t="str">
            <v>その他</v>
          </cell>
          <cell r="L1576">
            <v>390</v>
          </cell>
          <cell r="M1576" t="str">
            <v>ＳＢ－２００</v>
          </cell>
          <cell r="N1576">
            <v>3</v>
          </cell>
          <cell r="O1576" t="str">
            <v>外販</v>
          </cell>
          <cell r="P1576" t="str">
            <v>外販</v>
          </cell>
          <cell r="Q1576">
            <v>93</v>
          </cell>
        </row>
        <row r="1577">
          <cell r="A1577">
            <v>1</v>
          </cell>
          <cell r="B1577">
            <v>1994</v>
          </cell>
          <cell r="C1577">
            <v>2</v>
          </cell>
          <cell r="D1577">
            <v>6000</v>
          </cell>
          <cell r="E1577" t="str">
            <v>丸紅　大阪　　　　　</v>
          </cell>
          <cell r="F1577">
            <v>16001</v>
          </cell>
          <cell r="G1577" t="str">
            <v>Ｎ６５１（ＨＵＮＴ）</v>
          </cell>
          <cell r="H1577">
            <v>16500</v>
          </cell>
          <cell r="I1577">
            <v>9108000</v>
          </cell>
          <cell r="J1577">
            <v>3</v>
          </cell>
          <cell r="K1577" t="str">
            <v>樹脂</v>
          </cell>
          <cell r="L1577">
            <v>160</v>
          </cell>
          <cell r="M1577" t="str">
            <v>Ｎ－６５１</v>
          </cell>
          <cell r="N1577">
            <v>1</v>
          </cell>
          <cell r="O1577" t="str">
            <v>大阪</v>
          </cell>
          <cell r="P1577" t="str">
            <v>輸出</v>
          </cell>
          <cell r="Q1577">
            <v>93</v>
          </cell>
        </row>
        <row r="1578">
          <cell r="A1578">
            <v>1</v>
          </cell>
          <cell r="B1578">
            <v>1994</v>
          </cell>
          <cell r="C1578">
            <v>2</v>
          </cell>
          <cell r="D1578">
            <v>6805</v>
          </cell>
          <cell r="E1578" t="str">
            <v>ケンプレックス　　　</v>
          </cell>
          <cell r="F1578">
            <v>16002</v>
          </cell>
          <cell r="G1578" t="str">
            <v>Ｎ６５１（ＣＨＭＰ）</v>
          </cell>
          <cell r="H1578">
            <v>0</v>
          </cell>
          <cell r="I1578">
            <v>117041</v>
          </cell>
          <cell r="J1578">
            <v>3</v>
          </cell>
          <cell r="K1578" t="str">
            <v>樹脂</v>
          </cell>
          <cell r="L1578">
            <v>160</v>
          </cell>
          <cell r="M1578" t="str">
            <v>Ｎ－６５１</v>
          </cell>
          <cell r="N1578">
            <v>1</v>
          </cell>
          <cell r="O1578" t="str">
            <v>大阪</v>
          </cell>
          <cell r="P1578" t="str">
            <v>輸出</v>
          </cell>
          <cell r="Q1578">
            <v>93</v>
          </cell>
        </row>
        <row r="1579">
          <cell r="A1579">
            <v>1</v>
          </cell>
          <cell r="B1579">
            <v>1994</v>
          </cell>
          <cell r="C1579">
            <v>2</v>
          </cell>
          <cell r="D1579">
            <v>6000</v>
          </cell>
          <cell r="E1579" t="str">
            <v>丸紅　大阪　　　　　</v>
          </cell>
          <cell r="F1579">
            <v>16006</v>
          </cell>
          <cell r="G1579" t="str">
            <v>Ｎ－６５１（メキシコ</v>
          </cell>
          <cell r="H1579">
            <v>500</v>
          </cell>
          <cell r="I1579">
            <v>325000</v>
          </cell>
          <cell r="J1579">
            <v>3</v>
          </cell>
          <cell r="K1579" t="str">
            <v>樹脂</v>
          </cell>
          <cell r="L1579">
            <v>160</v>
          </cell>
          <cell r="M1579" t="str">
            <v>Ｎ－６５１</v>
          </cell>
          <cell r="N1579">
            <v>1</v>
          </cell>
          <cell r="O1579" t="str">
            <v>大阪</v>
          </cell>
          <cell r="P1579" t="str">
            <v>輸出</v>
          </cell>
          <cell r="Q1579">
            <v>93</v>
          </cell>
        </row>
        <row r="1580">
          <cell r="A1580">
            <v>1</v>
          </cell>
          <cell r="B1580">
            <v>1994</v>
          </cell>
          <cell r="C1580">
            <v>2</v>
          </cell>
          <cell r="D1580">
            <v>5417</v>
          </cell>
          <cell r="E1580" t="str">
            <v>九州長瀬　　　　　　</v>
          </cell>
          <cell r="F1580">
            <v>16100</v>
          </cell>
          <cell r="G1580" t="str">
            <v>１，４ブタンサルトン</v>
          </cell>
          <cell r="H1580">
            <v>1</v>
          </cell>
          <cell r="I1580">
            <v>20000</v>
          </cell>
          <cell r="J1580">
            <v>3</v>
          </cell>
          <cell r="K1580" t="str">
            <v>樹脂</v>
          </cell>
          <cell r="L1580">
            <v>161</v>
          </cell>
          <cell r="M1580" t="str">
            <v>1.4ＢＳ</v>
          </cell>
          <cell r="N1580">
            <v>1</v>
          </cell>
          <cell r="O1580" t="str">
            <v>大阪</v>
          </cell>
          <cell r="P1580" t="str">
            <v>外販</v>
          </cell>
          <cell r="Q1580">
            <v>93</v>
          </cell>
        </row>
        <row r="1581">
          <cell r="A1581">
            <v>1</v>
          </cell>
          <cell r="B1581">
            <v>1994</v>
          </cell>
          <cell r="C1581">
            <v>2</v>
          </cell>
          <cell r="D1581">
            <v>1</v>
          </cell>
          <cell r="E1581" t="str">
            <v>旭　東京購買　　　　</v>
          </cell>
          <cell r="F1581">
            <v>25100</v>
          </cell>
          <cell r="G1581" t="str">
            <v>α－ＭＳＤ　　　　　</v>
          </cell>
          <cell r="H1581">
            <v>7964</v>
          </cell>
          <cell r="I1581">
            <v>3541640</v>
          </cell>
          <cell r="J1581">
            <v>3</v>
          </cell>
          <cell r="K1581" t="str">
            <v>樹脂</v>
          </cell>
          <cell r="L1581">
            <v>251</v>
          </cell>
          <cell r="M1581" t="str">
            <v>α－ＭＳＤ</v>
          </cell>
          <cell r="N1581">
            <v>1</v>
          </cell>
          <cell r="O1581" t="str">
            <v>大阪</v>
          </cell>
          <cell r="P1581" t="str">
            <v>旭</v>
          </cell>
          <cell r="Q1581">
            <v>93</v>
          </cell>
        </row>
        <row r="1582">
          <cell r="A1582">
            <v>1</v>
          </cell>
          <cell r="B1582">
            <v>1994</v>
          </cell>
          <cell r="C1582">
            <v>2</v>
          </cell>
          <cell r="D1582">
            <v>5</v>
          </cell>
          <cell r="E1582" t="str">
            <v>旭　川崎　　　　　　</v>
          </cell>
          <cell r="F1582">
            <v>25100</v>
          </cell>
          <cell r="G1582" t="str">
            <v>α－ＭＳＤ　　　　　</v>
          </cell>
          <cell r="H1582">
            <v>72</v>
          </cell>
          <cell r="I1582">
            <v>36720</v>
          </cell>
          <cell r="J1582">
            <v>3</v>
          </cell>
          <cell r="K1582" t="str">
            <v>樹脂</v>
          </cell>
          <cell r="L1582">
            <v>251</v>
          </cell>
          <cell r="M1582" t="str">
            <v>α－ＭＳＤ</v>
          </cell>
          <cell r="N1582">
            <v>1</v>
          </cell>
          <cell r="O1582" t="str">
            <v>大阪</v>
          </cell>
          <cell r="P1582" t="str">
            <v>旭</v>
          </cell>
          <cell r="Q1582">
            <v>93</v>
          </cell>
        </row>
        <row r="1583">
          <cell r="A1583">
            <v>1</v>
          </cell>
          <cell r="B1583">
            <v>1994</v>
          </cell>
          <cell r="C1583">
            <v>2</v>
          </cell>
          <cell r="D1583">
            <v>1</v>
          </cell>
          <cell r="E1583" t="str">
            <v>旭　東京購買　　　　</v>
          </cell>
          <cell r="F1583">
            <v>25600</v>
          </cell>
          <cell r="G1583" t="str">
            <v>Ｒ－１２７　　　　　</v>
          </cell>
          <cell r="H1583">
            <v>4700</v>
          </cell>
          <cell r="I1583">
            <v>8648000</v>
          </cell>
          <cell r="J1583">
            <v>3</v>
          </cell>
          <cell r="K1583" t="str">
            <v>樹脂</v>
          </cell>
          <cell r="L1583">
            <v>256</v>
          </cell>
          <cell r="M1583" t="str">
            <v>Ｒ－１２７</v>
          </cell>
          <cell r="N1583">
            <v>1</v>
          </cell>
          <cell r="O1583" t="str">
            <v>大阪</v>
          </cell>
          <cell r="P1583" t="str">
            <v>旭</v>
          </cell>
          <cell r="Q1583">
            <v>93</v>
          </cell>
        </row>
        <row r="1584">
          <cell r="A1584">
            <v>1</v>
          </cell>
          <cell r="B1584">
            <v>1994</v>
          </cell>
          <cell r="C1584">
            <v>2</v>
          </cell>
          <cell r="D1584">
            <v>1</v>
          </cell>
          <cell r="E1584" t="str">
            <v>旭　東京購買　　　　</v>
          </cell>
          <cell r="F1584">
            <v>28000</v>
          </cell>
          <cell r="G1584" t="str">
            <v>試作品（　　　　　）</v>
          </cell>
          <cell r="H1584">
            <v>21</v>
          </cell>
          <cell r="I1584">
            <v>19034690</v>
          </cell>
          <cell r="J1584">
            <v>4</v>
          </cell>
          <cell r="K1584" t="str">
            <v>その他</v>
          </cell>
          <cell r="L1584">
            <v>280</v>
          </cell>
          <cell r="M1584" t="str">
            <v>旭向合成品</v>
          </cell>
          <cell r="N1584">
            <v>1</v>
          </cell>
          <cell r="O1584" t="str">
            <v>大阪</v>
          </cell>
          <cell r="P1584" t="str">
            <v>旭</v>
          </cell>
          <cell r="Q1584">
            <v>93</v>
          </cell>
        </row>
        <row r="1585">
          <cell r="A1585">
            <v>1</v>
          </cell>
          <cell r="B1585">
            <v>1994</v>
          </cell>
          <cell r="C1585">
            <v>2</v>
          </cell>
          <cell r="D1585">
            <v>5</v>
          </cell>
          <cell r="E1585" t="str">
            <v>旭　川崎　　　　　　</v>
          </cell>
          <cell r="F1585">
            <v>28000</v>
          </cell>
          <cell r="G1585" t="str">
            <v>試作品（　　　　　）</v>
          </cell>
          <cell r="H1585">
            <v>1</v>
          </cell>
          <cell r="I1585">
            <v>2000000</v>
          </cell>
          <cell r="J1585">
            <v>4</v>
          </cell>
          <cell r="K1585" t="str">
            <v>その他</v>
          </cell>
          <cell r="L1585">
            <v>280</v>
          </cell>
          <cell r="M1585" t="str">
            <v>旭向合成品</v>
          </cell>
          <cell r="N1585">
            <v>1</v>
          </cell>
          <cell r="O1585" t="str">
            <v>大阪</v>
          </cell>
          <cell r="P1585" t="str">
            <v>旭</v>
          </cell>
          <cell r="Q1585">
            <v>93</v>
          </cell>
        </row>
        <row r="1586">
          <cell r="A1586">
            <v>1</v>
          </cell>
          <cell r="B1586">
            <v>1994</v>
          </cell>
          <cell r="C1586">
            <v>2</v>
          </cell>
          <cell r="D1586">
            <v>4</v>
          </cell>
          <cell r="E1586" t="str">
            <v>旭　水島　　　　　　</v>
          </cell>
          <cell r="F1586">
            <v>28007</v>
          </cell>
          <cell r="G1586" t="str">
            <v>Ｄ－３１　　　　　　</v>
          </cell>
          <cell r="H1586">
            <v>280</v>
          </cell>
          <cell r="I1586">
            <v>133000</v>
          </cell>
          <cell r="J1586">
            <v>4</v>
          </cell>
          <cell r="K1586" t="str">
            <v>その他</v>
          </cell>
          <cell r="L1586">
            <v>280</v>
          </cell>
          <cell r="M1586" t="str">
            <v>旭向合成品</v>
          </cell>
          <cell r="N1586">
            <v>1</v>
          </cell>
          <cell r="O1586" t="str">
            <v>大阪</v>
          </cell>
          <cell r="P1586" t="str">
            <v>旭</v>
          </cell>
          <cell r="Q1586">
            <v>93</v>
          </cell>
        </row>
        <row r="1587">
          <cell r="A1587">
            <v>1</v>
          </cell>
          <cell r="B1587">
            <v>1994</v>
          </cell>
          <cell r="C1587">
            <v>2</v>
          </cell>
          <cell r="D1587">
            <v>5</v>
          </cell>
          <cell r="E1587" t="str">
            <v>旭　川崎　　　　　　</v>
          </cell>
          <cell r="F1587">
            <v>28100</v>
          </cell>
          <cell r="G1587" t="str">
            <v>アリル化ＰＰＥ　　　</v>
          </cell>
          <cell r="H1587">
            <v>35</v>
          </cell>
          <cell r="I1587">
            <v>892900</v>
          </cell>
          <cell r="J1587">
            <v>4</v>
          </cell>
          <cell r="K1587" t="str">
            <v>その他</v>
          </cell>
          <cell r="L1587">
            <v>281</v>
          </cell>
          <cell r="M1587" t="str">
            <v>ｱﾘﾙ化ＰＰＥ</v>
          </cell>
          <cell r="N1587">
            <v>1</v>
          </cell>
          <cell r="O1587" t="str">
            <v>大阪</v>
          </cell>
          <cell r="P1587" t="str">
            <v>旭</v>
          </cell>
          <cell r="Q1587">
            <v>93</v>
          </cell>
        </row>
        <row r="1588">
          <cell r="A1588">
            <v>1</v>
          </cell>
          <cell r="B1588">
            <v>1994</v>
          </cell>
          <cell r="C1588">
            <v>2</v>
          </cell>
          <cell r="D1588">
            <v>1</v>
          </cell>
          <cell r="E1588" t="str">
            <v>旭　東京購買　　　　</v>
          </cell>
          <cell r="F1588">
            <v>28600</v>
          </cell>
          <cell r="G1588" t="str">
            <v>Ｆ樹脂の溶解液　　　</v>
          </cell>
          <cell r="H1588">
            <v>254</v>
          </cell>
          <cell r="I1588">
            <v>1368000</v>
          </cell>
          <cell r="J1588">
            <v>4</v>
          </cell>
          <cell r="K1588" t="str">
            <v>その他</v>
          </cell>
          <cell r="L1588">
            <v>286</v>
          </cell>
          <cell r="M1588" t="str">
            <v>Ｆ樹脂</v>
          </cell>
          <cell r="N1588">
            <v>1</v>
          </cell>
          <cell r="O1588" t="str">
            <v>大阪</v>
          </cell>
          <cell r="P1588" t="str">
            <v>旭</v>
          </cell>
          <cell r="Q1588">
            <v>93</v>
          </cell>
        </row>
        <row r="1589">
          <cell r="A1589">
            <v>1</v>
          </cell>
          <cell r="B1589">
            <v>1994</v>
          </cell>
          <cell r="C1589">
            <v>2</v>
          </cell>
          <cell r="D1589">
            <v>847</v>
          </cell>
          <cell r="E1589" t="str">
            <v>オルガノ  大阪　　　</v>
          </cell>
          <cell r="F1589">
            <v>33000</v>
          </cell>
          <cell r="G1589" t="str">
            <v>ＯＸ－４３３　　　　</v>
          </cell>
          <cell r="H1589">
            <v>3900</v>
          </cell>
          <cell r="I1589">
            <v>3510000</v>
          </cell>
          <cell r="J1589">
            <v>4</v>
          </cell>
          <cell r="K1589" t="str">
            <v>その他</v>
          </cell>
          <cell r="L1589">
            <v>330</v>
          </cell>
          <cell r="M1589" t="str">
            <v>ＯＸ－４３３</v>
          </cell>
          <cell r="N1589">
            <v>1</v>
          </cell>
          <cell r="O1589" t="str">
            <v>大阪</v>
          </cell>
          <cell r="P1589" t="str">
            <v>外販</v>
          </cell>
          <cell r="Q1589">
            <v>93</v>
          </cell>
        </row>
        <row r="1590">
          <cell r="A1590">
            <v>1</v>
          </cell>
          <cell r="B1590">
            <v>1994</v>
          </cell>
          <cell r="C1590">
            <v>2</v>
          </cell>
          <cell r="D1590">
            <v>847</v>
          </cell>
          <cell r="E1590" t="str">
            <v>オルガノ  大阪　　　</v>
          </cell>
          <cell r="F1590">
            <v>33050</v>
          </cell>
          <cell r="G1590" t="str">
            <v>ＯＸ－４３３　運賃　</v>
          </cell>
          <cell r="H1590">
            <v>3900</v>
          </cell>
          <cell r="I1590">
            <v>78000</v>
          </cell>
          <cell r="J1590">
            <v>4</v>
          </cell>
          <cell r="K1590" t="str">
            <v>その他</v>
          </cell>
          <cell r="L1590">
            <v>330</v>
          </cell>
          <cell r="M1590" t="str">
            <v>ＯＸ－４３３</v>
          </cell>
          <cell r="N1590">
            <v>1</v>
          </cell>
          <cell r="O1590" t="str">
            <v>大阪</v>
          </cell>
          <cell r="P1590" t="str">
            <v>外販</v>
          </cell>
          <cell r="Q1590">
            <v>93</v>
          </cell>
        </row>
        <row r="1591">
          <cell r="A1591">
            <v>1</v>
          </cell>
          <cell r="B1591">
            <v>1994</v>
          </cell>
          <cell r="C1591">
            <v>2</v>
          </cell>
          <cell r="D1591">
            <v>3008</v>
          </cell>
          <cell r="E1591" t="str">
            <v>第一工業（資材部）　</v>
          </cell>
          <cell r="F1591">
            <v>33101</v>
          </cell>
          <cell r="G1591" t="str">
            <v>ＣＰ６２８　　　　　</v>
          </cell>
          <cell r="H1591">
            <v>1740</v>
          </cell>
          <cell r="I1591">
            <v>1376340</v>
          </cell>
          <cell r="J1591">
            <v>4</v>
          </cell>
          <cell r="K1591" t="str">
            <v>その他</v>
          </cell>
          <cell r="L1591">
            <v>331</v>
          </cell>
          <cell r="M1591" t="str">
            <v>ＣＰ－６２７</v>
          </cell>
          <cell r="N1591">
            <v>1</v>
          </cell>
          <cell r="O1591" t="str">
            <v>大阪</v>
          </cell>
          <cell r="P1591" t="str">
            <v>外販</v>
          </cell>
          <cell r="Q1591">
            <v>93</v>
          </cell>
        </row>
        <row r="1592">
          <cell r="A1592">
            <v>1</v>
          </cell>
          <cell r="B1592">
            <v>1994</v>
          </cell>
          <cell r="C1592">
            <v>2</v>
          </cell>
          <cell r="D1592">
            <v>3008</v>
          </cell>
          <cell r="E1592" t="str">
            <v>第一工業（資材部）　</v>
          </cell>
          <cell r="F1592">
            <v>33104</v>
          </cell>
          <cell r="G1592" t="str">
            <v>ＣＰ５４２Ｓコンテナ</v>
          </cell>
          <cell r="H1592">
            <v>1800</v>
          </cell>
          <cell r="I1592">
            <v>1312200</v>
          </cell>
          <cell r="J1592">
            <v>4</v>
          </cell>
          <cell r="K1592" t="str">
            <v>その他</v>
          </cell>
          <cell r="L1592">
            <v>331</v>
          </cell>
          <cell r="M1592" t="str">
            <v>ＣＰ－６２７</v>
          </cell>
          <cell r="N1592">
            <v>1</v>
          </cell>
          <cell r="O1592" t="str">
            <v>大阪</v>
          </cell>
          <cell r="P1592" t="str">
            <v>外販</v>
          </cell>
          <cell r="Q1592">
            <v>93</v>
          </cell>
        </row>
        <row r="1593">
          <cell r="A1593">
            <v>1</v>
          </cell>
          <cell r="B1593">
            <v>1994</v>
          </cell>
          <cell r="C1593">
            <v>2</v>
          </cell>
          <cell r="D1593">
            <v>3008</v>
          </cell>
          <cell r="E1593" t="str">
            <v>第一工業（資材部）　</v>
          </cell>
          <cell r="F1593">
            <v>33106</v>
          </cell>
          <cell r="G1593" t="str">
            <v>ハイモＭＰ－３６６　</v>
          </cell>
          <cell r="H1593">
            <v>22200</v>
          </cell>
          <cell r="I1593">
            <v>17560200</v>
          </cell>
          <cell r="J1593">
            <v>4</v>
          </cell>
          <cell r="K1593" t="str">
            <v>その他</v>
          </cell>
          <cell r="L1593">
            <v>331</v>
          </cell>
          <cell r="M1593" t="str">
            <v>ＣＰ－６２７</v>
          </cell>
          <cell r="N1593">
            <v>1</v>
          </cell>
          <cell r="O1593" t="str">
            <v>大阪</v>
          </cell>
          <cell r="P1593" t="str">
            <v>外販</v>
          </cell>
          <cell r="Q1593">
            <v>93</v>
          </cell>
        </row>
        <row r="1594">
          <cell r="A1594">
            <v>1</v>
          </cell>
          <cell r="B1594">
            <v>1994</v>
          </cell>
          <cell r="C1594">
            <v>2</v>
          </cell>
          <cell r="D1594">
            <v>3008</v>
          </cell>
          <cell r="E1594" t="str">
            <v>第一工業（資材部）　</v>
          </cell>
          <cell r="F1594">
            <v>33107</v>
          </cell>
          <cell r="G1594" t="str">
            <v>ＣＰ６０４コンテナ　</v>
          </cell>
          <cell r="H1594">
            <v>600</v>
          </cell>
          <cell r="I1594">
            <v>531000</v>
          </cell>
          <cell r="J1594">
            <v>4</v>
          </cell>
          <cell r="K1594" t="str">
            <v>その他</v>
          </cell>
          <cell r="L1594">
            <v>331</v>
          </cell>
          <cell r="M1594" t="str">
            <v>ＣＰ－６２７</v>
          </cell>
          <cell r="N1594">
            <v>1</v>
          </cell>
          <cell r="O1594" t="str">
            <v>大阪</v>
          </cell>
          <cell r="P1594" t="str">
            <v>外販</v>
          </cell>
          <cell r="Q1594">
            <v>93</v>
          </cell>
        </row>
        <row r="1595">
          <cell r="A1595">
            <v>1</v>
          </cell>
          <cell r="B1595">
            <v>1994</v>
          </cell>
          <cell r="C1595">
            <v>2</v>
          </cell>
          <cell r="D1595">
            <v>2208</v>
          </cell>
          <cell r="E1595" t="str">
            <v>新日本理化　　　　　</v>
          </cell>
          <cell r="F1595">
            <v>33300</v>
          </cell>
          <cell r="G1595" t="str">
            <v>ＴＭＤＳ　　　　　　</v>
          </cell>
          <cell r="H1595">
            <v>660</v>
          </cell>
          <cell r="I1595">
            <v>1016400</v>
          </cell>
          <cell r="J1595">
            <v>4</v>
          </cell>
          <cell r="K1595" t="str">
            <v>その他</v>
          </cell>
          <cell r="L1595">
            <v>372</v>
          </cell>
          <cell r="M1595" t="str">
            <v>その他</v>
          </cell>
          <cell r="N1595">
            <v>1</v>
          </cell>
          <cell r="O1595" t="str">
            <v>大阪</v>
          </cell>
          <cell r="P1595" t="str">
            <v>外販</v>
          </cell>
          <cell r="Q1595">
            <v>93</v>
          </cell>
        </row>
        <row r="1596">
          <cell r="A1596">
            <v>1</v>
          </cell>
          <cell r="B1596">
            <v>1994</v>
          </cell>
          <cell r="C1596">
            <v>2</v>
          </cell>
          <cell r="D1596">
            <v>1827</v>
          </cell>
          <cell r="E1596" t="str">
            <v>コニカ　日野工場　　</v>
          </cell>
          <cell r="F1596">
            <v>36039</v>
          </cell>
          <cell r="G1596" t="str">
            <v>ＤＳＥＨＡ　　　　　</v>
          </cell>
          <cell r="H1596">
            <v>200</v>
          </cell>
          <cell r="I1596">
            <v>1100000</v>
          </cell>
          <cell r="J1596">
            <v>4</v>
          </cell>
          <cell r="K1596" t="str">
            <v>その他</v>
          </cell>
          <cell r="L1596">
            <v>360</v>
          </cell>
          <cell r="M1596" t="str">
            <v>外販合成品</v>
          </cell>
          <cell r="N1596">
            <v>1</v>
          </cell>
          <cell r="O1596" t="str">
            <v>大阪</v>
          </cell>
          <cell r="P1596" t="str">
            <v>外販</v>
          </cell>
          <cell r="Q1596">
            <v>93</v>
          </cell>
        </row>
        <row r="1597">
          <cell r="A1597">
            <v>1</v>
          </cell>
          <cell r="B1597">
            <v>1994</v>
          </cell>
          <cell r="C1597">
            <v>2</v>
          </cell>
          <cell r="D1597">
            <v>4010</v>
          </cell>
          <cell r="E1597" t="str">
            <v>中尾薬品　　　　　　</v>
          </cell>
          <cell r="F1597">
            <v>36041</v>
          </cell>
          <cell r="G1597" t="str">
            <v>ＮＤＣＡ　　　　　　</v>
          </cell>
          <cell r="H1597">
            <v>201.9</v>
          </cell>
          <cell r="I1597">
            <v>1615200</v>
          </cell>
          <cell r="J1597">
            <v>4</v>
          </cell>
          <cell r="K1597" t="str">
            <v>その他</v>
          </cell>
          <cell r="L1597">
            <v>360</v>
          </cell>
          <cell r="M1597" t="str">
            <v>外販合成品</v>
          </cell>
          <cell r="N1597">
            <v>1</v>
          </cell>
          <cell r="O1597" t="str">
            <v>大阪</v>
          </cell>
          <cell r="P1597" t="str">
            <v>外販</v>
          </cell>
          <cell r="Q1597">
            <v>93</v>
          </cell>
        </row>
        <row r="1598">
          <cell r="A1598">
            <v>1</v>
          </cell>
          <cell r="B1598">
            <v>1994</v>
          </cell>
          <cell r="C1598">
            <v>2</v>
          </cell>
          <cell r="D1598">
            <v>2243</v>
          </cell>
          <cell r="E1598" t="str">
            <v>（株）島田商会　大阪</v>
          </cell>
          <cell r="F1598">
            <v>36042</v>
          </cell>
          <cell r="G1598" t="str">
            <v>ＮＭＢＩ　　　　　　</v>
          </cell>
          <cell r="H1598">
            <v>4.3499999999999996</v>
          </cell>
          <cell r="I1598">
            <v>826500</v>
          </cell>
          <cell r="J1598">
            <v>4</v>
          </cell>
          <cell r="K1598" t="str">
            <v>その他</v>
          </cell>
          <cell r="L1598">
            <v>360</v>
          </cell>
          <cell r="M1598" t="str">
            <v>外販合成品</v>
          </cell>
          <cell r="N1598">
            <v>1</v>
          </cell>
          <cell r="O1598" t="str">
            <v>大阪</v>
          </cell>
          <cell r="P1598" t="str">
            <v>外販</v>
          </cell>
          <cell r="Q1598">
            <v>93</v>
          </cell>
        </row>
        <row r="1599">
          <cell r="A1599">
            <v>2</v>
          </cell>
          <cell r="B1599">
            <v>1994</v>
          </cell>
          <cell r="C1599">
            <v>2</v>
          </cell>
          <cell r="D1599">
            <v>852</v>
          </cell>
          <cell r="E1599" t="str">
            <v>小原化工（九州）　　</v>
          </cell>
          <cell r="F1599">
            <v>15000</v>
          </cell>
          <cell r="G1599" t="str">
            <v>ＳＭＡＳ　　　　　　</v>
          </cell>
          <cell r="H1599">
            <v>25</v>
          </cell>
          <cell r="I1599">
            <v>18750</v>
          </cell>
          <cell r="J1599">
            <v>1</v>
          </cell>
          <cell r="K1599" t="str">
            <v>繊維</v>
          </cell>
          <cell r="L1599">
            <v>150</v>
          </cell>
          <cell r="M1599" t="str">
            <v>ＨＭＬ</v>
          </cell>
          <cell r="N1599">
            <v>2</v>
          </cell>
          <cell r="O1599" t="str">
            <v>延岡</v>
          </cell>
          <cell r="P1599" t="str">
            <v>外販</v>
          </cell>
          <cell r="Q1599">
            <v>93</v>
          </cell>
        </row>
        <row r="1600">
          <cell r="A1600">
            <v>2</v>
          </cell>
          <cell r="B1600">
            <v>1994</v>
          </cell>
          <cell r="C1600">
            <v>2</v>
          </cell>
          <cell r="D1600">
            <v>201</v>
          </cell>
          <cell r="E1600" t="str">
            <v>伊藤忠ファイン　　　</v>
          </cell>
          <cell r="F1600">
            <v>15002</v>
          </cell>
          <cell r="G1600" t="str">
            <v>ＴＴ－３　　　　　　</v>
          </cell>
          <cell r="H1600">
            <v>6000</v>
          </cell>
          <cell r="I1600">
            <v>2796000</v>
          </cell>
          <cell r="J1600">
            <v>1</v>
          </cell>
          <cell r="K1600" t="str">
            <v>繊維</v>
          </cell>
          <cell r="L1600">
            <v>150</v>
          </cell>
          <cell r="M1600" t="str">
            <v>ＨＭＬ</v>
          </cell>
          <cell r="N1600">
            <v>2</v>
          </cell>
          <cell r="O1600" t="str">
            <v>延岡</v>
          </cell>
          <cell r="P1600" t="str">
            <v>外販</v>
          </cell>
          <cell r="Q1600">
            <v>93</v>
          </cell>
        </row>
        <row r="1601">
          <cell r="A1601">
            <v>2</v>
          </cell>
          <cell r="B1601">
            <v>1994</v>
          </cell>
          <cell r="C1601">
            <v>2</v>
          </cell>
          <cell r="D1601">
            <v>7102</v>
          </cell>
          <cell r="E1601" t="str">
            <v>ユニケミカル　　　　</v>
          </cell>
          <cell r="F1601">
            <v>15003</v>
          </cell>
          <cell r="G1601" t="str">
            <v>ＳＭＡＳ　　　　　　</v>
          </cell>
          <cell r="H1601">
            <v>300</v>
          </cell>
          <cell r="I1601">
            <v>190500</v>
          </cell>
          <cell r="J1601">
            <v>1</v>
          </cell>
          <cell r="K1601" t="str">
            <v>繊維</v>
          </cell>
          <cell r="L1601">
            <v>150</v>
          </cell>
          <cell r="M1601" t="str">
            <v>ＨＭＬ</v>
          </cell>
          <cell r="N1601">
            <v>2</v>
          </cell>
          <cell r="O1601" t="str">
            <v>延岡</v>
          </cell>
          <cell r="P1601" t="str">
            <v>外販</v>
          </cell>
          <cell r="Q1601">
            <v>93</v>
          </cell>
        </row>
        <row r="1602">
          <cell r="A1602">
            <v>2</v>
          </cell>
          <cell r="B1602">
            <v>1994</v>
          </cell>
          <cell r="C1602">
            <v>2</v>
          </cell>
          <cell r="D1602">
            <v>6000</v>
          </cell>
          <cell r="E1602" t="str">
            <v>丸紅　大阪　　　　　</v>
          </cell>
          <cell r="F1602">
            <v>15004</v>
          </cell>
          <cell r="G1602" t="str">
            <v>ＭＡＳ（韓一）　　　</v>
          </cell>
          <cell r="H1602">
            <v>30000</v>
          </cell>
          <cell r="I1602">
            <v>10440000</v>
          </cell>
          <cell r="J1602">
            <v>1</v>
          </cell>
          <cell r="K1602" t="str">
            <v>繊維</v>
          </cell>
          <cell r="L1602">
            <v>150</v>
          </cell>
          <cell r="M1602" t="str">
            <v>ＨＭＬ</v>
          </cell>
          <cell r="N1602">
            <v>2</v>
          </cell>
          <cell r="O1602" t="str">
            <v>延岡</v>
          </cell>
          <cell r="P1602" t="str">
            <v>輸出</v>
          </cell>
          <cell r="Q1602">
            <v>93</v>
          </cell>
        </row>
        <row r="1603">
          <cell r="A1603">
            <v>2</v>
          </cell>
          <cell r="B1603">
            <v>1994</v>
          </cell>
          <cell r="C1603">
            <v>2</v>
          </cell>
          <cell r="D1603">
            <v>1240</v>
          </cell>
          <cell r="E1603" t="str">
            <v>木曽興業（株）　　　</v>
          </cell>
          <cell r="F1603">
            <v>15020</v>
          </cell>
          <cell r="G1603" t="str">
            <v>ＨＭＬ　　　　　　　</v>
          </cell>
          <cell r="H1603">
            <v>75</v>
          </cell>
          <cell r="I1603">
            <v>60000</v>
          </cell>
          <cell r="J1603">
            <v>1</v>
          </cell>
          <cell r="K1603" t="str">
            <v>繊維</v>
          </cell>
          <cell r="L1603">
            <v>150</v>
          </cell>
          <cell r="M1603" t="str">
            <v>ＨＭＬ</v>
          </cell>
          <cell r="N1603">
            <v>2</v>
          </cell>
          <cell r="O1603" t="str">
            <v>延岡</v>
          </cell>
          <cell r="P1603" t="str">
            <v>外販</v>
          </cell>
          <cell r="Q1603">
            <v>93</v>
          </cell>
        </row>
        <row r="1604">
          <cell r="A1604">
            <v>2</v>
          </cell>
          <cell r="B1604">
            <v>1994</v>
          </cell>
          <cell r="C1604">
            <v>2</v>
          </cell>
          <cell r="D1604">
            <v>200</v>
          </cell>
          <cell r="E1604" t="str">
            <v>伊藤忠合繊化学部　　</v>
          </cell>
          <cell r="F1604">
            <v>15116</v>
          </cell>
          <cell r="G1604" t="str">
            <v>ＳＡＳ（メキシコ）　</v>
          </cell>
          <cell r="H1604">
            <v>70000</v>
          </cell>
          <cell r="I1604">
            <v>27562500</v>
          </cell>
          <cell r="J1604">
            <v>1</v>
          </cell>
          <cell r="K1604" t="str">
            <v>繊維</v>
          </cell>
          <cell r="L1604">
            <v>151</v>
          </cell>
          <cell r="M1604" t="str">
            <v>ＳＡＳ</v>
          </cell>
          <cell r="N1604">
            <v>2</v>
          </cell>
          <cell r="O1604" t="str">
            <v>延岡</v>
          </cell>
          <cell r="P1604" t="str">
            <v>輸出</v>
          </cell>
          <cell r="Q1604">
            <v>93</v>
          </cell>
        </row>
        <row r="1605">
          <cell r="A1605">
            <v>2</v>
          </cell>
          <cell r="B1605">
            <v>1994</v>
          </cell>
          <cell r="C1605">
            <v>2</v>
          </cell>
          <cell r="D1605">
            <v>7100</v>
          </cell>
          <cell r="E1605" t="str">
            <v>油脂製品　　　　　　</v>
          </cell>
          <cell r="F1605">
            <v>15138</v>
          </cell>
          <cell r="G1605" t="str">
            <v>ＳＡＳ－Ｄ（金属）　</v>
          </cell>
          <cell r="H1605">
            <v>1500</v>
          </cell>
          <cell r="I1605">
            <v>1156500</v>
          </cell>
          <cell r="J1605">
            <v>4</v>
          </cell>
          <cell r="K1605" t="str">
            <v>その他</v>
          </cell>
          <cell r="L1605">
            <v>151</v>
          </cell>
          <cell r="M1605" t="str">
            <v>ＳＡＳ</v>
          </cell>
          <cell r="N1605">
            <v>2</v>
          </cell>
          <cell r="O1605" t="str">
            <v>延岡</v>
          </cell>
          <cell r="P1605" t="str">
            <v>外販</v>
          </cell>
          <cell r="Q1605">
            <v>93</v>
          </cell>
        </row>
        <row r="1606">
          <cell r="A1606">
            <v>2</v>
          </cell>
          <cell r="B1606">
            <v>1994</v>
          </cell>
          <cell r="C1606">
            <v>2</v>
          </cell>
          <cell r="D1606">
            <v>7100</v>
          </cell>
          <cell r="E1606" t="str">
            <v>油脂製品　　　　　　</v>
          </cell>
          <cell r="F1606">
            <v>15143</v>
          </cell>
          <cell r="G1606" t="str">
            <v>ＳＡＳ－Ｄ　　　　　</v>
          </cell>
          <cell r="H1606">
            <v>1000</v>
          </cell>
          <cell r="I1606">
            <v>640000</v>
          </cell>
          <cell r="J1606">
            <v>4</v>
          </cell>
          <cell r="K1606" t="str">
            <v>その他</v>
          </cell>
          <cell r="L1606">
            <v>151</v>
          </cell>
          <cell r="M1606" t="str">
            <v>ＳＡＳ</v>
          </cell>
          <cell r="N1606">
            <v>2</v>
          </cell>
          <cell r="O1606" t="str">
            <v>延岡</v>
          </cell>
          <cell r="P1606" t="str">
            <v>外販</v>
          </cell>
          <cell r="Q1606">
            <v>93</v>
          </cell>
        </row>
        <row r="1607">
          <cell r="A1607">
            <v>2</v>
          </cell>
          <cell r="B1607">
            <v>1994</v>
          </cell>
          <cell r="C1607">
            <v>2</v>
          </cell>
          <cell r="D1607">
            <v>1000</v>
          </cell>
          <cell r="E1607" t="str">
            <v>柏木　　　　　　　　</v>
          </cell>
          <cell r="F1607">
            <v>15144</v>
          </cell>
          <cell r="G1607" t="str">
            <v>ＳＡＳ－Ｄ（東栄）　</v>
          </cell>
          <cell r="H1607">
            <v>2000</v>
          </cell>
          <cell r="I1607">
            <v>1172000</v>
          </cell>
          <cell r="J1607">
            <v>4</v>
          </cell>
          <cell r="K1607" t="str">
            <v>その他</v>
          </cell>
          <cell r="L1607">
            <v>151</v>
          </cell>
          <cell r="M1607" t="str">
            <v>ＳＡＳ</v>
          </cell>
          <cell r="N1607">
            <v>2</v>
          </cell>
          <cell r="O1607" t="str">
            <v>延岡</v>
          </cell>
          <cell r="P1607" t="str">
            <v>外販</v>
          </cell>
          <cell r="Q1607">
            <v>93</v>
          </cell>
        </row>
        <row r="1608">
          <cell r="A1608">
            <v>2</v>
          </cell>
          <cell r="B1608">
            <v>1994</v>
          </cell>
          <cell r="C1608">
            <v>2</v>
          </cell>
          <cell r="D1608">
            <v>7100</v>
          </cell>
          <cell r="E1608" t="str">
            <v>油脂製品　　　　　　</v>
          </cell>
          <cell r="F1608">
            <v>15145</v>
          </cell>
          <cell r="G1608" t="str">
            <v>ＳＡＳ－Ｄ　　　　　</v>
          </cell>
          <cell r="H1608">
            <v>20</v>
          </cell>
          <cell r="I1608">
            <v>20320</v>
          </cell>
          <cell r="J1608">
            <v>4</v>
          </cell>
          <cell r="K1608" t="str">
            <v>その他</v>
          </cell>
          <cell r="L1608">
            <v>151</v>
          </cell>
          <cell r="M1608" t="str">
            <v>ＳＡＳ</v>
          </cell>
          <cell r="N1608">
            <v>2</v>
          </cell>
          <cell r="O1608" t="str">
            <v>延岡</v>
          </cell>
          <cell r="P1608" t="str">
            <v>外販</v>
          </cell>
          <cell r="Q1608">
            <v>93</v>
          </cell>
        </row>
        <row r="1609">
          <cell r="A1609">
            <v>2</v>
          </cell>
          <cell r="B1609">
            <v>1994</v>
          </cell>
          <cell r="C1609">
            <v>2</v>
          </cell>
          <cell r="D1609">
            <v>1410</v>
          </cell>
          <cell r="E1609" t="str">
            <v>クリエ－ト化学　　　</v>
          </cell>
          <cell r="F1609">
            <v>15146</v>
          </cell>
          <cell r="G1609" t="str">
            <v>ＳＡＳ－Ｄ（キザイ）</v>
          </cell>
          <cell r="H1609">
            <v>120</v>
          </cell>
          <cell r="I1609">
            <v>111000</v>
          </cell>
          <cell r="J1609">
            <v>4</v>
          </cell>
          <cell r="K1609" t="str">
            <v>その他</v>
          </cell>
          <cell r="L1609">
            <v>151</v>
          </cell>
          <cell r="M1609" t="str">
            <v>ＳＡＳ</v>
          </cell>
          <cell r="N1609">
            <v>2</v>
          </cell>
          <cell r="O1609" t="str">
            <v>延岡</v>
          </cell>
          <cell r="P1609" t="str">
            <v>外販</v>
          </cell>
          <cell r="Q1609">
            <v>93</v>
          </cell>
        </row>
        <row r="1610">
          <cell r="A1610">
            <v>2</v>
          </cell>
          <cell r="B1610">
            <v>1994</v>
          </cell>
          <cell r="C1610">
            <v>2</v>
          </cell>
          <cell r="D1610">
            <v>6000</v>
          </cell>
          <cell r="E1610" t="str">
            <v>丸紅　大阪　　　　　</v>
          </cell>
          <cell r="F1610">
            <v>15147</v>
          </cell>
          <cell r="G1610" t="str">
            <v>ＳＡＳ（日合）　　　</v>
          </cell>
          <cell r="H1610">
            <v>2500</v>
          </cell>
          <cell r="I1610">
            <v>2050000</v>
          </cell>
          <cell r="J1610">
            <v>4</v>
          </cell>
          <cell r="K1610" t="str">
            <v>その他</v>
          </cell>
          <cell r="L1610">
            <v>151</v>
          </cell>
          <cell r="M1610" t="str">
            <v>ＳＡＳ</v>
          </cell>
          <cell r="N1610">
            <v>2</v>
          </cell>
          <cell r="O1610" t="str">
            <v>延岡</v>
          </cell>
          <cell r="P1610" t="str">
            <v>外販</v>
          </cell>
          <cell r="Q1610">
            <v>93</v>
          </cell>
        </row>
        <row r="1611">
          <cell r="A1611">
            <v>2</v>
          </cell>
          <cell r="B1611">
            <v>1994</v>
          </cell>
          <cell r="C1611">
            <v>2</v>
          </cell>
          <cell r="D1611">
            <v>7800</v>
          </cell>
          <cell r="E1611" t="str">
            <v>渡辺ケミカル　　　　</v>
          </cell>
          <cell r="F1611">
            <v>15148</v>
          </cell>
          <cell r="G1611" t="str">
            <v>ＳＡＳ－Ｄ（ロック）</v>
          </cell>
          <cell r="H1611">
            <v>60</v>
          </cell>
          <cell r="I1611">
            <v>48000</v>
          </cell>
          <cell r="J1611">
            <v>4</v>
          </cell>
          <cell r="K1611" t="str">
            <v>その他</v>
          </cell>
          <cell r="L1611">
            <v>151</v>
          </cell>
          <cell r="M1611" t="str">
            <v>ＳＡＳ</v>
          </cell>
          <cell r="N1611">
            <v>2</v>
          </cell>
          <cell r="O1611" t="str">
            <v>延岡</v>
          </cell>
          <cell r="P1611" t="str">
            <v>外販</v>
          </cell>
          <cell r="Q1611">
            <v>93</v>
          </cell>
        </row>
        <row r="1612">
          <cell r="A1612">
            <v>2</v>
          </cell>
          <cell r="B1612">
            <v>1994</v>
          </cell>
          <cell r="C1612">
            <v>2</v>
          </cell>
          <cell r="D1612">
            <v>1820</v>
          </cell>
          <cell r="E1612" t="str">
            <v>小松屋商事（株）　　</v>
          </cell>
          <cell r="F1612">
            <v>15602</v>
          </cell>
          <cell r="G1612" t="str">
            <v>３Ｓ　　　　　　　　</v>
          </cell>
          <cell r="H1612">
            <v>5000</v>
          </cell>
          <cell r="I1612">
            <v>6450000</v>
          </cell>
          <cell r="J1612">
            <v>1</v>
          </cell>
          <cell r="K1612" t="str">
            <v>繊維</v>
          </cell>
          <cell r="L1612">
            <v>156</v>
          </cell>
          <cell r="M1612" t="str">
            <v>ＵＮＡＳＳ</v>
          </cell>
          <cell r="N1612">
            <v>2</v>
          </cell>
          <cell r="O1612" t="str">
            <v>延岡</v>
          </cell>
          <cell r="P1612" t="str">
            <v>外販</v>
          </cell>
          <cell r="Q1612">
            <v>93</v>
          </cell>
        </row>
        <row r="1613">
          <cell r="A1613">
            <v>2</v>
          </cell>
          <cell r="B1613">
            <v>1994</v>
          </cell>
          <cell r="C1613">
            <v>2</v>
          </cell>
          <cell r="D1613">
            <v>7500</v>
          </cell>
          <cell r="E1613" t="str">
            <v>リバソン（株）　　　</v>
          </cell>
          <cell r="F1613">
            <v>15610</v>
          </cell>
          <cell r="G1613" t="str">
            <v>ＵＮＡＳＳ（ＤＩＣ）</v>
          </cell>
          <cell r="H1613">
            <v>1000</v>
          </cell>
          <cell r="I1613">
            <v>1300000</v>
          </cell>
          <cell r="J1613">
            <v>1</v>
          </cell>
          <cell r="K1613" t="str">
            <v>繊維</v>
          </cell>
          <cell r="L1613">
            <v>156</v>
          </cell>
          <cell r="M1613" t="str">
            <v>ＵＮＡＳＳ</v>
          </cell>
          <cell r="N1613">
            <v>2</v>
          </cell>
          <cell r="O1613" t="str">
            <v>延岡</v>
          </cell>
          <cell r="P1613" t="str">
            <v>外販</v>
          </cell>
          <cell r="Q1613">
            <v>93</v>
          </cell>
        </row>
        <row r="1614">
          <cell r="A1614">
            <v>2</v>
          </cell>
          <cell r="B1614">
            <v>1994</v>
          </cell>
          <cell r="C1614">
            <v>2</v>
          </cell>
          <cell r="D1614">
            <v>1017</v>
          </cell>
          <cell r="E1614" t="str">
            <v>化成品商事　　　　　</v>
          </cell>
          <cell r="F1614">
            <v>15620</v>
          </cell>
          <cell r="G1614" t="str">
            <v>ＵＮＡＳＳ（ＳＳＳ）</v>
          </cell>
          <cell r="H1614">
            <v>217.5</v>
          </cell>
          <cell r="I1614">
            <v>300150</v>
          </cell>
          <cell r="J1614">
            <v>1</v>
          </cell>
          <cell r="K1614" t="str">
            <v>繊維</v>
          </cell>
          <cell r="L1614">
            <v>156</v>
          </cell>
          <cell r="M1614" t="str">
            <v>ＵＮＡＳＳ</v>
          </cell>
          <cell r="N1614">
            <v>2</v>
          </cell>
          <cell r="O1614" t="str">
            <v>延岡</v>
          </cell>
          <cell r="P1614" t="str">
            <v>外販</v>
          </cell>
          <cell r="Q1614">
            <v>93</v>
          </cell>
        </row>
        <row r="1615">
          <cell r="A1615">
            <v>2</v>
          </cell>
          <cell r="B1615">
            <v>1994</v>
          </cell>
          <cell r="C1615">
            <v>2</v>
          </cell>
          <cell r="D1615">
            <v>6000</v>
          </cell>
          <cell r="E1615" t="str">
            <v>丸紅　大阪　　　　　</v>
          </cell>
          <cell r="F1615">
            <v>15670</v>
          </cell>
          <cell r="G1615" t="str">
            <v>ＵＮＡＳＳ（中国）　</v>
          </cell>
          <cell r="H1615">
            <v>17500</v>
          </cell>
          <cell r="I1615">
            <v>18445000</v>
          </cell>
          <cell r="J1615">
            <v>1</v>
          </cell>
          <cell r="K1615" t="str">
            <v>繊維</v>
          </cell>
          <cell r="L1615">
            <v>156</v>
          </cell>
          <cell r="M1615" t="str">
            <v>ＵＮＡＳＳ</v>
          </cell>
          <cell r="N1615">
            <v>2</v>
          </cell>
          <cell r="O1615" t="str">
            <v>延岡</v>
          </cell>
          <cell r="P1615" t="str">
            <v>輸出</v>
          </cell>
          <cell r="Q1615">
            <v>93</v>
          </cell>
        </row>
        <row r="1616">
          <cell r="A1616">
            <v>2</v>
          </cell>
          <cell r="B1616">
            <v>1994</v>
          </cell>
          <cell r="C1616">
            <v>2</v>
          </cell>
          <cell r="D1616">
            <v>7500</v>
          </cell>
          <cell r="E1616" t="str">
            <v>リバソン（株）　　　</v>
          </cell>
          <cell r="F1616">
            <v>16600</v>
          </cell>
          <cell r="G1616" t="str">
            <v>ＮＳＶＳ－２５（ＤＩ</v>
          </cell>
          <cell r="H1616">
            <v>1600</v>
          </cell>
          <cell r="I1616">
            <v>504000</v>
          </cell>
          <cell r="J1616">
            <v>3</v>
          </cell>
          <cell r="K1616" t="str">
            <v>樹脂</v>
          </cell>
          <cell r="L1616">
            <v>166</v>
          </cell>
          <cell r="M1616" t="str">
            <v>ＳＶＳ</v>
          </cell>
          <cell r="N1616">
            <v>2</v>
          </cell>
          <cell r="O1616" t="str">
            <v>延岡</v>
          </cell>
          <cell r="P1616" t="str">
            <v>外販</v>
          </cell>
          <cell r="Q1616">
            <v>93</v>
          </cell>
        </row>
        <row r="1617">
          <cell r="A1617">
            <v>2</v>
          </cell>
          <cell r="B1617">
            <v>1994</v>
          </cell>
          <cell r="C1617">
            <v>2</v>
          </cell>
          <cell r="D1617">
            <v>100</v>
          </cell>
          <cell r="E1617" t="str">
            <v>葵　大阪　　　　　　</v>
          </cell>
          <cell r="F1617">
            <v>16610</v>
          </cell>
          <cell r="G1617" t="str">
            <v>ＮＳＶＳ－２５（大東</v>
          </cell>
          <cell r="H1617">
            <v>24000</v>
          </cell>
          <cell r="I1617">
            <v>8208000</v>
          </cell>
          <cell r="J1617">
            <v>3</v>
          </cell>
          <cell r="K1617" t="str">
            <v>樹脂</v>
          </cell>
          <cell r="L1617">
            <v>166</v>
          </cell>
          <cell r="M1617" t="str">
            <v>ＳＶＳ</v>
          </cell>
          <cell r="N1617">
            <v>2</v>
          </cell>
          <cell r="O1617" t="str">
            <v>延岡</v>
          </cell>
          <cell r="P1617" t="str">
            <v>外販</v>
          </cell>
          <cell r="Q1617">
            <v>93</v>
          </cell>
        </row>
        <row r="1618">
          <cell r="A1618">
            <v>2</v>
          </cell>
          <cell r="B1618">
            <v>1994</v>
          </cell>
          <cell r="C1618">
            <v>2</v>
          </cell>
          <cell r="D1618">
            <v>3025</v>
          </cell>
          <cell r="E1618" t="str">
            <v>大東化学　平塚　　　</v>
          </cell>
          <cell r="F1618">
            <v>16610</v>
          </cell>
          <cell r="G1618" t="str">
            <v>ＮＳＶＳ－２５（大東</v>
          </cell>
          <cell r="H1618">
            <v>-9600</v>
          </cell>
          <cell r="I1618">
            <v>-3283200</v>
          </cell>
          <cell r="J1618">
            <v>3</v>
          </cell>
          <cell r="K1618" t="str">
            <v>樹脂</v>
          </cell>
          <cell r="L1618">
            <v>166</v>
          </cell>
          <cell r="M1618" t="str">
            <v>ＳＶＳ</v>
          </cell>
          <cell r="N1618">
            <v>2</v>
          </cell>
          <cell r="O1618" t="str">
            <v>延岡</v>
          </cell>
          <cell r="P1618" t="str">
            <v>外販</v>
          </cell>
          <cell r="Q1618">
            <v>93</v>
          </cell>
        </row>
        <row r="1619">
          <cell r="A1619">
            <v>2</v>
          </cell>
          <cell r="B1619">
            <v>1994</v>
          </cell>
          <cell r="C1619">
            <v>2</v>
          </cell>
          <cell r="D1619">
            <v>7100</v>
          </cell>
          <cell r="E1619" t="str">
            <v>油脂製品　　　　　　</v>
          </cell>
          <cell r="F1619">
            <v>16620</v>
          </cell>
          <cell r="G1619" t="str">
            <v>ＮＳＶＳ－２５（金属</v>
          </cell>
          <cell r="H1619">
            <v>200</v>
          </cell>
          <cell r="I1619">
            <v>68000</v>
          </cell>
          <cell r="J1619">
            <v>3</v>
          </cell>
          <cell r="K1619" t="str">
            <v>樹脂</v>
          </cell>
          <cell r="L1619">
            <v>166</v>
          </cell>
          <cell r="M1619" t="str">
            <v>ＳＶＳ</v>
          </cell>
          <cell r="N1619">
            <v>2</v>
          </cell>
          <cell r="O1619" t="str">
            <v>延岡</v>
          </cell>
          <cell r="P1619" t="str">
            <v>外販</v>
          </cell>
          <cell r="Q1619">
            <v>93</v>
          </cell>
        </row>
        <row r="1620">
          <cell r="A1620">
            <v>2</v>
          </cell>
          <cell r="B1620">
            <v>1994</v>
          </cell>
          <cell r="C1620">
            <v>2</v>
          </cell>
          <cell r="D1620">
            <v>7500</v>
          </cell>
          <cell r="E1620" t="str">
            <v>リバソン（株）　　　</v>
          </cell>
          <cell r="F1620">
            <v>16630</v>
          </cell>
          <cell r="G1620" t="str">
            <v>ＮＳＶＳ－２５（九州</v>
          </cell>
          <cell r="H1620">
            <v>420</v>
          </cell>
          <cell r="I1620">
            <v>126000</v>
          </cell>
          <cell r="J1620">
            <v>3</v>
          </cell>
          <cell r="K1620" t="str">
            <v>樹脂</v>
          </cell>
          <cell r="L1620">
            <v>166</v>
          </cell>
          <cell r="M1620" t="str">
            <v>ＳＶＳ</v>
          </cell>
          <cell r="N1620">
            <v>2</v>
          </cell>
          <cell r="O1620" t="str">
            <v>延岡</v>
          </cell>
          <cell r="P1620" t="str">
            <v>外販</v>
          </cell>
          <cell r="Q1620">
            <v>93</v>
          </cell>
        </row>
        <row r="1621">
          <cell r="A1621">
            <v>2</v>
          </cell>
          <cell r="B1621">
            <v>1994</v>
          </cell>
          <cell r="C1621">
            <v>2</v>
          </cell>
          <cell r="D1621">
            <v>5417</v>
          </cell>
          <cell r="E1621" t="str">
            <v>九州長瀬　　　　　　</v>
          </cell>
          <cell r="F1621">
            <v>16640</v>
          </cell>
          <cell r="G1621" t="str">
            <v>ＮＳＶＳ－２５（同仁</v>
          </cell>
          <cell r="H1621">
            <v>4200</v>
          </cell>
          <cell r="I1621">
            <v>1260000</v>
          </cell>
          <cell r="J1621">
            <v>3</v>
          </cell>
          <cell r="K1621" t="str">
            <v>樹脂</v>
          </cell>
          <cell r="L1621">
            <v>166</v>
          </cell>
          <cell r="M1621" t="str">
            <v>ＳＶＳ</v>
          </cell>
          <cell r="N1621">
            <v>2</v>
          </cell>
          <cell r="O1621" t="str">
            <v>延岡</v>
          </cell>
          <cell r="P1621" t="str">
            <v>外販</v>
          </cell>
          <cell r="Q1621">
            <v>93</v>
          </cell>
        </row>
        <row r="1622">
          <cell r="A1622">
            <v>2</v>
          </cell>
          <cell r="B1622">
            <v>1994</v>
          </cell>
          <cell r="C1622">
            <v>2</v>
          </cell>
          <cell r="D1622">
            <v>7800</v>
          </cell>
          <cell r="E1622" t="str">
            <v>渡辺ケミカル　　　　</v>
          </cell>
          <cell r="F1622">
            <v>16660</v>
          </cell>
          <cell r="G1622" t="str">
            <v>ＮＳＶＳ－２５ロック</v>
          </cell>
          <cell r="H1622">
            <v>20</v>
          </cell>
          <cell r="I1622">
            <v>8000</v>
          </cell>
          <cell r="J1622">
            <v>3</v>
          </cell>
          <cell r="K1622" t="str">
            <v>樹脂</v>
          </cell>
          <cell r="L1622">
            <v>166</v>
          </cell>
          <cell r="M1622" t="str">
            <v>ＳＶＳ</v>
          </cell>
          <cell r="N1622">
            <v>2</v>
          </cell>
          <cell r="O1622" t="str">
            <v>延岡</v>
          </cell>
          <cell r="P1622" t="str">
            <v>外販</v>
          </cell>
          <cell r="Q1622">
            <v>93</v>
          </cell>
        </row>
        <row r="1623">
          <cell r="A1623">
            <v>2</v>
          </cell>
          <cell r="B1623">
            <v>1994</v>
          </cell>
          <cell r="C1623">
            <v>2</v>
          </cell>
          <cell r="D1623">
            <v>4009</v>
          </cell>
          <cell r="E1623" t="str">
            <v>長瀬産業　　　　　　</v>
          </cell>
          <cell r="F1623">
            <v>16661</v>
          </cell>
          <cell r="G1623" t="str">
            <v>ＮＳＶＳ－２５　　　</v>
          </cell>
          <cell r="H1623">
            <v>1000</v>
          </cell>
          <cell r="I1623">
            <v>375000</v>
          </cell>
          <cell r="J1623">
            <v>3</v>
          </cell>
          <cell r="K1623" t="str">
            <v>樹脂</v>
          </cell>
          <cell r="L1623">
            <v>166</v>
          </cell>
          <cell r="M1623" t="str">
            <v>ＳＶＳ</v>
          </cell>
          <cell r="N1623">
            <v>2</v>
          </cell>
          <cell r="O1623" t="str">
            <v>延岡</v>
          </cell>
          <cell r="P1623" t="str">
            <v>外販</v>
          </cell>
          <cell r="Q1623">
            <v>93</v>
          </cell>
        </row>
        <row r="1624">
          <cell r="A1624">
            <v>2</v>
          </cell>
          <cell r="B1624">
            <v>1994</v>
          </cell>
          <cell r="C1624">
            <v>2</v>
          </cell>
          <cell r="D1624">
            <v>5217</v>
          </cell>
          <cell r="E1624" t="str">
            <v>ＢＡＳＦ　四日市　　</v>
          </cell>
          <cell r="F1624">
            <v>16690</v>
          </cell>
          <cell r="G1624" t="str">
            <v>ＮＳＶＳ－２５（ＢＡ</v>
          </cell>
          <cell r="H1624">
            <v>20</v>
          </cell>
          <cell r="I1624">
            <v>7000</v>
          </cell>
          <cell r="J1624">
            <v>3</v>
          </cell>
          <cell r="K1624" t="str">
            <v>樹脂</v>
          </cell>
          <cell r="L1624">
            <v>166</v>
          </cell>
          <cell r="M1624" t="str">
            <v>ＳＶＳ</v>
          </cell>
          <cell r="N1624">
            <v>2</v>
          </cell>
          <cell r="O1624" t="str">
            <v>延岡</v>
          </cell>
          <cell r="P1624" t="str">
            <v>外販</v>
          </cell>
          <cell r="Q1624">
            <v>93</v>
          </cell>
        </row>
        <row r="1625">
          <cell r="A1625">
            <v>2</v>
          </cell>
          <cell r="B1625">
            <v>1994</v>
          </cell>
          <cell r="C1625">
            <v>2</v>
          </cell>
          <cell r="D1625">
            <v>100</v>
          </cell>
          <cell r="E1625" t="str">
            <v>葵　大阪　　　　　　</v>
          </cell>
          <cell r="F1625">
            <v>20300</v>
          </cell>
          <cell r="G1625" t="str">
            <v>ＥＢＳ　　　　　　　</v>
          </cell>
          <cell r="H1625">
            <v>9094</v>
          </cell>
          <cell r="I1625">
            <v>7375234</v>
          </cell>
          <cell r="J1625">
            <v>3</v>
          </cell>
          <cell r="K1625" t="str">
            <v>樹脂</v>
          </cell>
          <cell r="L1625">
            <v>203</v>
          </cell>
          <cell r="M1625" t="str">
            <v>ＥＢＳ</v>
          </cell>
          <cell r="N1625">
            <v>2</v>
          </cell>
          <cell r="O1625" t="str">
            <v>延岡</v>
          </cell>
          <cell r="P1625" t="str">
            <v>旭</v>
          </cell>
          <cell r="Q1625">
            <v>93</v>
          </cell>
        </row>
        <row r="1626">
          <cell r="A1626">
            <v>2</v>
          </cell>
          <cell r="B1626">
            <v>1994</v>
          </cell>
          <cell r="C1626">
            <v>2</v>
          </cell>
          <cell r="D1626">
            <v>2</v>
          </cell>
          <cell r="E1626" t="str">
            <v>旭　大阪購買　　　　</v>
          </cell>
          <cell r="F1626">
            <v>20500</v>
          </cell>
          <cell r="G1626" t="str">
            <v>仕上Ｇ　　　　　　　</v>
          </cell>
          <cell r="H1626">
            <v>1600</v>
          </cell>
          <cell r="I1626">
            <v>544000</v>
          </cell>
          <cell r="J1626">
            <v>1</v>
          </cell>
          <cell r="K1626" t="str">
            <v>繊維</v>
          </cell>
          <cell r="L1626">
            <v>205</v>
          </cell>
          <cell r="M1626" t="str">
            <v>仕上Ｇ</v>
          </cell>
          <cell r="N1626">
            <v>2</v>
          </cell>
          <cell r="O1626" t="str">
            <v>延岡</v>
          </cell>
          <cell r="P1626" t="str">
            <v>旭</v>
          </cell>
          <cell r="Q1626">
            <v>93</v>
          </cell>
        </row>
        <row r="1627">
          <cell r="A1627">
            <v>2</v>
          </cell>
          <cell r="B1627">
            <v>1994</v>
          </cell>
          <cell r="C1627">
            <v>2</v>
          </cell>
          <cell r="D1627">
            <v>43</v>
          </cell>
          <cell r="E1627" t="str">
            <v>旭　延岡医薬　　　　</v>
          </cell>
          <cell r="F1627">
            <v>20600</v>
          </cell>
          <cell r="G1627" t="str">
            <v>ＭＢ　　　　　　　　</v>
          </cell>
          <cell r="H1627">
            <v>1628</v>
          </cell>
          <cell r="I1627">
            <v>5147736</v>
          </cell>
          <cell r="J1627">
            <v>2</v>
          </cell>
          <cell r="K1627" t="str">
            <v>医薬原料</v>
          </cell>
          <cell r="L1627">
            <v>206</v>
          </cell>
          <cell r="M1627" t="str">
            <v>ＭＢ</v>
          </cell>
          <cell r="N1627">
            <v>2</v>
          </cell>
          <cell r="O1627" t="str">
            <v>延岡</v>
          </cell>
          <cell r="P1627" t="str">
            <v>旭</v>
          </cell>
          <cell r="Q1627">
            <v>93</v>
          </cell>
        </row>
        <row r="1628">
          <cell r="A1628">
            <v>2</v>
          </cell>
          <cell r="B1628">
            <v>1994</v>
          </cell>
          <cell r="C1628">
            <v>2</v>
          </cell>
          <cell r="D1628">
            <v>11</v>
          </cell>
          <cell r="E1628" t="str">
            <v>旭　特薬事業部　　　</v>
          </cell>
          <cell r="F1628">
            <v>21302</v>
          </cell>
          <cell r="G1628" t="str">
            <v>ウラシル（ＳＧ）　　</v>
          </cell>
          <cell r="H1628">
            <v>2000</v>
          </cell>
          <cell r="I1628">
            <v>8400000</v>
          </cell>
          <cell r="J1628">
            <v>2</v>
          </cell>
          <cell r="K1628" t="str">
            <v>医薬原料</v>
          </cell>
          <cell r="L1628">
            <v>213</v>
          </cell>
          <cell r="M1628" t="str">
            <v>ウラシル</v>
          </cell>
          <cell r="N1628">
            <v>2</v>
          </cell>
          <cell r="O1628" t="str">
            <v>延岡</v>
          </cell>
          <cell r="P1628" t="str">
            <v>旭</v>
          </cell>
          <cell r="Q1628">
            <v>93</v>
          </cell>
        </row>
        <row r="1629">
          <cell r="A1629">
            <v>2</v>
          </cell>
          <cell r="B1629">
            <v>1994</v>
          </cell>
          <cell r="C1629">
            <v>2</v>
          </cell>
          <cell r="D1629">
            <v>5402</v>
          </cell>
          <cell r="E1629" t="str">
            <v>藤本泉北　　　　　　</v>
          </cell>
          <cell r="F1629">
            <v>21401</v>
          </cell>
          <cell r="G1629" t="str">
            <v>ＡＴＢＣ　　　　　　</v>
          </cell>
          <cell r="H1629">
            <v>-9675</v>
          </cell>
          <cell r="I1629">
            <v>-4218300</v>
          </cell>
          <cell r="J1629">
            <v>3</v>
          </cell>
          <cell r="K1629" t="str">
            <v>樹脂</v>
          </cell>
          <cell r="L1629">
            <v>214</v>
          </cell>
          <cell r="M1629" t="str">
            <v>ＡＴＢＣ</v>
          </cell>
          <cell r="N1629">
            <v>2</v>
          </cell>
          <cell r="O1629" t="str">
            <v>延岡</v>
          </cell>
          <cell r="P1629" t="str">
            <v>旭</v>
          </cell>
          <cell r="Q1629">
            <v>93</v>
          </cell>
        </row>
        <row r="1630">
          <cell r="A1630">
            <v>2</v>
          </cell>
          <cell r="B1630">
            <v>1994</v>
          </cell>
          <cell r="C1630">
            <v>2</v>
          </cell>
          <cell r="D1630">
            <v>5403</v>
          </cell>
          <cell r="E1630" t="str">
            <v>ファイザー　　　　　</v>
          </cell>
          <cell r="F1630">
            <v>21401</v>
          </cell>
          <cell r="G1630" t="str">
            <v>ＡＴＢＣ　　　　　　</v>
          </cell>
          <cell r="H1630">
            <v>25755</v>
          </cell>
          <cell r="I1630">
            <v>11229180</v>
          </cell>
          <cell r="J1630">
            <v>3</v>
          </cell>
          <cell r="K1630" t="str">
            <v>樹脂</v>
          </cell>
          <cell r="L1630">
            <v>214</v>
          </cell>
          <cell r="M1630" t="str">
            <v>ＡＴＢＣ</v>
          </cell>
          <cell r="N1630">
            <v>2</v>
          </cell>
          <cell r="O1630" t="str">
            <v>延岡</v>
          </cell>
          <cell r="P1630" t="str">
            <v>旭</v>
          </cell>
          <cell r="Q1630">
            <v>93</v>
          </cell>
        </row>
        <row r="1631">
          <cell r="A1631">
            <v>2</v>
          </cell>
          <cell r="B1631">
            <v>1994</v>
          </cell>
          <cell r="C1631">
            <v>2</v>
          </cell>
          <cell r="D1631">
            <v>1</v>
          </cell>
          <cell r="E1631" t="str">
            <v>旭　東京購買　　　　</v>
          </cell>
          <cell r="F1631">
            <v>21402</v>
          </cell>
          <cell r="G1631" t="str">
            <v>ＤＳ－１０７　　　　</v>
          </cell>
          <cell r="H1631">
            <v>23160</v>
          </cell>
          <cell r="I1631">
            <v>10329360</v>
          </cell>
          <cell r="J1631">
            <v>3</v>
          </cell>
          <cell r="K1631" t="str">
            <v>樹脂</v>
          </cell>
          <cell r="L1631">
            <v>214</v>
          </cell>
          <cell r="M1631" t="str">
            <v>ＡＴＢＣ</v>
          </cell>
          <cell r="N1631">
            <v>2</v>
          </cell>
          <cell r="O1631" t="str">
            <v>延岡</v>
          </cell>
          <cell r="P1631" t="str">
            <v>旭</v>
          </cell>
          <cell r="Q1631">
            <v>93</v>
          </cell>
        </row>
        <row r="1632">
          <cell r="A1632">
            <v>2</v>
          </cell>
          <cell r="B1632">
            <v>1994</v>
          </cell>
          <cell r="C1632">
            <v>2</v>
          </cell>
          <cell r="D1632">
            <v>3821</v>
          </cell>
          <cell r="E1632" t="str">
            <v>（株）トーメン　　　</v>
          </cell>
          <cell r="F1632">
            <v>21403</v>
          </cell>
          <cell r="G1632" t="str">
            <v>ＡＴＢＣ　　　　　　</v>
          </cell>
          <cell r="H1632">
            <v>20</v>
          </cell>
          <cell r="I1632">
            <v>11600</v>
          </cell>
          <cell r="J1632">
            <v>3</v>
          </cell>
          <cell r="K1632" t="str">
            <v>樹脂</v>
          </cell>
          <cell r="L1632">
            <v>214</v>
          </cell>
          <cell r="M1632" t="str">
            <v>ＡＴＢＣ</v>
          </cell>
          <cell r="N1632">
            <v>2</v>
          </cell>
          <cell r="O1632" t="str">
            <v>延岡</v>
          </cell>
          <cell r="P1632" t="str">
            <v>旭</v>
          </cell>
          <cell r="Q1632">
            <v>93</v>
          </cell>
        </row>
        <row r="1633">
          <cell r="A1633">
            <v>2</v>
          </cell>
          <cell r="B1633">
            <v>1994</v>
          </cell>
          <cell r="C1633">
            <v>2</v>
          </cell>
          <cell r="D1633">
            <v>100</v>
          </cell>
          <cell r="E1633" t="str">
            <v>葵　大阪　　　　　　</v>
          </cell>
          <cell r="F1633">
            <v>21703</v>
          </cell>
          <cell r="G1633" t="str">
            <v>Ｈ－３－Ⅲ　　　　　</v>
          </cell>
          <cell r="H1633">
            <v>5000</v>
          </cell>
          <cell r="I1633">
            <v>21125000</v>
          </cell>
          <cell r="J1633">
            <v>3</v>
          </cell>
          <cell r="K1633" t="str">
            <v>樹脂</v>
          </cell>
          <cell r="L1633">
            <v>217</v>
          </cell>
          <cell r="M1633" t="str">
            <v>Ｈ－３</v>
          </cell>
          <cell r="N1633">
            <v>2</v>
          </cell>
          <cell r="O1633" t="str">
            <v>延岡</v>
          </cell>
          <cell r="P1633" t="str">
            <v>旭</v>
          </cell>
          <cell r="Q1633">
            <v>93</v>
          </cell>
        </row>
        <row r="1634">
          <cell r="A1634">
            <v>2</v>
          </cell>
          <cell r="B1634">
            <v>1994</v>
          </cell>
          <cell r="C1634">
            <v>2</v>
          </cell>
          <cell r="D1634">
            <v>59</v>
          </cell>
          <cell r="E1634" t="str">
            <v>旭　水島テナック工場</v>
          </cell>
          <cell r="F1634">
            <v>21704</v>
          </cell>
          <cell r="G1634" t="str">
            <v>Ｈ－３－Ⅳ　　　　　</v>
          </cell>
          <cell r="H1634">
            <v>-70</v>
          </cell>
          <cell r="I1634">
            <v>-295750</v>
          </cell>
          <cell r="J1634">
            <v>3</v>
          </cell>
          <cell r="K1634" t="str">
            <v>樹脂</v>
          </cell>
          <cell r="L1634">
            <v>217</v>
          </cell>
          <cell r="M1634" t="str">
            <v>Ｈ－３</v>
          </cell>
          <cell r="N1634">
            <v>2</v>
          </cell>
          <cell r="O1634" t="str">
            <v>延岡</v>
          </cell>
          <cell r="P1634" t="str">
            <v>旭</v>
          </cell>
          <cell r="Q1634">
            <v>93</v>
          </cell>
        </row>
        <row r="1635">
          <cell r="A1635">
            <v>2</v>
          </cell>
          <cell r="B1635">
            <v>1994</v>
          </cell>
          <cell r="C1635">
            <v>2</v>
          </cell>
          <cell r="D1635">
            <v>100</v>
          </cell>
          <cell r="E1635" t="str">
            <v>葵　大阪　　　　　　</v>
          </cell>
          <cell r="F1635">
            <v>21704</v>
          </cell>
          <cell r="G1635" t="str">
            <v>Ｈ－３－Ⅳ　　　　　</v>
          </cell>
          <cell r="H1635">
            <v>420</v>
          </cell>
          <cell r="I1635">
            <v>1774500</v>
          </cell>
          <cell r="J1635">
            <v>3</v>
          </cell>
          <cell r="K1635" t="str">
            <v>樹脂</v>
          </cell>
          <cell r="L1635">
            <v>217</v>
          </cell>
          <cell r="M1635" t="str">
            <v>Ｈ－３</v>
          </cell>
          <cell r="N1635">
            <v>2</v>
          </cell>
          <cell r="O1635" t="str">
            <v>延岡</v>
          </cell>
          <cell r="P1635" t="str">
            <v>旭</v>
          </cell>
          <cell r="Q1635">
            <v>93</v>
          </cell>
        </row>
        <row r="1636">
          <cell r="A1636">
            <v>2</v>
          </cell>
          <cell r="B1636">
            <v>1994</v>
          </cell>
          <cell r="C1636">
            <v>2</v>
          </cell>
          <cell r="D1636">
            <v>43</v>
          </cell>
          <cell r="E1636" t="str">
            <v>旭　延岡医薬　　　　</v>
          </cell>
          <cell r="F1636">
            <v>21800</v>
          </cell>
          <cell r="G1636" t="str">
            <v>ＦＢ－５　　　　　　</v>
          </cell>
          <cell r="H1636">
            <v>1960</v>
          </cell>
          <cell r="I1636">
            <v>34300000</v>
          </cell>
          <cell r="J1636">
            <v>2</v>
          </cell>
          <cell r="K1636" t="str">
            <v>医薬原料</v>
          </cell>
          <cell r="L1636">
            <v>218</v>
          </cell>
          <cell r="M1636" t="str">
            <v>ＦＢ－５</v>
          </cell>
          <cell r="N1636">
            <v>2</v>
          </cell>
          <cell r="O1636" t="str">
            <v>延岡</v>
          </cell>
          <cell r="P1636" t="str">
            <v>旭</v>
          </cell>
          <cell r="Q1636">
            <v>93</v>
          </cell>
        </row>
        <row r="1637">
          <cell r="A1637">
            <v>2</v>
          </cell>
          <cell r="B1637">
            <v>1994</v>
          </cell>
          <cell r="C1637">
            <v>2</v>
          </cell>
          <cell r="D1637">
            <v>6</v>
          </cell>
          <cell r="E1637" t="str">
            <v>旭　富士　　　　　　</v>
          </cell>
          <cell r="F1637">
            <v>21900</v>
          </cell>
          <cell r="G1637" t="str">
            <v>ＢＳ－１　　　　　　</v>
          </cell>
          <cell r="H1637">
            <v>62100</v>
          </cell>
          <cell r="I1637">
            <v>24653700</v>
          </cell>
          <cell r="J1637">
            <v>3</v>
          </cell>
          <cell r="K1637" t="str">
            <v>樹脂</v>
          </cell>
          <cell r="L1637">
            <v>219</v>
          </cell>
          <cell r="M1637" t="str">
            <v>ＢＳ－１．２</v>
          </cell>
          <cell r="N1637">
            <v>2</v>
          </cell>
          <cell r="O1637" t="str">
            <v>延岡</v>
          </cell>
          <cell r="P1637" t="str">
            <v>旭</v>
          </cell>
          <cell r="Q1637">
            <v>93</v>
          </cell>
        </row>
        <row r="1638">
          <cell r="A1638">
            <v>2</v>
          </cell>
          <cell r="B1638">
            <v>1994</v>
          </cell>
          <cell r="C1638">
            <v>2</v>
          </cell>
          <cell r="D1638">
            <v>6</v>
          </cell>
          <cell r="E1638" t="str">
            <v>旭　富士　　　　　　</v>
          </cell>
          <cell r="F1638">
            <v>21901</v>
          </cell>
          <cell r="G1638" t="str">
            <v>ＢＳ－２　　　　　　</v>
          </cell>
          <cell r="H1638">
            <v>3600</v>
          </cell>
          <cell r="I1638">
            <v>1447200</v>
          </cell>
          <cell r="J1638">
            <v>3</v>
          </cell>
          <cell r="K1638" t="str">
            <v>樹脂</v>
          </cell>
          <cell r="L1638">
            <v>219</v>
          </cell>
          <cell r="M1638" t="str">
            <v>ＢＳ－１．２</v>
          </cell>
          <cell r="N1638">
            <v>2</v>
          </cell>
          <cell r="O1638" t="str">
            <v>延岡</v>
          </cell>
          <cell r="P1638" t="str">
            <v>旭</v>
          </cell>
          <cell r="Q1638">
            <v>93</v>
          </cell>
        </row>
        <row r="1639">
          <cell r="A1639">
            <v>2</v>
          </cell>
          <cell r="B1639">
            <v>1994</v>
          </cell>
          <cell r="C1639">
            <v>2</v>
          </cell>
          <cell r="D1639">
            <v>5</v>
          </cell>
          <cell r="E1639" t="str">
            <v>旭　川崎　　　　　　</v>
          </cell>
          <cell r="F1639">
            <v>29011</v>
          </cell>
          <cell r="G1639" t="str">
            <v>ＰＳＳ　　　　　　　</v>
          </cell>
          <cell r="H1639">
            <v>600</v>
          </cell>
          <cell r="I1639">
            <v>360000</v>
          </cell>
          <cell r="J1639">
            <v>4</v>
          </cell>
          <cell r="K1639" t="str">
            <v>その他</v>
          </cell>
          <cell r="L1639">
            <v>290</v>
          </cell>
          <cell r="M1639" t="str">
            <v>旭向延岡合成品</v>
          </cell>
          <cell r="N1639">
            <v>2</v>
          </cell>
          <cell r="O1639" t="str">
            <v>延岡</v>
          </cell>
          <cell r="P1639" t="str">
            <v>旭</v>
          </cell>
          <cell r="Q1639">
            <v>93</v>
          </cell>
        </row>
        <row r="1640">
          <cell r="A1640">
            <v>2</v>
          </cell>
          <cell r="B1640">
            <v>1994</v>
          </cell>
          <cell r="C1640">
            <v>2</v>
          </cell>
          <cell r="D1640">
            <v>231</v>
          </cell>
          <cell r="E1640" t="str">
            <v>岩瀬コスファ　　　　</v>
          </cell>
          <cell r="F1640">
            <v>30401</v>
          </cell>
          <cell r="G1640" t="str">
            <v>ＣＰＭ－Ｓ　　　　　</v>
          </cell>
          <cell r="H1640">
            <v>70</v>
          </cell>
          <cell r="I1640">
            <v>3010000</v>
          </cell>
          <cell r="J1640">
            <v>4</v>
          </cell>
          <cell r="K1640" t="str">
            <v>その他</v>
          </cell>
          <cell r="L1640">
            <v>304</v>
          </cell>
          <cell r="M1640" t="str">
            <v>ＣＰＭ</v>
          </cell>
          <cell r="N1640">
            <v>2</v>
          </cell>
          <cell r="O1640" t="str">
            <v>延岡</v>
          </cell>
          <cell r="P1640" t="str">
            <v>外販</v>
          </cell>
          <cell r="Q1640">
            <v>93</v>
          </cell>
        </row>
        <row r="1641">
          <cell r="A1641">
            <v>2</v>
          </cell>
          <cell r="B1641">
            <v>1994</v>
          </cell>
          <cell r="C1641">
            <v>2</v>
          </cell>
          <cell r="D1641">
            <v>5422</v>
          </cell>
          <cell r="E1641" t="str">
            <v>扶桑化学（株）　　　</v>
          </cell>
          <cell r="F1641">
            <v>30700</v>
          </cell>
          <cell r="G1641" t="str">
            <v>ＭＮＢ　　　　　　　</v>
          </cell>
          <cell r="H1641">
            <v>21000</v>
          </cell>
          <cell r="I1641">
            <v>26250000</v>
          </cell>
          <cell r="J1641">
            <v>3</v>
          </cell>
          <cell r="K1641" t="str">
            <v>樹脂</v>
          </cell>
          <cell r="L1641">
            <v>307</v>
          </cell>
          <cell r="M1641" t="str">
            <v>ＭＮＢ</v>
          </cell>
          <cell r="N1641">
            <v>2</v>
          </cell>
          <cell r="O1641" t="str">
            <v>延岡</v>
          </cell>
          <cell r="P1641" t="str">
            <v>外販</v>
          </cell>
          <cell r="Q1641">
            <v>93</v>
          </cell>
        </row>
        <row r="1642">
          <cell r="A1642">
            <v>1</v>
          </cell>
          <cell r="B1642">
            <v>1994</v>
          </cell>
          <cell r="C1642">
            <v>2</v>
          </cell>
          <cell r="D1642">
            <v>88</v>
          </cell>
          <cell r="E1642" t="str">
            <v>旭フーズ（株）　　　</v>
          </cell>
          <cell r="F1642">
            <v>37600</v>
          </cell>
          <cell r="G1642" t="str">
            <v>ＣＭＴ－Ｌ　缶　　　</v>
          </cell>
          <cell r="H1642">
            <v>3114</v>
          </cell>
          <cell r="I1642">
            <v>1121040</v>
          </cell>
          <cell r="J1642">
            <v>4</v>
          </cell>
          <cell r="K1642" t="str">
            <v>その他</v>
          </cell>
          <cell r="L1642">
            <v>376</v>
          </cell>
          <cell r="M1642" t="str">
            <v>ＣＭＴ－Ｌ</v>
          </cell>
          <cell r="N1642">
            <v>3</v>
          </cell>
          <cell r="O1642" t="str">
            <v>外販</v>
          </cell>
          <cell r="P1642" t="str">
            <v>旭</v>
          </cell>
          <cell r="Q1642">
            <v>93</v>
          </cell>
        </row>
        <row r="1643">
          <cell r="A1643">
            <v>1</v>
          </cell>
          <cell r="B1643">
            <v>1994</v>
          </cell>
          <cell r="C1643">
            <v>2</v>
          </cell>
          <cell r="D1643">
            <v>88</v>
          </cell>
          <cell r="E1643" t="str">
            <v>旭フーズ（株）　　　</v>
          </cell>
          <cell r="F1643">
            <v>37603</v>
          </cell>
          <cell r="G1643" t="str">
            <v>ＣＭＴ－ＩＫ　　　　</v>
          </cell>
          <cell r="H1643">
            <v>5000</v>
          </cell>
          <cell r="I1643">
            <v>1700000</v>
          </cell>
          <cell r="J1643">
            <v>4</v>
          </cell>
          <cell r="K1643" t="str">
            <v>その他</v>
          </cell>
          <cell r="L1643">
            <v>376</v>
          </cell>
          <cell r="M1643" t="str">
            <v>ＣＭＴ－Ｌ</v>
          </cell>
          <cell r="N1643">
            <v>3</v>
          </cell>
          <cell r="O1643" t="str">
            <v>外販</v>
          </cell>
          <cell r="P1643" t="str">
            <v>旭</v>
          </cell>
          <cell r="Q1643">
            <v>93</v>
          </cell>
        </row>
        <row r="1644">
          <cell r="A1644">
            <v>1</v>
          </cell>
          <cell r="B1644">
            <v>1994</v>
          </cell>
          <cell r="C1644">
            <v>2</v>
          </cell>
          <cell r="D1644">
            <v>6</v>
          </cell>
          <cell r="E1644" t="str">
            <v>旭　富士　　　　　　</v>
          </cell>
          <cell r="F1644">
            <v>38300</v>
          </cell>
          <cell r="G1644" t="str">
            <v>ベンゾフェノン　　　</v>
          </cell>
          <cell r="H1644">
            <v>200</v>
          </cell>
          <cell r="I1644">
            <v>182000</v>
          </cell>
          <cell r="J1644">
            <v>3</v>
          </cell>
          <cell r="K1644" t="str">
            <v>樹脂</v>
          </cell>
          <cell r="L1644">
            <v>383</v>
          </cell>
          <cell r="M1644" t="str">
            <v>ﾍﾞﾝｿﾞﾌｪﾉﾝ</v>
          </cell>
          <cell r="N1644">
            <v>3</v>
          </cell>
          <cell r="O1644" t="str">
            <v>外販</v>
          </cell>
          <cell r="P1644" t="str">
            <v>外販</v>
          </cell>
          <cell r="Q1644">
            <v>93</v>
          </cell>
        </row>
        <row r="1645">
          <cell r="A1645">
            <v>1</v>
          </cell>
          <cell r="B1645">
            <v>1994</v>
          </cell>
          <cell r="C1645">
            <v>2</v>
          </cell>
          <cell r="D1645">
            <v>5401</v>
          </cell>
          <cell r="E1645" t="str">
            <v>藤本化学　　　　　　</v>
          </cell>
          <cell r="F1645">
            <v>38709</v>
          </cell>
          <cell r="G1645" t="str">
            <v>ＢＰＭ　　　　　　　</v>
          </cell>
          <cell r="H1645">
            <v>700</v>
          </cell>
          <cell r="I1645">
            <v>2520000</v>
          </cell>
          <cell r="J1645">
            <v>4</v>
          </cell>
          <cell r="K1645" t="str">
            <v>その他</v>
          </cell>
          <cell r="L1645">
            <v>387</v>
          </cell>
          <cell r="M1645" t="str">
            <v>委託　藤本</v>
          </cell>
          <cell r="N1645">
            <v>3</v>
          </cell>
          <cell r="O1645" t="str">
            <v>外販</v>
          </cell>
          <cell r="P1645" t="str">
            <v>外販</v>
          </cell>
          <cell r="Q1645">
            <v>93</v>
          </cell>
        </row>
        <row r="1646">
          <cell r="A1646">
            <v>1</v>
          </cell>
          <cell r="B1646">
            <v>1994</v>
          </cell>
          <cell r="C1646">
            <v>2</v>
          </cell>
          <cell r="D1646">
            <v>4010</v>
          </cell>
          <cell r="E1646" t="str">
            <v>中尾薬品　　　　　　</v>
          </cell>
          <cell r="F1646">
            <v>39122</v>
          </cell>
          <cell r="G1646" t="str">
            <v>ＩＫＰ－５　　　　　</v>
          </cell>
          <cell r="H1646">
            <v>1</v>
          </cell>
          <cell r="I1646">
            <v>685000</v>
          </cell>
          <cell r="J1646">
            <v>4</v>
          </cell>
          <cell r="K1646" t="str">
            <v>その他</v>
          </cell>
          <cell r="L1646">
            <v>391</v>
          </cell>
          <cell r="M1646" t="str">
            <v>委託　甲南</v>
          </cell>
          <cell r="N1646">
            <v>3</v>
          </cell>
          <cell r="O1646" t="str">
            <v>外販</v>
          </cell>
          <cell r="P1646" t="str">
            <v>外販</v>
          </cell>
          <cell r="Q1646">
            <v>93</v>
          </cell>
        </row>
        <row r="1647">
          <cell r="A1647">
            <v>1</v>
          </cell>
          <cell r="B1647">
            <v>1994</v>
          </cell>
          <cell r="C1647">
            <v>2</v>
          </cell>
          <cell r="D1647">
            <v>4010</v>
          </cell>
          <cell r="E1647" t="str">
            <v>中尾薬品　　　　　　</v>
          </cell>
          <cell r="F1647">
            <v>39124</v>
          </cell>
          <cell r="G1647" t="str">
            <v>ＩＫＰ－６６　　　　</v>
          </cell>
          <cell r="H1647">
            <v>4</v>
          </cell>
          <cell r="I1647">
            <v>2130000</v>
          </cell>
          <cell r="J1647">
            <v>4</v>
          </cell>
          <cell r="K1647" t="str">
            <v>その他</v>
          </cell>
          <cell r="L1647">
            <v>391</v>
          </cell>
          <cell r="M1647" t="str">
            <v>委託　甲南</v>
          </cell>
          <cell r="N1647">
            <v>3</v>
          </cell>
          <cell r="O1647" t="str">
            <v>外販</v>
          </cell>
          <cell r="P1647" t="str">
            <v>外販</v>
          </cell>
          <cell r="Q1647">
            <v>93</v>
          </cell>
        </row>
        <row r="1648">
          <cell r="A1648">
            <v>1</v>
          </cell>
          <cell r="B1648">
            <v>1994</v>
          </cell>
          <cell r="C1648">
            <v>2</v>
          </cell>
          <cell r="D1648">
            <v>4010</v>
          </cell>
          <cell r="E1648" t="str">
            <v>中尾薬品　　　　　　</v>
          </cell>
          <cell r="F1648">
            <v>39125</v>
          </cell>
          <cell r="G1648" t="str">
            <v>ＯＫ－１３５　　　　</v>
          </cell>
          <cell r="H1648">
            <v>3300</v>
          </cell>
          <cell r="I1648">
            <v>4108500</v>
          </cell>
          <cell r="J1648">
            <v>4</v>
          </cell>
          <cell r="K1648" t="str">
            <v>その他</v>
          </cell>
          <cell r="L1648">
            <v>391</v>
          </cell>
          <cell r="M1648" t="str">
            <v>委託　甲南</v>
          </cell>
          <cell r="N1648">
            <v>3</v>
          </cell>
          <cell r="O1648" t="str">
            <v>外販</v>
          </cell>
          <cell r="P1648" t="str">
            <v>外販</v>
          </cell>
          <cell r="Q1648">
            <v>93</v>
          </cell>
        </row>
        <row r="1649">
          <cell r="A1649">
            <v>1</v>
          </cell>
          <cell r="B1649">
            <v>1994</v>
          </cell>
          <cell r="C1649">
            <v>2</v>
          </cell>
          <cell r="D1649">
            <v>6000</v>
          </cell>
          <cell r="E1649" t="str">
            <v>丸紅　大阪　　　　　</v>
          </cell>
          <cell r="F1649">
            <v>39801</v>
          </cell>
          <cell r="G1649" t="str">
            <v>ＳＭＳ（ＦＰＣ）　　</v>
          </cell>
          <cell r="H1649">
            <v>40000</v>
          </cell>
          <cell r="I1649">
            <v>13200000</v>
          </cell>
          <cell r="J1649">
            <v>1</v>
          </cell>
          <cell r="K1649" t="str">
            <v>繊維</v>
          </cell>
          <cell r="L1649">
            <v>398</v>
          </cell>
          <cell r="M1649" t="str">
            <v>委託ＳＭＡＳ</v>
          </cell>
          <cell r="N1649">
            <v>3</v>
          </cell>
          <cell r="O1649" t="str">
            <v>外販</v>
          </cell>
          <cell r="P1649" t="str">
            <v>輸出</v>
          </cell>
          <cell r="Q1649">
            <v>93</v>
          </cell>
        </row>
        <row r="1650">
          <cell r="A1650">
            <v>1</v>
          </cell>
          <cell r="B1650">
            <v>1994</v>
          </cell>
          <cell r="C1650">
            <v>2</v>
          </cell>
          <cell r="D1650">
            <v>100</v>
          </cell>
          <cell r="E1650" t="str">
            <v>葵　大阪　　　　　　</v>
          </cell>
          <cell r="F1650">
            <v>39802</v>
          </cell>
          <cell r="G1650" t="str">
            <v>ＨＭＬ（富士）　　　</v>
          </cell>
          <cell r="H1650">
            <v>30000</v>
          </cell>
          <cell r="I1650">
            <v>15090000</v>
          </cell>
          <cell r="J1650">
            <v>1</v>
          </cell>
          <cell r="K1650" t="str">
            <v>繊維</v>
          </cell>
          <cell r="L1650">
            <v>398</v>
          </cell>
          <cell r="M1650" t="str">
            <v>委託ＳＭＡＳ</v>
          </cell>
          <cell r="N1650">
            <v>3</v>
          </cell>
          <cell r="O1650" t="str">
            <v>外販</v>
          </cell>
          <cell r="P1650" t="str">
            <v>旭</v>
          </cell>
          <cell r="Q1650">
            <v>93</v>
          </cell>
        </row>
        <row r="1651">
          <cell r="A1651">
            <v>1</v>
          </cell>
          <cell r="B1651">
            <v>1994</v>
          </cell>
          <cell r="C1651">
            <v>3</v>
          </cell>
          <cell r="D1651">
            <v>6000</v>
          </cell>
          <cell r="E1651" t="str">
            <v>丸紅　大阪　　　　　</v>
          </cell>
          <cell r="F1651">
            <v>16001</v>
          </cell>
          <cell r="G1651" t="str">
            <v>Ｎ６５１（ＨＵＮＴ）</v>
          </cell>
          <cell r="H1651">
            <v>16500</v>
          </cell>
          <cell r="I1651">
            <v>9091500</v>
          </cell>
          <cell r="J1651">
            <v>3</v>
          </cell>
          <cell r="K1651" t="str">
            <v>樹脂</v>
          </cell>
          <cell r="L1651">
            <v>160</v>
          </cell>
          <cell r="M1651" t="str">
            <v>Ｎ－６５１</v>
          </cell>
          <cell r="N1651">
            <v>1</v>
          </cell>
          <cell r="O1651" t="str">
            <v>大阪</v>
          </cell>
          <cell r="P1651" t="str">
            <v>輸出</v>
          </cell>
          <cell r="Q1651">
            <v>93</v>
          </cell>
        </row>
        <row r="1652">
          <cell r="A1652">
            <v>1</v>
          </cell>
          <cell r="B1652">
            <v>1994</v>
          </cell>
          <cell r="C1652">
            <v>3</v>
          </cell>
          <cell r="D1652">
            <v>1</v>
          </cell>
          <cell r="E1652" t="str">
            <v>旭　東京購買　　　　</v>
          </cell>
          <cell r="F1652">
            <v>25100</v>
          </cell>
          <cell r="G1652" t="str">
            <v>α－ＭＳＤ　　　　　</v>
          </cell>
          <cell r="H1652">
            <v>8000</v>
          </cell>
          <cell r="I1652">
            <v>3560000</v>
          </cell>
          <cell r="J1652">
            <v>3</v>
          </cell>
          <cell r="K1652" t="str">
            <v>樹脂</v>
          </cell>
          <cell r="L1652">
            <v>251</v>
          </cell>
          <cell r="M1652" t="str">
            <v>α－ＭＳＤ</v>
          </cell>
          <cell r="N1652">
            <v>1</v>
          </cell>
          <cell r="O1652" t="str">
            <v>大阪</v>
          </cell>
          <cell r="P1652" t="str">
            <v>旭</v>
          </cell>
          <cell r="Q1652">
            <v>93</v>
          </cell>
        </row>
        <row r="1653">
          <cell r="A1653">
            <v>1</v>
          </cell>
          <cell r="B1653">
            <v>1994</v>
          </cell>
          <cell r="C1653">
            <v>3</v>
          </cell>
          <cell r="D1653">
            <v>5</v>
          </cell>
          <cell r="E1653" t="str">
            <v>旭　川崎　　　　　　</v>
          </cell>
          <cell r="F1653">
            <v>25100</v>
          </cell>
          <cell r="G1653" t="str">
            <v>α－ＭＳＤ　　　　　</v>
          </cell>
          <cell r="H1653">
            <v>36</v>
          </cell>
          <cell r="I1653">
            <v>18360</v>
          </cell>
          <cell r="J1653">
            <v>3</v>
          </cell>
          <cell r="K1653" t="str">
            <v>樹脂</v>
          </cell>
          <cell r="L1653">
            <v>251</v>
          </cell>
          <cell r="M1653" t="str">
            <v>α－ＭＳＤ</v>
          </cell>
          <cell r="N1653">
            <v>1</v>
          </cell>
          <cell r="O1653" t="str">
            <v>大阪</v>
          </cell>
          <cell r="P1653" t="str">
            <v>旭</v>
          </cell>
          <cell r="Q1653">
            <v>93</v>
          </cell>
        </row>
        <row r="1654">
          <cell r="A1654">
            <v>1</v>
          </cell>
          <cell r="B1654">
            <v>1994</v>
          </cell>
          <cell r="C1654">
            <v>3</v>
          </cell>
          <cell r="D1654">
            <v>6</v>
          </cell>
          <cell r="E1654" t="str">
            <v>旭　富士　　　　　　</v>
          </cell>
          <cell r="F1654">
            <v>25400</v>
          </cell>
          <cell r="G1654" t="str">
            <v>Ｉ－７　　　　　　　</v>
          </cell>
          <cell r="H1654">
            <v>20</v>
          </cell>
          <cell r="I1654">
            <v>134000</v>
          </cell>
          <cell r="J1654">
            <v>3</v>
          </cell>
          <cell r="K1654" t="str">
            <v>樹脂</v>
          </cell>
          <cell r="L1654">
            <v>254</v>
          </cell>
          <cell r="M1654" t="str">
            <v>Ｉ－７</v>
          </cell>
          <cell r="N1654">
            <v>1</v>
          </cell>
          <cell r="O1654" t="str">
            <v>大阪</v>
          </cell>
          <cell r="P1654" t="str">
            <v>旭</v>
          </cell>
          <cell r="Q1654">
            <v>93</v>
          </cell>
        </row>
        <row r="1655">
          <cell r="A1655">
            <v>1</v>
          </cell>
          <cell r="B1655">
            <v>1994</v>
          </cell>
          <cell r="C1655">
            <v>3</v>
          </cell>
          <cell r="D1655">
            <v>100</v>
          </cell>
          <cell r="E1655" t="str">
            <v>葵　大阪　　　　　　</v>
          </cell>
          <cell r="F1655">
            <v>25400</v>
          </cell>
          <cell r="G1655" t="str">
            <v>Ｉ－７　　　　　　　</v>
          </cell>
          <cell r="H1655">
            <v>10</v>
          </cell>
          <cell r="I1655">
            <v>67000</v>
          </cell>
          <cell r="J1655">
            <v>3</v>
          </cell>
          <cell r="K1655" t="str">
            <v>樹脂</v>
          </cell>
          <cell r="L1655">
            <v>254</v>
          </cell>
          <cell r="M1655" t="str">
            <v>Ｉ－７</v>
          </cell>
          <cell r="N1655">
            <v>1</v>
          </cell>
          <cell r="O1655" t="str">
            <v>大阪</v>
          </cell>
          <cell r="P1655" t="str">
            <v>旭</v>
          </cell>
          <cell r="Q1655">
            <v>93</v>
          </cell>
        </row>
        <row r="1656">
          <cell r="A1656">
            <v>1</v>
          </cell>
          <cell r="B1656">
            <v>1994</v>
          </cell>
          <cell r="C1656">
            <v>3</v>
          </cell>
          <cell r="D1656">
            <v>1</v>
          </cell>
          <cell r="E1656" t="str">
            <v>旭　東京購買　　　　</v>
          </cell>
          <cell r="F1656">
            <v>25600</v>
          </cell>
          <cell r="G1656" t="str">
            <v>Ｒ－１２７　　　　　</v>
          </cell>
          <cell r="H1656">
            <v>31233</v>
          </cell>
          <cell r="I1656">
            <v>60857520</v>
          </cell>
          <cell r="J1656">
            <v>3</v>
          </cell>
          <cell r="K1656" t="str">
            <v>樹脂</v>
          </cell>
          <cell r="L1656">
            <v>256</v>
          </cell>
          <cell r="M1656" t="str">
            <v>Ｒ－１２７</v>
          </cell>
          <cell r="N1656">
            <v>1</v>
          </cell>
          <cell r="O1656" t="str">
            <v>大阪</v>
          </cell>
          <cell r="P1656" t="str">
            <v>旭</v>
          </cell>
          <cell r="Q1656">
            <v>93</v>
          </cell>
        </row>
        <row r="1657">
          <cell r="A1657">
            <v>1</v>
          </cell>
          <cell r="B1657">
            <v>1994</v>
          </cell>
          <cell r="C1657">
            <v>3</v>
          </cell>
          <cell r="D1657">
            <v>1</v>
          </cell>
          <cell r="E1657" t="str">
            <v>旭　東京購買　　　　</v>
          </cell>
          <cell r="F1657">
            <v>28000</v>
          </cell>
          <cell r="G1657" t="str">
            <v>試作品（　　　　　）</v>
          </cell>
          <cell r="H1657">
            <v>0</v>
          </cell>
          <cell r="I1657">
            <v>390000</v>
          </cell>
          <cell r="J1657">
            <v>4</v>
          </cell>
          <cell r="K1657" t="str">
            <v>その他</v>
          </cell>
          <cell r="L1657">
            <v>280</v>
          </cell>
          <cell r="M1657" t="str">
            <v>旭向合成品</v>
          </cell>
          <cell r="N1657">
            <v>1</v>
          </cell>
          <cell r="O1657" t="str">
            <v>大阪</v>
          </cell>
          <cell r="P1657" t="str">
            <v>旭</v>
          </cell>
          <cell r="Q1657">
            <v>93</v>
          </cell>
        </row>
        <row r="1658">
          <cell r="A1658">
            <v>1</v>
          </cell>
          <cell r="B1658">
            <v>1994</v>
          </cell>
          <cell r="C1658">
            <v>3</v>
          </cell>
          <cell r="D1658">
            <v>43</v>
          </cell>
          <cell r="E1658" t="str">
            <v>旭　延岡医薬　　　　</v>
          </cell>
          <cell r="F1658">
            <v>28000</v>
          </cell>
          <cell r="G1658" t="str">
            <v>試作品（　　　　　）</v>
          </cell>
          <cell r="H1658">
            <v>0</v>
          </cell>
          <cell r="I1658">
            <v>194175</v>
          </cell>
          <cell r="J1658">
            <v>4</v>
          </cell>
          <cell r="K1658" t="str">
            <v>その他</v>
          </cell>
          <cell r="L1658">
            <v>280</v>
          </cell>
          <cell r="M1658" t="str">
            <v>旭向合成品</v>
          </cell>
          <cell r="N1658">
            <v>1</v>
          </cell>
          <cell r="O1658" t="str">
            <v>大阪</v>
          </cell>
          <cell r="P1658" t="str">
            <v>旭</v>
          </cell>
          <cell r="Q1658">
            <v>93</v>
          </cell>
        </row>
        <row r="1659">
          <cell r="A1659">
            <v>1</v>
          </cell>
          <cell r="B1659">
            <v>1994</v>
          </cell>
          <cell r="C1659">
            <v>3</v>
          </cell>
          <cell r="D1659">
            <v>846</v>
          </cell>
          <cell r="E1659" t="str">
            <v>岡畑産業（株）大阪　</v>
          </cell>
          <cell r="F1659">
            <v>28043</v>
          </cell>
          <cell r="G1659" t="str">
            <v>（ｐ＋ｍ）ＰＶ　　　</v>
          </cell>
          <cell r="H1659">
            <v>10</v>
          </cell>
          <cell r="I1659">
            <v>237500</v>
          </cell>
          <cell r="J1659">
            <v>4</v>
          </cell>
          <cell r="K1659" t="str">
            <v>その他</v>
          </cell>
          <cell r="L1659">
            <v>280</v>
          </cell>
          <cell r="M1659" t="str">
            <v>旭向合成品</v>
          </cell>
          <cell r="N1659">
            <v>1</v>
          </cell>
          <cell r="O1659" t="str">
            <v>大阪</v>
          </cell>
          <cell r="P1659" t="str">
            <v>旭</v>
          </cell>
          <cell r="Q1659">
            <v>93</v>
          </cell>
        </row>
        <row r="1660">
          <cell r="A1660">
            <v>1</v>
          </cell>
          <cell r="B1660">
            <v>1994</v>
          </cell>
          <cell r="C1660">
            <v>3</v>
          </cell>
          <cell r="D1660">
            <v>29</v>
          </cell>
          <cell r="E1660" t="str">
            <v>旭　アイミー　　　　</v>
          </cell>
          <cell r="F1660">
            <v>28051</v>
          </cell>
          <cell r="G1660" t="str">
            <v>ＯＨＦ－１　　　　　</v>
          </cell>
          <cell r="H1660">
            <v>5</v>
          </cell>
          <cell r="I1660">
            <v>1350000</v>
          </cell>
          <cell r="J1660">
            <v>4</v>
          </cell>
          <cell r="K1660" t="str">
            <v>その他</v>
          </cell>
          <cell r="L1660">
            <v>280</v>
          </cell>
          <cell r="M1660" t="str">
            <v>旭向合成品</v>
          </cell>
          <cell r="N1660">
            <v>1</v>
          </cell>
          <cell r="O1660" t="str">
            <v>大阪</v>
          </cell>
          <cell r="P1660" t="str">
            <v>旭</v>
          </cell>
          <cell r="Q1660">
            <v>93</v>
          </cell>
        </row>
        <row r="1661">
          <cell r="A1661">
            <v>1</v>
          </cell>
          <cell r="B1661">
            <v>1994</v>
          </cell>
          <cell r="C1661">
            <v>3</v>
          </cell>
          <cell r="D1661">
            <v>11</v>
          </cell>
          <cell r="E1661" t="str">
            <v>旭　特薬事業部　　　</v>
          </cell>
          <cell r="F1661">
            <v>28064</v>
          </cell>
          <cell r="G1661" t="str">
            <v>６－ＭＰ　　　　　　</v>
          </cell>
          <cell r="H1661">
            <v>1.5</v>
          </cell>
          <cell r="I1661">
            <v>400000</v>
          </cell>
          <cell r="J1661">
            <v>4</v>
          </cell>
          <cell r="K1661" t="str">
            <v>その他</v>
          </cell>
          <cell r="L1661">
            <v>280</v>
          </cell>
          <cell r="M1661" t="str">
            <v>旭向合成品</v>
          </cell>
          <cell r="N1661">
            <v>1</v>
          </cell>
          <cell r="O1661" t="str">
            <v>大阪</v>
          </cell>
          <cell r="P1661" t="str">
            <v>旭</v>
          </cell>
          <cell r="Q1661">
            <v>93</v>
          </cell>
        </row>
        <row r="1662">
          <cell r="A1662">
            <v>1</v>
          </cell>
          <cell r="B1662">
            <v>1994</v>
          </cell>
          <cell r="C1662">
            <v>3</v>
          </cell>
          <cell r="D1662">
            <v>5</v>
          </cell>
          <cell r="E1662" t="str">
            <v>旭　川崎　　　　　　</v>
          </cell>
          <cell r="F1662">
            <v>28100</v>
          </cell>
          <cell r="G1662" t="str">
            <v>アリル化ＰＰＥ　　　</v>
          </cell>
          <cell r="H1662">
            <v>210</v>
          </cell>
          <cell r="I1662">
            <v>5357400</v>
          </cell>
          <cell r="J1662">
            <v>4</v>
          </cell>
          <cell r="K1662" t="str">
            <v>その他</v>
          </cell>
          <cell r="L1662">
            <v>281</v>
          </cell>
          <cell r="M1662" t="str">
            <v>ｱﾘﾙ化ＰＰＥ</v>
          </cell>
          <cell r="N1662">
            <v>1</v>
          </cell>
          <cell r="O1662" t="str">
            <v>大阪</v>
          </cell>
          <cell r="P1662" t="str">
            <v>旭</v>
          </cell>
          <cell r="Q1662">
            <v>93</v>
          </cell>
        </row>
        <row r="1663">
          <cell r="A1663">
            <v>1</v>
          </cell>
          <cell r="B1663">
            <v>1994</v>
          </cell>
          <cell r="C1663">
            <v>3</v>
          </cell>
          <cell r="D1663">
            <v>1</v>
          </cell>
          <cell r="E1663" t="str">
            <v>旭　東京購買　　　　</v>
          </cell>
          <cell r="F1663">
            <v>28500</v>
          </cell>
          <cell r="G1663" t="str">
            <v>ジュラネート触媒　　</v>
          </cell>
          <cell r="H1663">
            <v>126</v>
          </cell>
          <cell r="I1663">
            <v>1171800</v>
          </cell>
          <cell r="J1663">
            <v>4</v>
          </cell>
          <cell r="K1663" t="str">
            <v>その他</v>
          </cell>
          <cell r="L1663">
            <v>285</v>
          </cell>
          <cell r="M1663" t="str">
            <v>ジェラネート</v>
          </cell>
          <cell r="N1663">
            <v>1</v>
          </cell>
          <cell r="O1663" t="str">
            <v>大阪</v>
          </cell>
          <cell r="P1663" t="str">
            <v>旭</v>
          </cell>
          <cell r="Q1663">
            <v>93</v>
          </cell>
        </row>
        <row r="1664">
          <cell r="A1664">
            <v>1</v>
          </cell>
          <cell r="B1664">
            <v>1994</v>
          </cell>
          <cell r="C1664">
            <v>3</v>
          </cell>
          <cell r="D1664">
            <v>1</v>
          </cell>
          <cell r="E1664" t="str">
            <v>旭　東京購買　　　　</v>
          </cell>
          <cell r="F1664">
            <v>28600</v>
          </cell>
          <cell r="G1664" t="str">
            <v>Ｆ樹脂の溶解液　　　</v>
          </cell>
          <cell r="H1664">
            <v>249</v>
          </cell>
          <cell r="I1664">
            <v>1499100</v>
          </cell>
          <cell r="J1664">
            <v>4</v>
          </cell>
          <cell r="K1664" t="str">
            <v>その他</v>
          </cell>
          <cell r="L1664">
            <v>286</v>
          </cell>
          <cell r="M1664" t="str">
            <v>Ｆ樹脂</v>
          </cell>
          <cell r="N1664">
            <v>1</v>
          </cell>
          <cell r="O1664" t="str">
            <v>大阪</v>
          </cell>
          <cell r="P1664" t="str">
            <v>旭</v>
          </cell>
          <cell r="Q1664">
            <v>93</v>
          </cell>
        </row>
        <row r="1665">
          <cell r="A1665">
            <v>1</v>
          </cell>
          <cell r="B1665">
            <v>1994</v>
          </cell>
          <cell r="C1665">
            <v>3</v>
          </cell>
          <cell r="D1665">
            <v>847</v>
          </cell>
          <cell r="E1665" t="str">
            <v>オルガノ  大阪　　　</v>
          </cell>
          <cell r="F1665">
            <v>33000</v>
          </cell>
          <cell r="G1665" t="str">
            <v>ＯＸ－４３３　　　　</v>
          </cell>
          <cell r="H1665">
            <v>6900</v>
          </cell>
          <cell r="I1665">
            <v>6210000</v>
          </cell>
          <cell r="J1665">
            <v>4</v>
          </cell>
          <cell r="K1665" t="str">
            <v>その他</v>
          </cell>
          <cell r="L1665">
            <v>330</v>
          </cell>
          <cell r="M1665" t="str">
            <v>ＯＸ－４３３</v>
          </cell>
          <cell r="N1665">
            <v>1</v>
          </cell>
          <cell r="O1665" t="str">
            <v>大阪</v>
          </cell>
          <cell r="P1665" t="str">
            <v>外販</v>
          </cell>
          <cell r="Q1665">
            <v>93</v>
          </cell>
        </row>
        <row r="1666">
          <cell r="A1666">
            <v>1</v>
          </cell>
          <cell r="B1666">
            <v>1994</v>
          </cell>
          <cell r="C1666">
            <v>3</v>
          </cell>
          <cell r="D1666">
            <v>847</v>
          </cell>
          <cell r="E1666" t="str">
            <v>オルガノ  大阪　　　</v>
          </cell>
          <cell r="F1666">
            <v>33050</v>
          </cell>
          <cell r="G1666" t="str">
            <v>ＯＸ－４３３　運賃　</v>
          </cell>
          <cell r="H1666">
            <v>6900</v>
          </cell>
          <cell r="I1666">
            <v>138000</v>
          </cell>
          <cell r="J1666">
            <v>4</v>
          </cell>
          <cell r="K1666" t="str">
            <v>その他</v>
          </cell>
          <cell r="L1666">
            <v>330</v>
          </cell>
          <cell r="M1666" t="str">
            <v>ＯＸ－４３３</v>
          </cell>
          <cell r="N1666">
            <v>1</v>
          </cell>
          <cell r="O1666" t="str">
            <v>大阪</v>
          </cell>
          <cell r="P1666" t="str">
            <v>外販</v>
          </cell>
          <cell r="Q1666">
            <v>93</v>
          </cell>
        </row>
        <row r="1667">
          <cell r="A1667">
            <v>1</v>
          </cell>
          <cell r="B1667">
            <v>1994</v>
          </cell>
          <cell r="C1667">
            <v>3</v>
          </cell>
          <cell r="D1667">
            <v>3008</v>
          </cell>
          <cell r="E1667" t="str">
            <v>第一工業（資材部）　</v>
          </cell>
          <cell r="F1667">
            <v>33100</v>
          </cell>
          <cell r="G1667" t="str">
            <v>ＣＰ６２７　　　　　</v>
          </cell>
          <cell r="H1667">
            <v>14835</v>
          </cell>
          <cell r="I1667">
            <v>11734485</v>
          </cell>
          <cell r="J1667">
            <v>4</v>
          </cell>
          <cell r="K1667" t="str">
            <v>その他</v>
          </cell>
          <cell r="L1667">
            <v>331</v>
          </cell>
          <cell r="M1667" t="str">
            <v>ＣＰ－６２７</v>
          </cell>
          <cell r="N1667">
            <v>1</v>
          </cell>
          <cell r="O1667" t="str">
            <v>大阪</v>
          </cell>
          <cell r="P1667" t="str">
            <v>外販</v>
          </cell>
          <cell r="Q1667">
            <v>93</v>
          </cell>
        </row>
        <row r="1668">
          <cell r="A1668">
            <v>1</v>
          </cell>
          <cell r="B1668">
            <v>1994</v>
          </cell>
          <cell r="C1668">
            <v>3</v>
          </cell>
          <cell r="D1668">
            <v>3008</v>
          </cell>
          <cell r="E1668" t="str">
            <v>第一工業（資材部）　</v>
          </cell>
          <cell r="F1668">
            <v>33104</v>
          </cell>
          <cell r="G1668" t="str">
            <v>ＣＰ５４２Ｓコンテナ</v>
          </cell>
          <cell r="H1668">
            <v>1200</v>
          </cell>
          <cell r="I1668">
            <v>874800</v>
          </cell>
          <cell r="J1668">
            <v>4</v>
          </cell>
          <cell r="K1668" t="str">
            <v>その他</v>
          </cell>
          <cell r="L1668">
            <v>331</v>
          </cell>
          <cell r="M1668" t="str">
            <v>ＣＰ－６２７</v>
          </cell>
          <cell r="N1668">
            <v>1</v>
          </cell>
          <cell r="O1668" t="str">
            <v>大阪</v>
          </cell>
          <cell r="P1668" t="str">
            <v>外販</v>
          </cell>
          <cell r="Q1668">
            <v>93</v>
          </cell>
        </row>
        <row r="1669">
          <cell r="A1669">
            <v>1</v>
          </cell>
          <cell r="B1669">
            <v>1994</v>
          </cell>
          <cell r="C1669">
            <v>3</v>
          </cell>
          <cell r="D1669">
            <v>3008</v>
          </cell>
          <cell r="E1669" t="str">
            <v>第一工業（資材部）　</v>
          </cell>
          <cell r="F1669">
            <v>33106</v>
          </cell>
          <cell r="G1669" t="str">
            <v>ハイモＭＰ－３６６　</v>
          </cell>
          <cell r="H1669">
            <v>12000</v>
          </cell>
          <cell r="I1669">
            <v>9492000</v>
          </cell>
          <cell r="J1669">
            <v>4</v>
          </cell>
          <cell r="K1669" t="str">
            <v>その他</v>
          </cell>
          <cell r="L1669">
            <v>331</v>
          </cell>
          <cell r="M1669" t="str">
            <v>ＣＰ－６２７</v>
          </cell>
          <cell r="N1669">
            <v>1</v>
          </cell>
          <cell r="O1669" t="str">
            <v>大阪</v>
          </cell>
          <cell r="P1669" t="str">
            <v>外販</v>
          </cell>
          <cell r="Q1669">
            <v>93</v>
          </cell>
        </row>
        <row r="1670">
          <cell r="A1670">
            <v>1</v>
          </cell>
          <cell r="B1670">
            <v>1994</v>
          </cell>
          <cell r="C1670">
            <v>3</v>
          </cell>
          <cell r="D1670">
            <v>3008</v>
          </cell>
          <cell r="E1670" t="str">
            <v>第一工業（資材部）　</v>
          </cell>
          <cell r="F1670">
            <v>33107</v>
          </cell>
          <cell r="G1670" t="str">
            <v>ＣＰ６０４コンテナ　</v>
          </cell>
          <cell r="H1670">
            <v>1200</v>
          </cell>
          <cell r="I1670">
            <v>1062000</v>
          </cell>
          <cell r="J1670">
            <v>4</v>
          </cell>
          <cell r="K1670" t="str">
            <v>その他</v>
          </cell>
          <cell r="L1670">
            <v>331</v>
          </cell>
          <cell r="M1670" t="str">
            <v>ＣＰ－６２７</v>
          </cell>
          <cell r="N1670">
            <v>1</v>
          </cell>
          <cell r="O1670" t="str">
            <v>大阪</v>
          </cell>
          <cell r="P1670" t="str">
            <v>外販</v>
          </cell>
          <cell r="Q1670">
            <v>93</v>
          </cell>
        </row>
        <row r="1671">
          <cell r="A1671">
            <v>1</v>
          </cell>
          <cell r="B1671">
            <v>1994</v>
          </cell>
          <cell r="C1671">
            <v>3</v>
          </cell>
          <cell r="D1671">
            <v>2208</v>
          </cell>
          <cell r="E1671" t="str">
            <v>新日本理化　　　　　</v>
          </cell>
          <cell r="F1671">
            <v>33300</v>
          </cell>
          <cell r="G1671" t="str">
            <v>ＴＭＤＳ　　　　　　</v>
          </cell>
          <cell r="H1671">
            <v>750</v>
          </cell>
          <cell r="I1671">
            <v>1155000</v>
          </cell>
          <cell r="J1671">
            <v>4</v>
          </cell>
          <cell r="K1671" t="str">
            <v>その他</v>
          </cell>
          <cell r="L1671">
            <v>372</v>
          </cell>
          <cell r="M1671" t="str">
            <v>その他</v>
          </cell>
          <cell r="N1671">
            <v>1</v>
          </cell>
          <cell r="O1671" t="str">
            <v>大阪</v>
          </cell>
          <cell r="P1671" t="str">
            <v>外販</v>
          </cell>
          <cell r="Q1671">
            <v>93</v>
          </cell>
        </row>
        <row r="1672">
          <cell r="A1672">
            <v>1</v>
          </cell>
          <cell r="B1672">
            <v>1994</v>
          </cell>
          <cell r="C1672">
            <v>3</v>
          </cell>
          <cell r="D1672">
            <v>4010</v>
          </cell>
          <cell r="E1672" t="str">
            <v>中尾薬品　　　　　　</v>
          </cell>
          <cell r="F1672">
            <v>36041</v>
          </cell>
          <cell r="G1672" t="str">
            <v>ＮＤＣＡ　　　　　　</v>
          </cell>
          <cell r="H1672">
            <v>110.7</v>
          </cell>
          <cell r="I1672">
            <v>885600</v>
          </cell>
          <cell r="J1672">
            <v>4</v>
          </cell>
          <cell r="K1672" t="str">
            <v>その他</v>
          </cell>
          <cell r="L1672">
            <v>360</v>
          </cell>
          <cell r="M1672" t="str">
            <v>外販合成品</v>
          </cell>
          <cell r="N1672">
            <v>1</v>
          </cell>
          <cell r="O1672" t="str">
            <v>大阪</v>
          </cell>
          <cell r="P1672" t="str">
            <v>外販</v>
          </cell>
          <cell r="Q1672">
            <v>93</v>
          </cell>
        </row>
        <row r="1673">
          <cell r="A1673">
            <v>1</v>
          </cell>
          <cell r="B1673">
            <v>1994</v>
          </cell>
          <cell r="C1673">
            <v>3</v>
          </cell>
          <cell r="D1673">
            <v>2243</v>
          </cell>
          <cell r="E1673" t="str">
            <v>（株）島田商会　大阪</v>
          </cell>
          <cell r="F1673">
            <v>36042</v>
          </cell>
          <cell r="G1673" t="str">
            <v>ＮＭＢＩ　　　　　　</v>
          </cell>
          <cell r="H1673">
            <v>6</v>
          </cell>
          <cell r="I1673">
            <v>522000</v>
          </cell>
          <cell r="J1673">
            <v>4</v>
          </cell>
          <cell r="K1673" t="str">
            <v>その他</v>
          </cell>
          <cell r="L1673">
            <v>360</v>
          </cell>
          <cell r="M1673" t="str">
            <v>外販合成品</v>
          </cell>
          <cell r="N1673">
            <v>1</v>
          </cell>
          <cell r="O1673" t="str">
            <v>大阪</v>
          </cell>
          <cell r="P1673" t="str">
            <v>外販</v>
          </cell>
          <cell r="Q1673">
            <v>93</v>
          </cell>
        </row>
        <row r="1674">
          <cell r="A1674">
            <v>2</v>
          </cell>
          <cell r="B1674">
            <v>1994</v>
          </cell>
          <cell r="C1674">
            <v>3</v>
          </cell>
          <cell r="D1674">
            <v>852</v>
          </cell>
          <cell r="E1674" t="str">
            <v>小原化工（九州）　　</v>
          </cell>
          <cell r="F1674">
            <v>15000</v>
          </cell>
          <cell r="G1674" t="str">
            <v>ＳＭＡＳ　　　　　　</v>
          </cell>
          <cell r="H1674">
            <v>100</v>
          </cell>
          <cell r="I1674">
            <v>75000</v>
          </cell>
          <cell r="J1674">
            <v>1</v>
          </cell>
          <cell r="K1674" t="str">
            <v>繊維</v>
          </cell>
          <cell r="L1674">
            <v>150</v>
          </cell>
          <cell r="M1674" t="str">
            <v>ＨＭＬ</v>
          </cell>
          <cell r="N1674">
            <v>2</v>
          </cell>
          <cell r="O1674" t="str">
            <v>延岡</v>
          </cell>
          <cell r="P1674" t="str">
            <v>外販</v>
          </cell>
          <cell r="Q1674">
            <v>93</v>
          </cell>
        </row>
        <row r="1675">
          <cell r="A1675">
            <v>2</v>
          </cell>
          <cell r="B1675">
            <v>1994</v>
          </cell>
          <cell r="C1675">
            <v>3</v>
          </cell>
          <cell r="D1675">
            <v>1</v>
          </cell>
          <cell r="E1675" t="str">
            <v>旭　東京購買　　　　</v>
          </cell>
          <cell r="F1675">
            <v>15001</v>
          </cell>
          <cell r="G1675" t="str">
            <v>ＨＭＬ　　　　　　　</v>
          </cell>
          <cell r="H1675">
            <v>15000</v>
          </cell>
          <cell r="I1675">
            <v>7545000</v>
          </cell>
          <cell r="J1675">
            <v>1</v>
          </cell>
          <cell r="K1675" t="str">
            <v>繊維</v>
          </cell>
          <cell r="L1675">
            <v>150</v>
          </cell>
          <cell r="M1675" t="str">
            <v>ＨＭＬ</v>
          </cell>
          <cell r="N1675">
            <v>2</v>
          </cell>
          <cell r="O1675" t="str">
            <v>延岡</v>
          </cell>
          <cell r="P1675" t="str">
            <v>旭</v>
          </cell>
          <cell r="Q1675">
            <v>93</v>
          </cell>
        </row>
        <row r="1676">
          <cell r="A1676">
            <v>2</v>
          </cell>
          <cell r="B1676">
            <v>1994</v>
          </cell>
          <cell r="C1676">
            <v>3</v>
          </cell>
          <cell r="D1676">
            <v>100</v>
          </cell>
          <cell r="E1676" t="str">
            <v>葵　大阪　　　　　　</v>
          </cell>
          <cell r="F1676">
            <v>15001</v>
          </cell>
          <cell r="G1676" t="str">
            <v>ＨＭＬ　　　　　　　</v>
          </cell>
          <cell r="H1676">
            <v>0</v>
          </cell>
          <cell r="I1676">
            <v>0</v>
          </cell>
          <cell r="J1676">
            <v>1</v>
          </cell>
          <cell r="K1676" t="str">
            <v>繊維</v>
          </cell>
          <cell r="L1676">
            <v>150</v>
          </cell>
          <cell r="M1676" t="str">
            <v>ＨＭＬ</v>
          </cell>
          <cell r="N1676">
            <v>2</v>
          </cell>
          <cell r="O1676" t="str">
            <v>延岡</v>
          </cell>
          <cell r="P1676" t="str">
            <v>旭</v>
          </cell>
          <cell r="Q1676">
            <v>93</v>
          </cell>
        </row>
        <row r="1677">
          <cell r="A1677">
            <v>2</v>
          </cell>
          <cell r="B1677">
            <v>1994</v>
          </cell>
          <cell r="C1677">
            <v>3</v>
          </cell>
          <cell r="D1677">
            <v>201</v>
          </cell>
          <cell r="E1677" t="str">
            <v>伊藤忠ファイン　　　</v>
          </cell>
          <cell r="F1677">
            <v>15002</v>
          </cell>
          <cell r="G1677" t="str">
            <v>ＴＴ－３　　　　　　</v>
          </cell>
          <cell r="H1677">
            <v>5000</v>
          </cell>
          <cell r="I1677">
            <v>2330000</v>
          </cell>
          <cell r="J1677">
            <v>1</v>
          </cell>
          <cell r="K1677" t="str">
            <v>繊維</v>
          </cell>
          <cell r="L1677">
            <v>150</v>
          </cell>
          <cell r="M1677" t="str">
            <v>ＨＭＬ</v>
          </cell>
          <cell r="N1677">
            <v>2</v>
          </cell>
          <cell r="O1677" t="str">
            <v>延岡</v>
          </cell>
          <cell r="P1677" t="str">
            <v>外販</v>
          </cell>
          <cell r="Q1677">
            <v>93</v>
          </cell>
        </row>
        <row r="1678">
          <cell r="A1678">
            <v>2</v>
          </cell>
          <cell r="B1678">
            <v>1994</v>
          </cell>
          <cell r="C1678">
            <v>3</v>
          </cell>
          <cell r="D1678">
            <v>6000</v>
          </cell>
          <cell r="E1678" t="str">
            <v>丸紅　大阪　　　　　</v>
          </cell>
          <cell r="F1678">
            <v>15004</v>
          </cell>
          <cell r="G1678" t="str">
            <v>ＭＡＳ（韓一）　　　</v>
          </cell>
          <cell r="H1678">
            <v>45000</v>
          </cell>
          <cell r="I1678">
            <v>15705000</v>
          </cell>
          <cell r="J1678">
            <v>1</v>
          </cell>
          <cell r="K1678" t="str">
            <v>繊維</v>
          </cell>
          <cell r="L1678">
            <v>150</v>
          </cell>
          <cell r="M1678" t="str">
            <v>ＨＭＬ</v>
          </cell>
          <cell r="N1678">
            <v>2</v>
          </cell>
          <cell r="O1678" t="str">
            <v>延岡</v>
          </cell>
          <cell r="P1678" t="str">
            <v>輸出</v>
          </cell>
          <cell r="Q1678">
            <v>93</v>
          </cell>
        </row>
        <row r="1679">
          <cell r="A1679">
            <v>2</v>
          </cell>
          <cell r="B1679">
            <v>1994</v>
          </cell>
          <cell r="C1679">
            <v>3</v>
          </cell>
          <cell r="D1679">
            <v>6000</v>
          </cell>
          <cell r="E1679" t="str">
            <v>丸紅　大阪　　　　　</v>
          </cell>
          <cell r="F1679">
            <v>15005</v>
          </cell>
          <cell r="G1679" t="str">
            <v>ＭＡＳ（ＦＰＣ）　　</v>
          </cell>
          <cell r="H1679">
            <v>30000</v>
          </cell>
          <cell r="I1679">
            <v>9930000</v>
          </cell>
          <cell r="J1679">
            <v>1</v>
          </cell>
          <cell r="K1679" t="str">
            <v>繊維</v>
          </cell>
          <cell r="L1679">
            <v>150</v>
          </cell>
          <cell r="M1679" t="str">
            <v>ＨＭＬ</v>
          </cell>
          <cell r="N1679">
            <v>2</v>
          </cell>
          <cell r="O1679" t="str">
            <v>延岡</v>
          </cell>
          <cell r="P1679" t="str">
            <v>輸出</v>
          </cell>
          <cell r="Q1679">
            <v>93</v>
          </cell>
        </row>
        <row r="1680">
          <cell r="A1680">
            <v>2</v>
          </cell>
          <cell r="B1680">
            <v>1994</v>
          </cell>
          <cell r="C1680">
            <v>3</v>
          </cell>
          <cell r="D1680">
            <v>200</v>
          </cell>
          <cell r="E1680" t="str">
            <v>伊藤忠合繊化学部　　</v>
          </cell>
          <cell r="F1680">
            <v>15008</v>
          </cell>
          <cell r="G1680" t="str">
            <v>ＭＡＳ（ＩＰＣＬ）　</v>
          </cell>
          <cell r="H1680">
            <v>17500</v>
          </cell>
          <cell r="I1680">
            <v>8085000</v>
          </cell>
          <cell r="J1680">
            <v>1</v>
          </cell>
          <cell r="K1680" t="str">
            <v>繊維</v>
          </cell>
          <cell r="L1680">
            <v>150</v>
          </cell>
          <cell r="M1680" t="str">
            <v>ＨＭＬ</v>
          </cell>
          <cell r="N1680">
            <v>2</v>
          </cell>
          <cell r="O1680" t="str">
            <v>延岡</v>
          </cell>
          <cell r="P1680" t="str">
            <v>輸出</v>
          </cell>
          <cell r="Q1680">
            <v>93</v>
          </cell>
        </row>
        <row r="1681">
          <cell r="A1681">
            <v>2</v>
          </cell>
          <cell r="B1681">
            <v>1994</v>
          </cell>
          <cell r="C1681">
            <v>3</v>
          </cell>
          <cell r="D1681">
            <v>132</v>
          </cell>
          <cell r="E1681" t="str">
            <v>ＡＳＡＨＩ　Ｓ．Ａ．</v>
          </cell>
          <cell r="F1681">
            <v>15009</v>
          </cell>
          <cell r="G1681" t="str">
            <v>ＭＡＳ（アイルランド</v>
          </cell>
          <cell r="H1681">
            <v>15000</v>
          </cell>
          <cell r="I1681">
            <v>5703300</v>
          </cell>
          <cell r="J1681">
            <v>1</v>
          </cell>
          <cell r="K1681" t="str">
            <v>繊維</v>
          </cell>
          <cell r="L1681">
            <v>150</v>
          </cell>
          <cell r="M1681" t="str">
            <v>ＨＭＬ</v>
          </cell>
          <cell r="N1681">
            <v>2</v>
          </cell>
          <cell r="O1681" t="str">
            <v>延岡</v>
          </cell>
          <cell r="P1681" t="str">
            <v>輸出</v>
          </cell>
          <cell r="Q1681">
            <v>93</v>
          </cell>
        </row>
        <row r="1682">
          <cell r="A1682">
            <v>2</v>
          </cell>
          <cell r="B1682">
            <v>1994</v>
          </cell>
          <cell r="C1682">
            <v>3</v>
          </cell>
          <cell r="D1682">
            <v>201</v>
          </cell>
          <cell r="E1682" t="str">
            <v>伊藤忠ファイン　　　</v>
          </cell>
          <cell r="F1682">
            <v>15107</v>
          </cell>
          <cell r="G1682" t="str">
            <v>ＴＴ－２　　　　　　</v>
          </cell>
          <cell r="H1682">
            <v>1000</v>
          </cell>
          <cell r="I1682">
            <v>785000</v>
          </cell>
          <cell r="J1682">
            <v>1</v>
          </cell>
          <cell r="K1682" t="str">
            <v>繊維</v>
          </cell>
          <cell r="L1682">
            <v>151</v>
          </cell>
          <cell r="M1682" t="str">
            <v>ＳＡＳ</v>
          </cell>
          <cell r="N1682">
            <v>2</v>
          </cell>
          <cell r="O1682" t="str">
            <v>延岡</v>
          </cell>
          <cell r="P1682" t="str">
            <v>外販</v>
          </cell>
          <cell r="Q1682">
            <v>93</v>
          </cell>
        </row>
        <row r="1683">
          <cell r="A1683">
            <v>2</v>
          </cell>
          <cell r="B1683">
            <v>1994</v>
          </cell>
          <cell r="C1683">
            <v>3</v>
          </cell>
          <cell r="D1683">
            <v>200</v>
          </cell>
          <cell r="E1683" t="str">
            <v>伊藤忠合繊化学部　　</v>
          </cell>
          <cell r="F1683">
            <v>15116</v>
          </cell>
          <cell r="G1683" t="str">
            <v>ＳＡＳ（メキシコ）　</v>
          </cell>
          <cell r="H1683">
            <v>52500</v>
          </cell>
          <cell r="I1683">
            <v>20475000</v>
          </cell>
          <cell r="J1683">
            <v>1</v>
          </cell>
          <cell r="K1683" t="str">
            <v>繊維</v>
          </cell>
          <cell r="L1683">
            <v>151</v>
          </cell>
          <cell r="M1683" t="str">
            <v>ＳＡＳ</v>
          </cell>
          <cell r="N1683">
            <v>2</v>
          </cell>
          <cell r="O1683" t="str">
            <v>延岡</v>
          </cell>
          <cell r="P1683" t="str">
            <v>輸出</v>
          </cell>
          <cell r="Q1683">
            <v>93</v>
          </cell>
        </row>
        <row r="1684">
          <cell r="A1684">
            <v>2</v>
          </cell>
          <cell r="B1684">
            <v>1994</v>
          </cell>
          <cell r="C1684">
            <v>3</v>
          </cell>
          <cell r="D1684">
            <v>6000</v>
          </cell>
          <cell r="E1684" t="str">
            <v>丸紅　大阪　　　　　</v>
          </cell>
          <cell r="F1684">
            <v>15119</v>
          </cell>
          <cell r="G1684" t="str">
            <v>ＳＡＳ（ＦＰＣ）　　</v>
          </cell>
          <cell r="H1684">
            <v>6000</v>
          </cell>
          <cell r="I1684">
            <v>3060000</v>
          </cell>
          <cell r="J1684">
            <v>1</v>
          </cell>
          <cell r="K1684" t="str">
            <v>繊維</v>
          </cell>
          <cell r="L1684">
            <v>151</v>
          </cell>
          <cell r="M1684" t="str">
            <v>ＳＡＳ</v>
          </cell>
          <cell r="N1684">
            <v>2</v>
          </cell>
          <cell r="O1684" t="str">
            <v>延岡</v>
          </cell>
          <cell r="P1684" t="str">
            <v>輸出</v>
          </cell>
          <cell r="Q1684">
            <v>93</v>
          </cell>
        </row>
        <row r="1685">
          <cell r="A1685">
            <v>2</v>
          </cell>
          <cell r="B1685">
            <v>1994</v>
          </cell>
          <cell r="C1685">
            <v>3</v>
          </cell>
          <cell r="D1685">
            <v>7100</v>
          </cell>
          <cell r="E1685" t="str">
            <v>油脂製品　　　　　　</v>
          </cell>
          <cell r="F1685">
            <v>15138</v>
          </cell>
          <cell r="G1685" t="str">
            <v>ＳＡＳ－Ｄ（金属）　</v>
          </cell>
          <cell r="H1685">
            <v>1400</v>
          </cell>
          <cell r="I1685">
            <v>1079400</v>
          </cell>
          <cell r="J1685">
            <v>4</v>
          </cell>
          <cell r="K1685" t="str">
            <v>その他</v>
          </cell>
          <cell r="L1685">
            <v>151</v>
          </cell>
          <cell r="M1685" t="str">
            <v>ＳＡＳ</v>
          </cell>
          <cell r="N1685">
            <v>2</v>
          </cell>
          <cell r="O1685" t="str">
            <v>延岡</v>
          </cell>
          <cell r="P1685" t="str">
            <v>外販</v>
          </cell>
          <cell r="Q1685">
            <v>93</v>
          </cell>
        </row>
        <row r="1686">
          <cell r="A1686">
            <v>2</v>
          </cell>
          <cell r="B1686">
            <v>1994</v>
          </cell>
          <cell r="C1686">
            <v>3</v>
          </cell>
          <cell r="D1686">
            <v>1820</v>
          </cell>
          <cell r="E1686" t="str">
            <v>小松屋商事（株）　　</v>
          </cell>
          <cell r="F1686">
            <v>15139</v>
          </cell>
          <cell r="G1686" t="str">
            <v>ＳＡＳ－Ｄ（上村）　</v>
          </cell>
          <cell r="H1686">
            <v>1500</v>
          </cell>
          <cell r="I1686">
            <v>954000</v>
          </cell>
          <cell r="J1686">
            <v>4</v>
          </cell>
          <cell r="K1686" t="str">
            <v>その他</v>
          </cell>
          <cell r="L1686">
            <v>151</v>
          </cell>
          <cell r="M1686" t="str">
            <v>ＳＡＳ</v>
          </cell>
          <cell r="N1686">
            <v>2</v>
          </cell>
          <cell r="O1686" t="str">
            <v>延岡</v>
          </cell>
          <cell r="P1686" t="str">
            <v>外販</v>
          </cell>
          <cell r="Q1686">
            <v>93</v>
          </cell>
        </row>
        <row r="1687">
          <cell r="A1687">
            <v>2</v>
          </cell>
          <cell r="B1687">
            <v>1994</v>
          </cell>
          <cell r="C1687">
            <v>3</v>
          </cell>
          <cell r="D1687">
            <v>1820</v>
          </cell>
          <cell r="E1687" t="str">
            <v>小松屋商事（株）　　</v>
          </cell>
          <cell r="F1687">
            <v>15140</v>
          </cell>
          <cell r="G1687" t="str">
            <v>ＳＡＳ－Ｄ（日生）　</v>
          </cell>
          <cell r="H1687">
            <v>600</v>
          </cell>
          <cell r="I1687">
            <v>381600</v>
          </cell>
          <cell r="J1687">
            <v>4</v>
          </cell>
          <cell r="K1687" t="str">
            <v>その他</v>
          </cell>
          <cell r="L1687">
            <v>151</v>
          </cell>
          <cell r="M1687" t="str">
            <v>ＳＡＳ</v>
          </cell>
          <cell r="N1687">
            <v>2</v>
          </cell>
          <cell r="O1687" t="str">
            <v>延岡</v>
          </cell>
          <cell r="P1687" t="str">
            <v>外販</v>
          </cell>
          <cell r="Q1687">
            <v>93</v>
          </cell>
        </row>
        <row r="1688">
          <cell r="A1688">
            <v>2</v>
          </cell>
          <cell r="B1688">
            <v>1994</v>
          </cell>
          <cell r="C1688">
            <v>3</v>
          </cell>
          <cell r="D1688">
            <v>7100</v>
          </cell>
          <cell r="E1688" t="str">
            <v>油脂製品　　　　　　</v>
          </cell>
          <cell r="F1688">
            <v>15142</v>
          </cell>
          <cell r="G1688" t="str">
            <v>ＳＡＳ－Ｄ（中尾）　</v>
          </cell>
          <cell r="H1688">
            <v>100</v>
          </cell>
          <cell r="I1688">
            <v>75500</v>
          </cell>
          <cell r="J1688">
            <v>4</v>
          </cell>
          <cell r="K1688" t="str">
            <v>その他</v>
          </cell>
          <cell r="L1688">
            <v>151</v>
          </cell>
          <cell r="M1688" t="str">
            <v>ＳＡＳ</v>
          </cell>
          <cell r="N1688">
            <v>2</v>
          </cell>
          <cell r="O1688" t="str">
            <v>延岡</v>
          </cell>
          <cell r="P1688" t="str">
            <v>外販</v>
          </cell>
          <cell r="Q1688">
            <v>93</v>
          </cell>
        </row>
        <row r="1689">
          <cell r="A1689">
            <v>2</v>
          </cell>
          <cell r="B1689">
            <v>1994</v>
          </cell>
          <cell r="C1689">
            <v>3</v>
          </cell>
          <cell r="D1689">
            <v>7100</v>
          </cell>
          <cell r="E1689" t="str">
            <v>油脂製品　　　　　　</v>
          </cell>
          <cell r="F1689">
            <v>15143</v>
          </cell>
          <cell r="G1689" t="str">
            <v>ＳＡＳ－Ｄ　　　　　</v>
          </cell>
          <cell r="H1689">
            <v>1500</v>
          </cell>
          <cell r="I1689">
            <v>960000</v>
          </cell>
          <cell r="J1689">
            <v>4</v>
          </cell>
          <cell r="K1689" t="str">
            <v>その他</v>
          </cell>
          <cell r="L1689">
            <v>151</v>
          </cell>
          <cell r="M1689" t="str">
            <v>ＳＡＳ</v>
          </cell>
          <cell r="N1689">
            <v>2</v>
          </cell>
          <cell r="O1689" t="str">
            <v>延岡</v>
          </cell>
          <cell r="P1689" t="str">
            <v>外販</v>
          </cell>
          <cell r="Q1689">
            <v>93</v>
          </cell>
        </row>
        <row r="1690">
          <cell r="A1690">
            <v>2</v>
          </cell>
          <cell r="B1690">
            <v>1994</v>
          </cell>
          <cell r="C1690">
            <v>3</v>
          </cell>
          <cell r="D1690">
            <v>1000</v>
          </cell>
          <cell r="E1690" t="str">
            <v>柏木　　　　　　　　</v>
          </cell>
          <cell r="F1690">
            <v>15144</v>
          </cell>
          <cell r="G1690" t="str">
            <v>ＳＡＳ－Ｄ（東栄）　</v>
          </cell>
          <cell r="H1690">
            <v>4000</v>
          </cell>
          <cell r="I1690">
            <v>2344000</v>
          </cell>
          <cell r="J1690">
            <v>4</v>
          </cell>
          <cell r="K1690" t="str">
            <v>その他</v>
          </cell>
          <cell r="L1690">
            <v>151</v>
          </cell>
          <cell r="M1690" t="str">
            <v>ＳＡＳ</v>
          </cell>
          <cell r="N1690">
            <v>2</v>
          </cell>
          <cell r="O1690" t="str">
            <v>延岡</v>
          </cell>
          <cell r="P1690" t="str">
            <v>外販</v>
          </cell>
          <cell r="Q1690">
            <v>93</v>
          </cell>
        </row>
        <row r="1691">
          <cell r="A1691">
            <v>2</v>
          </cell>
          <cell r="B1691">
            <v>1994</v>
          </cell>
          <cell r="C1691">
            <v>3</v>
          </cell>
          <cell r="D1691">
            <v>1410</v>
          </cell>
          <cell r="E1691" t="str">
            <v>クリエ－ト化学　　　</v>
          </cell>
          <cell r="F1691">
            <v>15146</v>
          </cell>
          <cell r="G1691" t="str">
            <v>ＳＡＳ－Ｄ（キザイ）</v>
          </cell>
          <cell r="H1691">
            <v>200</v>
          </cell>
          <cell r="I1691">
            <v>185000</v>
          </cell>
          <cell r="J1691">
            <v>4</v>
          </cell>
          <cell r="K1691" t="str">
            <v>その他</v>
          </cell>
          <cell r="L1691">
            <v>151</v>
          </cell>
          <cell r="M1691" t="str">
            <v>ＳＡＳ</v>
          </cell>
          <cell r="N1691">
            <v>2</v>
          </cell>
          <cell r="O1691" t="str">
            <v>延岡</v>
          </cell>
          <cell r="P1691" t="str">
            <v>外販</v>
          </cell>
          <cell r="Q1691">
            <v>93</v>
          </cell>
        </row>
        <row r="1692">
          <cell r="A1692">
            <v>2</v>
          </cell>
          <cell r="B1692">
            <v>1994</v>
          </cell>
          <cell r="C1692">
            <v>3</v>
          </cell>
          <cell r="D1692">
            <v>7800</v>
          </cell>
          <cell r="E1692" t="str">
            <v>渡辺ケミカル　　　　</v>
          </cell>
          <cell r="F1692">
            <v>15148</v>
          </cell>
          <cell r="G1692" t="str">
            <v>ＳＡＳ－Ｄ（ロック）</v>
          </cell>
          <cell r="H1692">
            <v>100</v>
          </cell>
          <cell r="I1692">
            <v>80000</v>
          </cell>
          <cell r="J1692">
            <v>4</v>
          </cell>
          <cell r="K1692" t="str">
            <v>その他</v>
          </cell>
          <cell r="L1692">
            <v>151</v>
          </cell>
          <cell r="M1692" t="str">
            <v>ＳＡＳ</v>
          </cell>
          <cell r="N1692">
            <v>2</v>
          </cell>
          <cell r="O1692" t="str">
            <v>延岡</v>
          </cell>
          <cell r="P1692" t="str">
            <v>外販</v>
          </cell>
          <cell r="Q1692">
            <v>93</v>
          </cell>
        </row>
        <row r="1693">
          <cell r="A1693">
            <v>2</v>
          </cell>
          <cell r="B1693">
            <v>1994</v>
          </cell>
          <cell r="C1693">
            <v>3</v>
          </cell>
          <cell r="D1693">
            <v>1820</v>
          </cell>
          <cell r="E1693" t="str">
            <v>小松屋商事（株）　　</v>
          </cell>
          <cell r="F1693">
            <v>15149</v>
          </cell>
          <cell r="G1693" t="str">
            <v>ＳＡＳ（和光）　　　</v>
          </cell>
          <cell r="H1693">
            <v>3000</v>
          </cell>
          <cell r="I1693">
            <v>1650000</v>
          </cell>
          <cell r="J1693">
            <v>4</v>
          </cell>
          <cell r="K1693" t="str">
            <v>その他</v>
          </cell>
          <cell r="L1693">
            <v>151</v>
          </cell>
          <cell r="M1693" t="str">
            <v>ＳＡＳ</v>
          </cell>
          <cell r="N1693">
            <v>2</v>
          </cell>
          <cell r="O1693" t="str">
            <v>延岡</v>
          </cell>
          <cell r="P1693" t="str">
            <v>外販</v>
          </cell>
          <cell r="Q1693">
            <v>93</v>
          </cell>
        </row>
        <row r="1694">
          <cell r="A1694">
            <v>2</v>
          </cell>
          <cell r="B1694">
            <v>1994</v>
          </cell>
          <cell r="C1694">
            <v>3</v>
          </cell>
          <cell r="D1694">
            <v>1820</v>
          </cell>
          <cell r="E1694" t="str">
            <v>小松屋商事（株）　　</v>
          </cell>
          <cell r="F1694">
            <v>15602</v>
          </cell>
          <cell r="G1694" t="str">
            <v>３Ｓ　　　　　　　　</v>
          </cell>
          <cell r="H1694">
            <v>5000</v>
          </cell>
          <cell r="I1694">
            <v>6450000</v>
          </cell>
          <cell r="J1694">
            <v>1</v>
          </cell>
          <cell r="K1694" t="str">
            <v>繊維</v>
          </cell>
          <cell r="L1694">
            <v>156</v>
          </cell>
          <cell r="M1694" t="str">
            <v>ＵＮＡＳＳ</v>
          </cell>
          <cell r="N1694">
            <v>2</v>
          </cell>
          <cell r="O1694" t="str">
            <v>延岡</v>
          </cell>
          <cell r="P1694" t="str">
            <v>外販</v>
          </cell>
          <cell r="Q1694">
            <v>93</v>
          </cell>
        </row>
        <row r="1695">
          <cell r="A1695">
            <v>2</v>
          </cell>
          <cell r="B1695">
            <v>1994</v>
          </cell>
          <cell r="C1695">
            <v>3</v>
          </cell>
          <cell r="D1695">
            <v>7500</v>
          </cell>
          <cell r="E1695" t="str">
            <v>リバソン（株）　　　</v>
          </cell>
          <cell r="F1695">
            <v>15610</v>
          </cell>
          <cell r="G1695" t="str">
            <v>ＵＮＡＳＳ（ＤＩＣ）</v>
          </cell>
          <cell r="H1695">
            <v>2200</v>
          </cell>
          <cell r="I1695">
            <v>2860000</v>
          </cell>
          <cell r="J1695">
            <v>1</v>
          </cell>
          <cell r="K1695" t="str">
            <v>繊維</v>
          </cell>
          <cell r="L1695">
            <v>156</v>
          </cell>
          <cell r="M1695" t="str">
            <v>ＵＮＡＳＳ</v>
          </cell>
          <cell r="N1695">
            <v>2</v>
          </cell>
          <cell r="O1695" t="str">
            <v>延岡</v>
          </cell>
          <cell r="P1695" t="str">
            <v>外販</v>
          </cell>
          <cell r="Q1695">
            <v>93</v>
          </cell>
        </row>
        <row r="1696">
          <cell r="A1696">
            <v>2</v>
          </cell>
          <cell r="B1696">
            <v>1994</v>
          </cell>
          <cell r="C1696">
            <v>3</v>
          </cell>
          <cell r="D1696">
            <v>1017</v>
          </cell>
          <cell r="E1696" t="str">
            <v>化成品商事　　　　　</v>
          </cell>
          <cell r="F1696">
            <v>15620</v>
          </cell>
          <cell r="G1696" t="str">
            <v>ＵＮＡＳＳ（ＳＳＳ）</v>
          </cell>
          <cell r="H1696">
            <v>203.3</v>
          </cell>
          <cell r="I1696">
            <v>280554</v>
          </cell>
          <cell r="J1696">
            <v>1</v>
          </cell>
          <cell r="K1696" t="str">
            <v>繊維</v>
          </cell>
          <cell r="L1696">
            <v>156</v>
          </cell>
          <cell r="M1696" t="str">
            <v>ＵＮＡＳＳ</v>
          </cell>
          <cell r="N1696">
            <v>2</v>
          </cell>
          <cell r="O1696" t="str">
            <v>延岡</v>
          </cell>
          <cell r="P1696" t="str">
            <v>外販</v>
          </cell>
          <cell r="Q1696">
            <v>93</v>
          </cell>
        </row>
        <row r="1697">
          <cell r="A1697">
            <v>2</v>
          </cell>
          <cell r="B1697">
            <v>1994</v>
          </cell>
          <cell r="C1697">
            <v>3</v>
          </cell>
          <cell r="D1697">
            <v>1820</v>
          </cell>
          <cell r="E1697" t="str">
            <v>小松屋商事（株）　　</v>
          </cell>
          <cell r="F1697">
            <v>15630</v>
          </cell>
          <cell r="G1697" t="str">
            <v>ＵＮＡＳＳ（Ｘラン）</v>
          </cell>
          <cell r="H1697">
            <v>500</v>
          </cell>
          <cell r="I1697">
            <v>600000</v>
          </cell>
          <cell r="J1697">
            <v>1</v>
          </cell>
          <cell r="K1697" t="str">
            <v>繊維</v>
          </cell>
          <cell r="L1697">
            <v>156</v>
          </cell>
          <cell r="M1697" t="str">
            <v>ＵＮＡＳＳ</v>
          </cell>
          <cell r="N1697">
            <v>2</v>
          </cell>
          <cell r="O1697" t="str">
            <v>延岡</v>
          </cell>
          <cell r="P1697" t="str">
            <v>外販</v>
          </cell>
          <cell r="Q1697">
            <v>93</v>
          </cell>
        </row>
        <row r="1698">
          <cell r="A1698">
            <v>2</v>
          </cell>
          <cell r="B1698">
            <v>1994</v>
          </cell>
          <cell r="C1698">
            <v>3</v>
          </cell>
          <cell r="D1698">
            <v>7500</v>
          </cell>
          <cell r="E1698" t="str">
            <v>リバソン（株）　　　</v>
          </cell>
          <cell r="F1698">
            <v>16600</v>
          </cell>
          <cell r="G1698" t="str">
            <v>ＮＳＶＳ－２５（ＤＩ</v>
          </cell>
          <cell r="H1698">
            <v>800</v>
          </cell>
          <cell r="I1698">
            <v>252000</v>
          </cell>
          <cell r="J1698">
            <v>3</v>
          </cell>
          <cell r="K1698" t="str">
            <v>樹脂</v>
          </cell>
          <cell r="L1698">
            <v>166</v>
          </cell>
          <cell r="M1698" t="str">
            <v>ＳＶＳ</v>
          </cell>
          <cell r="N1698">
            <v>2</v>
          </cell>
          <cell r="O1698" t="str">
            <v>延岡</v>
          </cell>
          <cell r="P1698" t="str">
            <v>外販</v>
          </cell>
          <cell r="Q1698">
            <v>93</v>
          </cell>
        </row>
        <row r="1699">
          <cell r="A1699">
            <v>2</v>
          </cell>
          <cell r="B1699">
            <v>1994</v>
          </cell>
          <cell r="C1699">
            <v>3</v>
          </cell>
          <cell r="D1699">
            <v>7500</v>
          </cell>
          <cell r="E1699" t="str">
            <v>リバソン（株）　　　</v>
          </cell>
          <cell r="F1699">
            <v>16601</v>
          </cell>
          <cell r="G1699" t="str">
            <v>ＮＳＶＳ－２５（堺　</v>
          </cell>
          <cell r="H1699">
            <v>80</v>
          </cell>
          <cell r="I1699">
            <v>24000</v>
          </cell>
          <cell r="J1699">
            <v>3</v>
          </cell>
          <cell r="K1699" t="str">
            <v>樹脂</v>
          </cell>
          <cell r="L1699">
            <v>166</v>
          </cell>
          <cell r="M1699" t="str">
            <v>ＳＶＳ</v>
          </cell>
          <cell r="N1699">
            <v>2</v>
          </cell>
          <cell r="O1699" t="str">
            <v>延岡</v>
          </cell>
          <cell r="P1699" t="str">
            <v>外販</v>
          </cell>
          <cell r="Q1699">
            <v>93</v>
          </cell>
        </row>
        <row r="1700">
          <cell r="A1700">
            <v>2</v>
          </cell>
          <cell r="B1700">
            <v>1994</v>
          </cell>
          <cell r="C1700">
            <v>3</v>
          </cell>
          <cell r="D1700">
            <v>5417</v>
          </cell>
          <cell r="E1700" t="str">
            <v>九州長瀬　　　　　　</v>
          </cell>
          <cell r="F1700">
            <v>16640</v>
          </cell>
          <cell r="G1700" t="str">
            <v>ＮＳＶＳ－２５（同仁</v>
          </cell>
          <cell r="H1700">
            <v>1200</v>
          </cell>
          <cell r="I1700">
            <v>360000</v>
          </cell>
          <cell r="J1700">
            <v>3</v>
          </cell>
          <cell r="K1700" t="str">
            <v>樹脂</v>
          </cell>
          <cell r="L1700">
            <v>166</v>
          </cell>
          <cell r="M1700" t="str">
            <v>ＳＶＳ</v>
          </cell>
          <cell r="N1700">
            <v>2</v>
          </cell>
          <cell r="O1700" t="str">
            <v>延岡</v>
          </cell>
          <cell r="P1700" t="str">
            <v>外販</v>
          </cell>
          <cell r="Q1700">
            <v>93</v>
          </cell>
        </row>
        <row r="1701">
          <cell r="A1701">
            <v>2</v>
          </cell>
          <cell r="B1701">
            <v>1994</v>
          </cell>
          <cell r="C1701">
            <v>3</v>
          </cell>
          <cell r="D1701">
            <v>7800</v>
          </cell>
          <cell r="E1701" t="str">
            <v>渡辺ケミカル　　　　</v>
          </cell>
          <cell r="F1701">
            <v>16660</v>
          </cell>
          <cell r="G1701" t="str">
            <v>ＮＳＶＳ－２５ロック</v>
          </cell>
          <cell r="H1701">
            <v>40</v>
          </cell>
          <cell r="I1701">
            <v>16000</v>
          </cell>
          <cell r="J1701">
            <v>3</v>
          </cell>
          <cell r="K1701" t="str">
            <v>樹脂</v>
          </cell>
          <cell r="L1701">
            <v>166</v>
          </cell>
          <cell r="M1701" t="str">
            <v>ＳＶＳ</v>
          </cell>
          <cell r="N1701">
            <v>2</v>
          </cell>
          <cell r="O1701" t="str">
            <v>延岡</v>
          </cell>
          <cell r="P1701" t="str">
            <v>外販</v>
          </cell>
          <cell r="Q1701">
            <v>93</v>
          </cell>
        </row>
        <row r="1702">
          <cell r="A1702">
            <v>2</v>
          </cell>
          <cell r="B1702">
            <v>1994</v>
          </cell>
          <cell r="C1702">
            <v>3</v>
          </cell>
          <cell r="D1702">
            <v>5217</v>
          </cell>
          <cell r="E1702" t="str">
            <v>ＢＡＳＦ　四日市　　</v>
          </cell>
          <cell r="F1702">
            <v>16690</v>
          </cell>
          <cell r="G1702" t="str">
            <v>ＮＳＶＳ－２５（ＢＡ</v>
          </cell>
          <cell r="H1702">
            <v>20</v>
          </cell>
          <cell r="I1702">
            <v>7000</v>
          </cell>
          <cell r="J1702">
            <v>3</v>
          </cell>
          <cell r="K1702" t="str">
            <v>樹脂</v>
          </cell>
          <cell r="L1702">
            <v>166</v>
          </cell>
          <cell r="M1702" t="str">
            <v>ＳＶＳ</v>
          </cell>
          <cell r="N1702">
            <v>2</v>
          </cell>
          <cell r="O1702" t="str">
            <v>延岡</v>
          </cell>
          <cell r="P1702" t="str">
            <v>外販</v>
          </cell>
          <cell r="Q1702">
            <v>93</v>
          </cell>
        </row>
        <row r="1703">
          <cell r="A1703">
            <v>2</v>
          </cell>
          <cell r="B1703">
            <v>1994</v>
          </cell>
          <cell r="C1703">
            <v>3</v>
          </cell>
          <cell r="D1703">
            <v>100</v>
          </cell>
          <cell r="E1703" t="str">
            <v>葵　大阪　　　　　　</v>
          </cell>
          <cell r="F1703">
            <v>20300</v>
          </cell>
          <cell r="G1703" t="str">
            <v>ＥＢＳ　　　　　　　</v>
          </cell>
          <cell r="H1703">
            <v>12382</v>
          </cell>
          <cell r="I1703">
            <v>10041802</v>
          </cell>
          <cell r="J1703">
            <v>3</v>
          </cell>
          <cell r="K1703" t="str">
            <v>樹脂</v>
          </cell>
          <cell r="L1703">
            <v>203</v>
          </cell>
          <cell r="M1703" t="str">
            <v>ＥＢＳ</v>
          </cell>
          <cell r="N1703">
            <v>2</v>
          </cell>
          <cell r="O1703" t="str">
            <v>延岡</v>
          </cell>
          <cell r="P1703" t="str">
            <v>旭</v>
          </cell>
          <cell r="Q1703">
            <v>93</v>
          </cell>
        </row>
        <row r="1704">
          <cell r="A1704">
            <v>2</v>
          </cell>
          <cell r="B1704">
            <v>1994</v>
          </cell>
          <cell r="C1704">
            <v>3</v>
          </cell>
          <cell r="D1704">
            <v>2</v>
          </cell>
          <cell r="E1704" t="str">
            <v>旭　大阪購買　　　　</v>
          </cell>
          <cell r="F1704">
            <v>20500</v>
          </cell>
          <cell r="G1704" t="str">
            <v>仕上Ｇ　　　　　　　</v>
          </cell>
          <cell r="H1704">
            <v>800</v>
          </cell>
          <cell r="I1704">
            <v>272000</v>
          </cell>
          <cell r="J1704">
            <v>1</v>
          </cell>
          <cell r="K1704" t="str">
            <v>繊維</v>
          </cell>
          <cell r="L1704">
            <v>205</v>
          </cell>
          <cell r="M1704" t="str">
            <v>仕上Ｇ</v>
          </cell>
          <cell r="N1704">
            <v>2</v>
          </cell>
          <cell r="O1704" t="str">
            <v>延岡</v>
          </cell>
          <cell r="P1704" t="str">
            <v>旭</v>
          </cell>
          <cell r="Q1704">
            <v>93</v>
          </cell>
        </row>
        <row r="1705">
          <cell r="A1705">
            <v>2</v>
          </cell>
          <cell r="B1705">
            <v>1994</v>
          </cell>
          <cell r="C1705">
            <v>3</v>
          </cell>
          <cell r="D1705">
            <v>43</v>
          </cell>
          <cell r="E1705" t="str">
            <v>旭　延岡医薬　　　　</v>
          </cell>
          <cell r="F1705">
            <v>20600</v>
          </cell>
          <cell r="G1705" t="str">
            <v>ＭＢ　　　　　　　　</v>
          </cell>
          <cell r="H1705">
            <v>4038</v>
          </cell>
          <cell r="I1705">
            <v>12768156</v>
          </cell>
          <cell r="J1705">
            <v>2</v>
          </cell>
          <cell r="K1705" t="str">
            <v>医薬原料</v>
          </cell>
          <cell r="L1705">
            <v>206</v>
          </cell>
          <cell r="M1705" t="str">
            <v>ＭＢ</v>
          </cell>
          <cell r="N1705">
            <v>2</v>
          </cell>
          <cell r="O1705" t="str">
            <v>延岡</v>
          </cell>
          <cell r="P1705" t="str">
            <v>旭</v>
          </cell>
          <cell r="Q1705">
            <v>93</v>
          </cell>
        </row>
        <row r="1706">
          <cell r="A1706">
            <v>2</v>
          </cell>
          <cell r="B1706">
            <v>1994</v>
          </cell>
          <cell r="C1706">
            <v>3</v>
          </cell>
          <cell r="D1706">
            <v>11</v>
          </cell>
          <cell r="E1706" t="str">
            <v>旭　特薬事業部　　　</v>
          </cell>
          <cell r="F1706">
            <v>20900</v>
          </cell>
          <cell r="G1706" t="str">
            <v>ＦＭＮＡ　　　　　　</v>
          </cell>
          <cell r="H1706">
            <v>630</v>
          </cell>
          <cell r="I1706">
            <v>18270000</v>
          </cell>
          <cell r="J1706">
            <v>2</v>
          </cell>
          <cell r="K1706" t="str">
            <v>医薬原料</v>
          </cell>
          <cell r="L1706">
            <v>209</v>
          </cell>
          <cell r="M1706" t="str">
            <v>ＦＭＮＡ</v>
          </cell>
          <cell r="N1706">
            <v>2</v>
          </cell>
          <cell r="O1706" t="str">
            <v>延岡</v>
          </cell>
          <cell r="P1706" t="str">
            <v>旭</v>
          </cell>
          <cell r="Q1706">
            <v>93</v>
          </cell>
        </row>
        <row r="1707">
          <cell r="A1707">
            <v>2</v>
          </cell>
          <cell r="B1707">
            <v>1994</v>
          </cell>
          <cell r="C1707">
            <v>3</v>
          </cell>
          <cell r="D1707">
            <v>11</v>
          </cell>
          <cell r="E1707" t="str">
            <v>旭　特薬事業部　　　</v>
          </cell>
          <cell r="F1707">
            <v>21301</v>
          </cell>
          <cell r="G1707" t="str">
            <v>ウラシル　　　　　　</v>
          </cell>
          <cell r="H1707">
            <v>305</v>
          </cell>
          <cell r="I1707">
            <v>1281000</v>
          </cell>
          <cell r="J1707">
            <v>2</v>
          </cell>
          <cell r="K1707" t="str">
            <v>医薬原料</v>
          </cell>
          <cell r="L1707">
            <v>213</v>
          </cell>
          <cell r="M1707" t="str">
            <v>ウラシル</v>
          </cell>
          <cell r="N1707">
            <v>2</v>
          </cell>
          <cell r="O1707" t="str">
            <v>延岡</v>
          </cell>
          <cell r="P1707" t="str">
            <v>旭</v>
          </cell>
          <cell r="Q1707">
            <v>93</v>
          </cell>
        </row>
        <row r="1708">
          <cell r="A1708">
            <v>2</v>
          </cell>
          <cell r="B1708">
            <v>1994</v>
          </cell>
          <cell r="C1708">
            <v>3</v>
          </cell>
          <cell r="D1708">
            <v>11</v>
          </cell>
          <cell r="E1708" t="str">
            <v>旭　特薬事業部　　　</v>
          </cell>
          <cell r="F1708">
            <v>21302</v>
          </cell>
          <cell r="G1708" t="str">
            <v>ウラシル（ＳＧ）　　</v>
          </cell>
          <cell r="H1708">
            <v>3000</v>
          </cell>
          <cell r="I1708">
            <v>12600000</v>
          </cell>
          <cell r="J1708">
            <v>2</v>
          </cell>
          <cell r="K1708" t="str">
            <v>医薬原料</v>
          </cell>
          <cell r="L1708">
            <v>213</v>
          </cell>
          <cell r="M1708" t="str">
            <v>ウラシル</v>
          </cell>
          <cell r="N1708">
            <v>2</v>
          </cell>
          <cell r="O1708" t="str">
            <v>延岡</v>
          </cell>
          <cell r="P1708" t="str">
            <v>旭</v>
          </cell>
          <cell r="Q1708">
            <v>93</v>
          </cell>
        </row>
        <row r="1709">
          <cell r="A1709">
            <v>2</v>
          </cell>
          <cell r="B1709">
            <v>1994</v>
          </cell>
          <cell r="C1709">
            <v>3</v>
          </cell>
          <cell r="D1709">
            <v>5403</v>
          </cell>
          <cell r="E1709" t="str">
            <v>ファイザー　　　　　</v>
          </cell>
          <cell r="F1709">
            <v>21401</v>
          </cell>
          <cell r="G1709" t="str">
            <v>ＡＴＢＣ　　　　　　</v>
          </cell>
          <cell r="H1709">
            <v>25805</v>
          </cell>
          <cell r="I1709">
            <v>11250980</v>
          </cell>
          <cell r="J1709">
            <v>3</v>
          </cell>
          <cell r="K1709" t="str">
            <v>樹脂</v>
          </cell>
          <cell r="L1709">
            <v>214</v>
          </cell>
          <cell r="M1709" t="str">
            <v>ＡＴＢＣ</v>
          </cell>
          <cell r="N1709">
            <v>2</v>
          </cell>
          <cell r="O1709" t="str">
            <v>延岡</v>
          </cell>
          <cell r="P1709" t="str">
            <v>旭</v>
          </cell>
          <cell r="Q1709">
            <v>93</v>
          </cell>
        </row>
        <row r="1710">
          <cell r="A1710">
            <v>2</v>
          </cell>
          <cell r="B1710">
            <v>1994</v>
          </cell>
          <cell r="C1710">
            <v>3</v>
          </cell>
          <cell r="D1710">
            <v>1</v>
          </cell>
          <cell r="E1710" t="str">
            <v>旭　東京購買　　　　</v>
          </cell>
          <cell r="F1710">
            <v>21402</v>
          </cell>
          <cell r="G1710" t="str">
            <v>ＤＳ－１０７　　　　</v>
          </cell>
          <cell r="H1710">
            <v>56520</v>
          </cell>
          <cell r="I1710">
            <v>25207920</v>
          </cell>
          <cell r="J1710">
            <v>3</v>
          </cell>
          <cell r="K1710" t="str">
            <v>樹脂</v>
          </cell>
          <cell r="L1710">
            <v>214</v>
          </cell>
          <cell r="M1710" t="str">
            <v>ＡＴＢＣ</v>
          </cell>
          <cell r="N1710">
            <v>2</v>
          </cell>
          <cell r="O1710" t="str">
            <v>延岡</v>
          </cell>
          <cell r="P1710" t="str">
            <v>旭</v>
          </cell>
          <cell r="Q1710">
            <v>93</v>
          </cell>
        </row>
        <row r="1711">
          <cell r="A1711">
            <v>2</v>
          </cell>
          <cell r="B1711">
            <v>1994</v>
          </cell>
          <cell r="C1711">
            <v>3</v>
          </cell>
          <cell r="D1711">
            <v>100</v>
          </cell>
          <cell r="E1711" t="str">
            <v>葵　大阪　　　　　　</v>
          </cell>
          <cell r="F1711">
            <v>21700</v>
          </cell>
          <cell r="G1711" t="str">
            <v>Ｈ－３－１　　　　　</v>
          </cell>
          <cell r="H1711">
            <v>0</v>
          </cell>
          <cell r="I1711">
            <v>194700</v>
          </cell>
          <cell r="J1711">
            <v>3</v>
          </cell>
          <cell r="K1711" t="str">
            <v>樹脂</v>
          </cell>
          <cell r="L1711">
            <v>217</v>
          </cell>
          <cell r="M1711" t="str">
            <v>Ｈ－３</v>
          </cell>
          <cell r="N1711">
            <v>2</v>
          </cell>
          <cell r="O1711" t="str">
            <v>延岡</v>
          </cell>
          <cell r="P1711" t="str">
            <v>旭</v>
          </cell>
          <cell r="Q1711">
            <v>93</v>
          </cell>
        </row>
        <row r="1712">
          <cell r="A1712">
            <v>2</v>
          </cell>
          <cell r="B1712">
            <v>1994</v>
          </cell>
          <cell r="C1712">
            <v>3</v>
          </cell>
          <cell r="D1712">
            <v>100</v>
          </cell>
          <cell r="E1712" t="str">
            <v>葵　大阪　　　　　　</v>
          </cell>
          <cell r="F1712">
            <v>21703</v>
          </cell>
          <cell r="G1712" t="str">
            <v>Ｈ－３－Ⅲ　　　　　</v>
          </cell>
          <cell r="H1712">
            <v>3000</v>
          </cell>
          <cell r="I1712">
            <v>47721000</v>
          </cell>
          <cell r="J1712">
            <v>3</v>
          </cell>
          <cell r="K1712" t="str">
            <v>樹脂</v>
          </cell>
          <cell r="L1712">
            <v>217</v>
          </cell>
          <cell r="M1712" t="str">
            <v>Ｈ－３</v>
          </cell>
          <cell r="N1712">
            <v>2</v>
          </cell>
          <cell r="O1712" t="str">
            <v>延岡</v>
          </cell>
          <cell r="P1712" t="str">
            <v>旭</v>
          </cell>
          <cell r="Q1712">
            <v>93</v>
          </cell>
        </row>
        <row r="1713">
          <cell r="A1713">
            <v>2</v>
          </cell>
          <cell r="B1713">
            <v>1994</v>
          </cell>
          <cell r="C1713">
            <v>3</v>
          </cell>
          <cell r="D1713">
            <v>100</v>
          </cell>
          <cell r="E1713" t="str">
            <v>葵　大阪　　　　　　</v>
          </cell>
          <cell r="F1713">
            <v>21704</v>
          </cell>
          <cell r="G1713" t="str">
            <v>Ｈ－３－Ⅳ　　　　　</v>
          </cell>
          <cell r="H1713">
            <v>300</v>
          </cell>
          <cell r="I1713">
            <v>4888920</v>
          </cell>
          <cell r="J1713">
            <v>3</v>
          </cell>
          <cell r="K1713" t="str">
            <v>樹脂</v>
          </cell>
          <cell r="L1713">
            <v>217</v>
          </cell>
          <cell r="M1713" t="str">
            <v>Ｈ－３</v>
          </cell>
          <cell r="N1713">
            <v>2</v>
          </cell>
          <cell r="O1713" t="str">
            <v>延岡</v>
          </cell>
          <cell r="P1713" t="str">
            <v>旭</v>
          </cell>
          <cell r="Q1713">
            <v>93</v>
          </cell>
        </row>
        <row r="1714">
          <cell r="A1714">
            <v>2</v>
          </cell>
          <cell r="B1714">
            <v>1994</v>
          </cell>
          <cell r="C1714">
            <v>3</v>
          </cell>
          <cell r="D1714">
            <v>100</v>
          </cell>
          <cell r="E1714" t="str">
            <v>葵　大阪　　　　　　</v>
          </cell>
          <cell r="F1714">
            <v>21705</v>
          </cell>
          <cell r="G1714" t="str">
            <v>Ｈ－３－Ⅴ　　　　　</v>
          </cell>
          <cell r="H1714">
            <v>0</v>
          </cell>
          <cell r="I1714">
            <v>233640</v>
          </cell>
          <cell r="J1714">
            <v>3</v>
          </cell>
          <cell r="K1714" t="str">
            <v>樹脂</v>
          </cell>
          <cell r="L1714">
            <v>217</v>
          </cell>
          <cell r="M1714" t="str">
            <v>Ｈ－３</v>
          </cell>
          <cell r="N1714">
            <v>2</v>
          </cell>
          <cell r="O1714" t="str">
            <v>延岡</v>
          </cell>
          <cell r="P1714" t="str">
            <v>旭</v>
          </cell>
          <cell r="Q1714">
            <v>93</v>
          </cell>
        </row>
        <row r="1715">
          <cell r="A1715">
            <v>2</v>
          </cell>
          <cell r="B1715">
            <v>1994</v>
          </cell>
          <cell r="C1715">
            <v>3</v>
          </cell>
          <cell r="D1715">
            <v>43</v>
          </cell>
          <cell r="E1715" t="str">
            <v>旭　延岡医薬　　　　</v>
          </cell>
          <cell r="F1715">
            <v>21800</v>
          </cell>
          <cell r="G1715" t="str">
            <v>ＦＢ－５　　　　　　</v>
          </cell>
          <cell r="H1715">
            <v>6400</v>
          </cell>
          <cell r="I1715">
            <v>110092000</v>
          </cell>
          <cell r="J1715">
            <v>2</v>
          </cell>
          <cell r="K1715" t="str">
            <v>医薬原料</v>
          </cell>
          <cell r="L1715">
            <v>218</v>
          </cell>
          <cell r="M1715" t="str">
            <v>ＦＢ－５</v>
          </cell>
          <cell r="N1715">
            <v>2</v>
          </cell>
          <cell r="O1715" t="str">
            <v>延岡</v>
          </cell>
          <cell r="P1715" t="str">
            <v>旭</v>
          </cell>
          <cell r="Q1715">
            <v>93</v>
          </cell>
        </row>
        <row r="1716">
          <cell r="A1716">
            <v>2</v>
          </cell>
          <cell r="B1716">
            <v>1994</v>
          </cell>
          <cell r="C1716">
            <v>3</v>
          </cell>
          <cell r="D1716">
            <v>6</v>
          </cell>
          <cell r="E1716" t="str">
            <v>旭　富士　　　　　　</v>
          </cell>
          <cell r="F1716">
            <v>21900</v>
          </cell>
          <cell r="G1716" t="str">
            <v>ＢＳ－１　　　　　　</v>
          </cell>
          <cell r="H1716">
            <v>79860</v>
          </cell>
          <cell r="I1716">
            <v>31704420</v>
          </cell>
          <cell r="J1716">
            <v>3</v>
          </cell>
          <cell r="K1716" t="str">
            <v>樹脂</v>
          </cell>
          <cell r="L1716">
            <v>219</v>
          </cell>
          <cell r="M1716" t="str">
            <v>ＢＳ－１．２</v>
          </cell>
          <cell r="N1716">
            <v>2</v>
          </cell>
          <cell r="O1716" t="str">
            <v>延岡</v>
          </cell>
          <cell r="P1716" t="str">
            <v>旭</v>
          </cell>
          <cell r="Q1716">
            <v>93</v>
          </cell>
        </row>
        <row r="1717">
          <cell r="A1717">
            <v>2</v>
          </cell>
          <cell r="B1717">
            <v>1994</v>
          </cell>
          <cell r="C1717">
            <v>3</v>
          </cell>
          <cell r="D1717">
            <v>6</v>
          </cell>
          <cell r="E1717" t="str">
            <v>旭　富士　　　　　　</v>
          </cell>
          <cell r="F1717">
            <v>21901</v>
          </cell>
          <cell r="G1717" t="str">
            <v>ＢＳ－２　　　　　　</v>
          </cell>
          <cell r="H1717">
            <v>4140</v>
          </cell>
          <cell r="I1717">
            <v>1664280</v>
          </cell>
          <cell r="J1717">
            <v>3</v>
          </cell>
          <cell r="K1717" t="str">
            <v>樹脂</v>
          </cell>
          <cell r="L1717">
            <v>219</v>
          </cell>
          <cell r="M1717" t="str">
            <v>ＢＳ－１．２</v>
          </cell>
          <cell r="N1717">
            <v>2</v>
          </cell>
          <cell r="O1717" t="str">
            <v>延岡</v>
          </cell>
          <cell r="P1717" t="str">
            <v>旭</v>
          </cell>
          <cell r="Q1717">
            <v>93</v>
          </cell>
        </row>
        <row r="1718">
          <cell r="A1718">
            <v>2</v>
          </cell>
          <cell r="B1718">
            <v>1994</v>
          </cell>
          <cell r="C1718">
            <v>3</v>
          </cell>
          <cell r="D1718">
            <v>15</v>
          </cell>
          <cell r="E1718" t="str">
            <v>旭　開発技術本部　　</v>
          </cell>
          <cell r="F1718">
            <v>22000</v>
          </cell>
          <cell r="G1718" t="str">
            <v>パイライト（石炭触媒</v>
          </cell>
          <cell r="H1718">
            <v>30</v>
          </cell>
          <cell r="I1718">
            <v>120000</v>
          </cell>
          <cell r="J1718">
            <v>4</v>
          </cell>
          <cell r="K1718" t="str">
            <v>その他</v>
          </cell>
          <cell r="L1718">
            <v>220</v>
          </cell>
          <cell r="M1718" t="str">
            <v>ﾊﾟｲﾗｲﾄ</v>
          </cell>
          <cell r="N1718">
            <v>2</v>
          </cell>
          <cell r="O1718" t="str">
            <v>延岡</v>
          </cell>
          <cell r="P1718" t="str">
            <v>旭</v>
          </cell>
          <cell r="Q1718">
            <v>93</v>
          </cell>
        </row>
        <row r="1719">
          <cell r="A1719">
            <v>2</v>
          </cell>
          <cell r="B1719">
            <v>1994</v>
          </cell>
          <cell r="C1719">
            <v>3</v>
          </cell>
          <cell r="D1719">
            <v>231</v>
          </cell>
          <cell r="E1719" t="str">
            <v>岩瀬コスファ　　　　</v>
          </cell>
          <cell r="F1719">
            <v>30400</v>
          </cell>
          <cell r="G1719" t="str">
            <v>ＣＰＭ－Ｈ　　　　　</v>
          </cell>
          <cell r="H1719">
            <v>-1</v>
          </cell>
          <cell r="I1719">
            <v>-60000</v>
          </cell>
          <cell r="J1719">
            <v>4</v>
          </cell>
          <cell r="K1719" t="str">
            <v>その他</v>
          </cell>
          <cell r="L1719">
            <v>304</v>
          </cell>
          <cell r="M1719" t="str">
            <v>ＣＰＭ</v>
          </cell>
          <cell r="N1719">
            <v>2</v>
          </cell>
          <cell r="O1719" t="str">
            <v>延岡</v>
          </cell>
          <cell r="P1719" t="str">
            <v>外販</v>
          </cell>
          <cell r="Q1719">
            <v>93</v>
          </cell>
        </row>
        <row r="1720">
          <cell r="A1720">
            <v>2</v>
          </cell>
          <cell r="B1720">
            <v>1994</v>
          </cell>
          <cell r="C1720">
            <v>3</v>
          </cell>
          <cell r="D1720">
            <v>231</v>
          </cell>
          <cell r="E1720" t="str">
            <v>岩瀬コスファ　　　　</v>
          </cell>
          <cell r="F1720">
            <v>30401</v>
          </cell>
          <cell r="G1720" t="str">
            <v>ＣＰＭ－Ｓ　　　　　</v>
          </cell>
          <cell r="H1720">
            <v>300</v>
          </cell>
          <cell r="I1720">
            <v>15000000</v>
          </cell>
          <cell r="J1720">
            <v>4</v>
          </cell>
          <cell r="K1720" t="str">
            <v>その他</v>
          </cell>
          <cell r="L1720">
            <v>304</v>
          </cell>
          <cell r="M1720" t="str">
            <v>ＣＰＭ</v>
          </cell>
          <cell r="N1720">
            <v>2</v>
          </cell>
          <cell r="O1720" t="str">
            <v>延岡</v>
          </cell>
          <cell r="P1720" t="str">
            <v>外販</v>
          </cell>
          <cell r="Q1720">
            <v>93</v>
          </cell>
        </row>
        <row r="1721">
          <cell r="A1721">
            <v>2</v>
          </cell>
          <cell r="B1721">
            <v>1994</v>
          </cell>
          <cell r="C1721">
            <v>3</v>
          </cell>
          <cell r="D1721">
            <v>5422</v>
          </cell>
          <cell r="E1721" t="str">
            <v>扶桑化学（株）　　　</v>
          </cell>
          <cell r="F1721">
            <v>30700</v>
          </cell>
          <cell r="G1721" t="str">
            <v>ＭＮＢ　　　　　　　</v>
          </cell>
          <cell r="H1721">
            <v>28000</v>
          </cell>
          <cell r="I1721">
            <v>35000000</v>
          </cell>
          <cell r="J1721">
            <v>3</v>
          </cell>
          <cell r="K1721" t="str">
            <v>樹脂</v>
          </cell>
          <cell r="L1721">
            <v>307</v>
          </cell>
          <cell r="M1721" t="str">
            <v>ＭＮＢ</v>
          </cell>
          <cell r="N1721">
            <v>2</v>
          </cell>
          <cell r="O1721" t="str">
            <v>延岡</v>
          </cell>
          <cell r="P1721" t="str">
            <v>外販</v>
          </cell>
          <cell r="Q1721">
            <v>93</v>
          </cell>
        </row>
        <row r="1722">
          <cell r="A1722">
            <v>1</v>
          </cell>
          <cell r="B1722">
            <v>1994</v>
          </cell>
          <cell r="C1722">
            <v>3</v>
          </cell>
          <cell r="D1722">
            <v>88</v>
          </cell>
          <cell r="E1722" t="str">
            <v>旭フーズ（株）　　　</v>
          </cell>
          <cell r="F1722">
            <v>37600</v>
          </cell>
          <cell r="G1722" t="str">
            <v>ＣＭＴ－Ｌ　缶　　　</v>
          </cell>
          <cell r="H1722">
            <v>38520</v>
          </cell>
          <cell r="I1722">
            <v>13258605</v>
          </cell>
          <cell r="J1722">
            <v>4</v>
          </cell>
          <cell r="K1722" t="str">
            <v>その他</v>
          </cell>
          <cell r="L1722">
            <v>376</v>
          </cell>
          <cell r="M1722" t="str">
            <v>ＣＭＴ－Ｌ</v>
          </cell>
          <cell r="N1722">
            <v>3</v>
          </cell>
          <cell r="O1722" t="str">
            <v>外販</v>
          </cell>
          <cell r="P1722" t="str">
            <v>旭</v>
          </cell>
          <cell r="Q1722">
            <v>93</v>
          </cell>
        </row>
        <row r="1723">
          <cell r="A1723">
            <v>1</v>
          </cell>
          <cell r="B1723">
            <v>1994</v>
          </cell>
          <cell r="C1723">
            <v>3</v>
          </cell>
          <cell r="D1723">
            <v>88</v>
          </cell>
          <cell r="E1723" t="str">
            <v>旭フーズ（株）　　　</v>
          </cell>
          <cell r="F1723">
            <v>37603</v>
          </cell>
          <cell r="G1723" t="str">
            <v>ＣＭＴ－ＩＫ　　　　</v>
          </cell>
          <cell r="H1723">
            <v>25000</v>
          </cell>
          <cell r="I1723">
            <v>8500000</v>
          </cell>
          <cell r="J1723">
            <v>4</v>
          </cell>
          <cell r="K1723" t="str">
            <v>その他</v>
          </cell>
          <cell r="L1723">
            <v>376</v>
          </cell>
          <cell r="M1723" t="str">
            <v>ＣＭＴ－Ｌ</v>
          </cell>
          <cell r="N1723">
            <v>3</v>
          </cell>
          <cell r="O1723" t="str">
            <v>外販</v>
          </cell>
          <cell r="P1723" t="str">
            <v>旭</v>
          </cell>
          <cell r="Q1723">
            <v>93</v>
          </cell>
        </row>
        <row r="1724">
          <cell r="A1724">
            <v>1</v>
          </cell>
          <cell r="B1724">
            <v>1994</v>
          </cell>
          <cell r="C1724">
            <v>3</v>
          </cell>
          <cell r="D1724">
            <v>88</v>
          </cell>
          <cell r="E1724" t="str">
            <v>旭フーズ（株）　　　</v>
          </cell>
          <cell r="F1724">
            <v>37800</v>
          </cell>
          <cell r="G1724" t="str">
            <v>ＭＭＳ－Ｋ　　　　　</v>
          </cell>
          <cell r="H1724">
            <v>15</v>
          </cell>
          <cell r="I1724">
            <v>30000</v>
          </cell>
          <cell r="J1724">
            <v>4</v>
          </cell>
          <cell r="K1724" t="str">
            <v>その他</v>
          </cell>
          <cell r="L1724">
            <v>378</v>
          </cell>
          <cell r="M1724" t="str">
            <v>ＭＭＳ－Ｋ</v>
          </cell>
          <cell r="N1724">
            <v>3</v>
          </cell>
          <cell r="O1724" t="str">
            <v>外販</v>
          </cell>
          <cell r="P1724" t="str">
            <v>旭</v>
          </cell>
          <cell r="Q1724">
            <v>93</v>
          </cell>
        </row>
        <row r="1725">
          <cell r="A1725">
            <v>1</v>
          </cell>
          <cell r="B1725">
            <v>1994</v>
          </cell>
          <cell r="C1725">
            <v>3</v>
          </cell>
          <cell r="D1725">
            <v>6</v>
          </cell>
          <cell r="E1725" t="str">
            <v>旭　富士　　　　　　</v>
          </cell>
          <cell r="F1725">
            <v>38300</v>
          </cell>
          <cell r="G1725" t="str">
            <v>ベンゾフェノン　　　</v>
          </cell>
          <cell r="H1725">
            <v>320</v>
          </cell>
          <cell r="I1725">
            <v>291200</v>
          </cell>
          <cell r="J1725">
            <v>3</v>
          </cell>
          <cell r="K1725" t="str">
            <v>樹脂</v>
          </cell>
          <cell r="L1725">
            <v>383</v>
          </cell>
          <cell r="M1725" t="str">
            <v>ﾍﾞﾝｿﾞﾌｪﾉﾝ</v>
          </cell>
          <cell r="N1725">
            <v>3</v>
          </cell>
          <cell r="O1725" t="str">
            <v>外販</v>
          </cell>
          <cell r="P1725" t="str">
            <v>外販</v>
          </cell>
          <cell r="Q1725">
            <v>93</v>
          </cell>
        </row>
        <row r="1726">
          <cell r="A1726">
            <v>1</v>
          </cell>
          <cell r="B1726">
            <v>1994</v>
          </cell>
          <cell r="C1726">
            <v>3</v>
          </cell>
          <cell r="D1726">
            <v>1</v>
          </cell>
          <cell r="E1726" t="str">
            <v>旭　東京購買　　　　</v>
          </cell>
          <cell r="F1726">
            <v>38500</v>
          </cell>
          <cell r="G1726" t="str">
            <v>ポリオールＮ　　　　</v>
          </cell>
          <cell r="H1726">
            <v>2800</v>
          </cell>
          <cell r="I1726">
            <v>1338400</v>
          </cell>
          <cell r="J1726">
            <v>3</v>
          </cell>
          <cell r="K1726" t="str">
            <v>樹脂</v>
          </cell>
          <cell r="L1726">
            <v>385</v>
          </cell>
          <cell r="M1726" t="str">
            <v>ポリオール</v>
          </cell>
          <cell r="N1726">
            <v>3</v>
          </cell>
          <cell r="O1726" t="str">
            <v>外販</v>
          </cell>
          <cell r="P1726" t="str">
            <v>旭</v>
          </cell>
          <cell r="Q1726">
            <v>93</v>
          </cell>
        </row>
        <row r="1727">
          <cell r="A1727">
            <v>1</v>
          </cell>
          <cell r="B1727">
            <v>1994</v>
          </cell>
          <cell r="C1727">
            <v>3</v>
          </cell>
          <cell r="D1727">
            <v>5401</v>
          </cell>
          <cell r="E1727" t="str">
            <v>藤本化学　　　　　　</v>
          </cell>
          <cell r="F1727">
            <v>38709</v>
          </cell>
          <cell r="G1727" t="str">
            <v>ＢＰＭ　　　　　　　</v>
          </cell>
          <cell r="H1727">
            <v>0</v>
          </cell>
          <cell r="I1727">
            <v>64801</v>
          </cell>
          <cell r="J1727">
            <v>4</v>
          </cell>
          <cell r="K1727" t="str">
            <v>その他</v>
          </cell>
          <cell r="L1727">
            <v>387</v>
          </cell>
          <cell r="M1727" t="str">
            <v>委託　藤本</v>
          </cell>
          <cell r="N1727">
            <v>3</v>
          </cell>
          <cell r="O1727" t="str">
            <v>外販</v>
          </cell>
          <cell r="P1727" t="str">
            <v>外販</v>
          </cell>
          <cell r="Q1727">
            <v>93</v>
          </cell>
        </row>
        <row r="1728">
          <cell r="A1728">
            <v>1</v>
          </cell>
          <cell r="B1728">
            <v>1994</v>
          </cell>
          <cell r="C1728">
            <v>3</v>
          </cell>
          <cell r="D1728">
            <v>4010</v>
          </cell>
          <cell r="E1728" t="str">
            <v>中尾薬品　　　　　　</v>
          </cell>
          <cell r="F1728">
            <v>39122</v>
          </cell>
          <cell r="G1728" t="str">
            <v>ＩＫＰ－５　　　　　</v>
          </cell>
          <cell r="H1728">
            <v>4</v>
          </cell>
          <cell r="I1728">
            <v>2740000</v>
          </cell>
          <cell r="J1728">
            <v>4</v>
          </cell>
          <cell r="K1728" t="str">
            <v>その他</v>
          </cell>
          <cell r="L1728">
            <v>391</v>
          </cell>
          <cell r="M1728" t="str">
            <v>委託　甲南</v>
          </cell>
          <cell r="N1728">
            <v>3</v>
          </cell>
          <cell r="O1728" t="str">
            <v>外販</v>
          </cell>
          <cell r="P1728" t="str">
            <v>外販</v>
          </cell>
          <cell r="Q1728">
            <v>93</v>
          </cell>
        </row>
        <row r="1729">
          <cell r="A1729">
            <v>1</v>
          </cell>
          <cell r="B1729">
            <v>1994</v>
          </cell>
          <cell r="C1729">
            <v>3</v>
          </cell>
          <cell r="D1729">
            <v>4010</v>
          </cell>
          <cell r="E1729" t="str">
            <v>中尾薬品　　　　　　</v>
          </cell>
          <cell r="F1729">
            <v>39125</v>
          </cell>
          <cell r="G1729" t="str">
            <v>ＯＫ－１３５　　　　</v>
          </cell>
          <cell r="H1729">
            <v>2200</v>
          </cell>
          <cell r="I1729">
            <v>2739000</v>
          </cell>
          <cell r="J1729">
            <v>4</v>
          </cell>
          <cell r="K1729" t="str">
            <v>その他</v>
          </cell>
          <cell r="L1729">
            <v>391</v>
          </cell>
          <cell r="M1729" t="str">
            <v>委託　甲南</v>
          </cell>
          <cell r="N1729">
            <v>3</v>
          </cell>
          <cell r="O1729" t="str">
            <v>外販</v>
          </cell>
          <cell r="P1729" t="str">
            <v>外販</v>
          </cell>
          <cell r="Q1729">
            <v>93</v>
          </cell>
        </row>
        <row r="1730">
          <cell r="A1730">
            <v>1</v>
          </cell>
          <cell r="B1730">
            <v>1994</v>
          </cell>
          <cell r="C1730">
            <v>3</v>
          </cell>
          <cell r="D1730">
            <v>1</v>
          </cell>
          <cell r="E1730" t="str">
            <v>旭　東京購買　　　　</v>
          </cell>
          <cell r="F1730">
            <v>39410</v>
          </cell>
          <cell r="G1730" t="str">
            <v>ＤＢＳ（ＤＳ－８０）</v>
          </cell>
          <cell r="H1730">
            <v>7990</v>
          </cell>
          <cell r="I1730">
            <v>4857920</v>
          </cell>
          <cell r="J1730">
            <v>4</v>
          </cell>
          <cell r="K1730" t="str">
            <v>その他</v>
          </cell>
          <cell r="L1730">
            <v>394</v>
          </cell>
          <cell r="M1730" t="str">
            <v>委託　旭</v>
          </cell>
          <cell r="N1730">
            <v>3</v>
          </cell>
          <cell r="O1730" t="str">
            <v>外販</v>
          </cell>
          <cell r="P1730" t="str">
            <v>旭</v>
          </cell>
          <cell r="Q1730">
            <v>93</v>
          </cell>
        </row>
        <row r="1731">
          <cell r="A1731">
            <v>1</v>
          </cell>
          <cell r="B1731">
            <v>1994</v>
          </cell>
          <cell r="C1731">
            <v>3</v>
          </cell>
          <cell r="D1731">
            <v>100</v>
          </cell>
          <cell r="E1731" t="str">
            <v>葵　大阪　　　　　　</v>
          </cell>
          <cell r="F1731">
            <v>39802</v>
          </cell>
          <cell r="G1731" t="str">
            <v>ＨＭＬ（富士）　　　</v>
          </cell>
          <cell r="H1731">
            <v>15000</v>
          </cell>
          <cell r="I1731">
            <v>7545000</v>
          </cell>
          <cell r="J1731">
            <v>1</v>
          </cell>
          <cell r="K1731" t="str">
            <v>繊維</v>
          </cell>
          <cell r="L1731">
            <v>398</v>
          </cell>
          <cell r="M1731" t="str">
            <v>委託ＳＭＡＳ</v>
          </cell>
          <cell r="N1731">
            <v>3</v>
          </cell>
          <cell r="O1731" t="str">
            <v>外販</v>
          </cell>
          <cell r="P1731" t="str">
            <v>旭</v>
          </cell>
          <cell r="Q1731">
            <v>93</v>
          </cell>
        </row>
        <row r="1732">
          <cell r="A1732">
            <v>1</v>
          </cell>
          <cell r="B1732">
            <v>1994</v>
          </cell>
          <cell r="C1732">
            <v>3</v>
          </cell>
          <cell r="D1732">
            <v>2011</v>
          </cell>
          <cell r="E1732" t="str">
            <v>産業貿易　　　　　　</v>
          </cell>
          <cell r="F1732">
            <v>39803</v>
          </cell>
          <cell r="G1732" t="str">
            <v>ＳＭＳ（中国）　　　</v>
          </cell>
          <cell r="H1732">
            <v>35000</v>
          </cell>
          <cell r="I1732">
            <v>11998210</v>
          </cell>
          <cell r="J1732">
            <v>1</v>
          </cell>
          <cell r="K1732" t="str">
            <v>繊維</v>
          </cell>
          <cell r="L1732">
            <v>398</v>
          </cell>
          <cell r="M1732" t="str">
            <v>委託ＳＭＡＳ</v>
          </cell>
          <cell r="N1732">
            <v>3</v>
          </cell>
          <cell r="O1732" t="str">
            <v>外販</v>
          </cell>
          <cell r="P1732" t="str">
            <v>輸出</v>
          </cell>
          <cell r="Q1732">
            <v>93</v>
          </cell>
        </row>
        <row r="1733">
          <cell r="A1733">
            <v>1</v>
          </cell>
          <cell r="B1733">
            <v>1994</v>
          </cell>
          <cell r="C1733">
            <v>4</v>
          </cell>
          <cell r="D1733">
            <v>6000</v>
          </cell>
          <cell r="E1733" t="str">
            <v>丸紅　大阪　　　　　</v>
          </cell>
          <cell r="F1733">
            <v>16001</v>
          </cell>
          <cell r="G1733" t="str">
            <v>Ｎ６５１（ＨＵＮＴ）</v>
          </cell>
          <cell r="H1733">
            <v>16500</v>
          </cell>
          <cell r="I1733">
            <v>8910000</v>
          </cell>
          <cell r="J1733">
            <v>3</v>
          </cell>
          <cell r="K1733" t="str">
            <v>樹脂</v>
          </cell>
          <cell r="L1733">
            <v>160</v>
          </cell>
          <cell r="M1733" t="str">
            <v>Ｎ－６５１</v>
          </cell>
          <cell r="N1733">
            <v>1</v>
          </cell>
          <cell r="O1733" t="str">
            <v>大阪</v>
          </cell>
          <cell r="P1733" t="str">
            <v>輸出</v>
          </cell>
          <cell r="Q1733">
            <v>94</v>
          </cell>
        </row>
        <row r="1734">
          <cell r="A1734">
            <v>1</v>
          </cell>
          <cell r="B1734">
            <v>1994</v>
          </cell>
          <cell r="C1734">
            <v>4</v>
          </cell>
          <cell r="D1734">
            <v>6805</v>
          </cell>
          <cell r="E1734" t="str">
            <v>ケンプレックス　　　</v>
          </cell>
          <cell r="F1734">
            <v>16002</v>
          </cell>
          <cell r="G1734" t="str">
            <v>Ｎ６５１（ＣＨＭＰ）</v>
          </cell>
          <cell r="H1734">
            <v>4040</v>
          </cell>
          <cell r="I1734">
            <v>2545200</v>
          </cell>
          <cell r="J1734">
            <v>3</v>
          </cell>
          <cell r="K1734" t="str">
            <v>樹脂</v>
          </cell>
          <cell r="L1734">
            <v>160</v>
          </cell>
          <cell r="M1734" t="str">
            <v>Ｎ－６５１</v>
          </cell>
          <cell r="N1734">
            <v>1</v>
          </cell>
          <cell r="O1734" t="str">
            <v>大阪</v>
          </cell>
          <cell r="P1734" t="str">
            <v>輸出</v>
          </cell>
          <cell r="Q1734">
            <v>94</v>
          </cell>
        </row>
        <row r="1735">
          <cell r="A1735">
            <v>1</v>
          </cell>
          <cell r="B1735">
            <v>1994</v>
          </cell>
          <cell r="C1735">
            <v>4</v>
          </cell>
          <cell r="D1735">
            <v>5016</v>
          </cell>
          <cell r="E1735" t="str">
            <v>ハ－キュリ－ズ　　　</v>
          </cell>
          <cell r="F1735">
            <v>16003</v>
          </cell>
          <cell r="G1735" t="str">
            <v>Ｎ６５１（ＨＥＲＣ）</v>
          </cell>
          <cell r="H1735">
            <v>2850</v>
          </cell>
          <cell r="I1735">
            <v>2850000</v>
          </cell>
          <cell r="J1735">
            <v>3</v>
          </cell>
          <cell r="K1735" t="str">
            <v>樹脂</v>
          </cell>
          <cell r="L1735">
            <v>160</v>
          </cell>
          <cell r="M1735" t="str">
            <v>Ｎ－６５１</v>
          </cell>
          <cell r="N1735">
            <v>1</v>
          </cell>
          <cell r="O1735" t="str">
            <v>大阪</v>
          </cell>
          <cell r="P1735" t="str">
            <v>輸出</v>
          </cell>
          <cell r="Q1735">
            <v>94</v>
          </cell>
        </row>
        <row r="1736">
          <cell r="A1736">
            <v>1</v>
          </cell>
          <cell r="B1736">
            <v>1994</v>
          </cell>
          <cell r="C1736">
            <v>4</v>
          </cell>
          <cell r="D1736">
            <v>6000</v>
          </cell>
          <cell r="E1736" t="str">
            <v>丸紅　大阪　　　　　</v>
          </cell>
          <cell r="F1736">
            <v>16005</v>
          </cell>
          <cell r="G1736" t="str">
            <v>Ｎ－６５１（Ｍ）　　</v>
          </cell>
          <cell r="H1736">
            <v>20</v>
          </cell>
          <cell r="I1736">
            <v>20000</v>
          </cell>
          <cell r="J1736">
            <v>3</v>
          </cell>
          <cell r="K1736" t="str">
            <v>樹脂</v>
          </cell>
          <cell r="L1736">
            <v>160</v>
          </cell>
          <cell r="M1736" t="str">
            <v>Ｎ－６５１</v>
          </cell>
          <cell r="N1736">
            <v>1</v>
          </cell>
          <cell r="O1736" t="str">
            <v>大阪</v>
          </cell>
          <cell r="P1736" t="str">
            <v>輸出</v>
          </cell>
          <cell r="Q1736">
            <v>94</v>
          </cell>
        </row>
        <row r="1737">
          <cell r="A1737">
            <v>1</v>
          </cell>
          <cell r="B1737">
            <v>1994</v>
          </cell>
          <cell r="C1737">
            <v>4</v>
          </cell>
          <cell r="D1737">
            <v>1</v>
          </cell>
          <cell r="E1737" t="str">
            <v>旭　東京購買　　　　</v>
          </cell>
          <cell r="F1737">
            <v>25100</v>
          </cell>
          <cell r="G1737" t="str">
            <v>α－ＭＳＤ　　　　　</v>
          </cell>
          <cell r="H1737">
            <v>6400</v>
          </cell>
          <cell r="I1737">
            <v>2848000</v>
          </cell>
          <cell r="J1737">
            <v>3</v>
          </cell>
          <cell r="K1737" t="str">
            <v>樹脂</v>
          </cell>
          <cell r="L1737">
            <v>251</v>
          </cell>
          <cell r="M1737" t="str">
            <v>α－ＭＳＤ</v>
          </cell>
          <cell r="N1737">
            <v>1</v>
          </cell>
          <cell r="O1737" t="str">
            <v>大阪</v>
          </cell>
          <cell r="P1737" t="str">
            <v>旭</v>
          </cell>
          <cell r="Q1737">
            <v>94</v>
          </cell>
        </row>
        <row r="1738">
          <cell r="A1738">
            <v>1</v>
          </cell>
          <cell r="B1738">
            <v>1994</v>
          </cell>
          <cell r="C1738">
            <v>4</v>
          </cell>
          <cell r="D1738">
            <v>1</v>
          </cell>
          <cell r="E1738" t="str">
            <v>旭　東京購買　　　　</v>
          </cell>
          <cell r="F1738">
            <v>25400</v>
          </cell>
          <cell r="G1738" t="str">
            <v>Ｉ－７　　　　　　　</v>
          </cell>
          <cell r="H1738">
            <v>20</v>
          </cell>
          <cell r="I1738">
            <v>142000</v>
          </cell>
          <cell r="J1738">
            <v>3</v>
          </cell>
          <cell r="K1738" t="str">
            <v>樹脂</v>
          </cell>
          <cell r="L1738">
            <v>254</v>
          </cell>
          <cell r="M1738" t="str">
            <v>Ｉ－７</v>
          </cell>
          <cell r="N1738">
            <v>1</v>
          </cell>
          <cell r="O1738" t="str">
            <v>大阪</v>
          </cell>
          <cell r="P1738" t="str">
            <v>旭</v>
          </cell>
          <cell r="Q1738">
            <v>94</v>
          </cell>
        </row>
        <row r="1739">
          <cell r="A1739">
            <v>1</v>
          </cell>
          <cell r="B1739">
            <v>1994</v>
          </cell>
          <cell r="C1739">
            <v>4</v>
          </cell>
          <cell r="D1739">
            <v>6</v>
          </cell>
          <cell r="E1739" t="str">
            <v>旭　富士　　　　　　</v>
          </cell>
          <cell r="F1739">
            <v>25400</v>
          </cell>
          <cell r="G1739" t="str">
            <v>Ｉ－７　　　　　　　</v>
          </cell>
          <cell r="H1739">
            <v>-20</v>
          </cell>
          <cell r="I1739">
            <v>-142000</v>
          </cell>
          <cell r="J1739">
            <v>3</v>
          </cell>
          <cell r="K1739" t="str">
            <v>樹脂</v>
          </cell>
          <cell r="L1739">
            <v>254</v>
          </cell>
          <cell r="M1739" t="str">
            <v>Ｉ－７</v>
          </cell>
          <cell r="N1739">
            <v>1</v>
          </cell>
          <cell r="O1739" t="str">
            <v>大阪</v>
          </cell>
          <cell r="P1739" t="str">
            <v>旭</v>
          </cell>
          <cell r="Q1739">
            <v>94</v>
          </cell>
        </row>
        <row r="1740">
          <cell r="A1740">
            <v>1</v>
          </cell>
          <cell r="B1740">
            <v>1994</v>
          </cell>
          <cell r="C1740">
            <v>4</v>
          </cell>
          <cell r="D1740">
            <v>1</v>
          </cell>
          <cell r="E1740" t="str">
            <v>旭　東京購買　　　　</v>
          </cell>
          <cell r="F1740">
            <v>25600</v>
          </cell>
          <cell r="G1740" t="str">
            <v>Ｒ－１２７　　　　　</v>
          </cell>
          <cell r="H1740">
            <v>0</v>
          </cell>
          <cell r="I1740">
            <v>-12720</v>
          </cell>
          <cell r="J1740">
            <v>3</v>
          </cell>
          <cell r="K1740" t="str">
            <v>樹脂</v>
          </cell>
          <cell r="L1740">
            <v>256</v>
          </cell>
          <cell r="M1740" t="str">
            <v>Ｒ－１２７</v>
          </cell>
          <cell r="N1740">
            <v>1</v>
          </cell>
          <cell r="O1740" t="str">
            <v>大阪</v>
          </cell>
          <cell r="P1740" t="str">
            <v>旭</v>
          </cell>
          <cell r="Q1740">
            <v>94</v>
          </cell>
        </row>
        <row r="1741">
          <cell r="A1741">
            <v>1</v>
          </cell>
          <cell r="B1741">
            <v>1994</v>
          </cell>
          <cell r="C1741">
            <v>4</v>
          </cell>
          <cell r="D1741">
            <v>4</v>
          </cell>
          <cell r="E1741" t="str">
            <v>旭　水島　　　　　　</v>
          </cell>
          <cell r="F1741">
            <v>28007</v>
          </cell>
          <cell r="G1741" t="str">
            <v>Ｄ－３１　　　　　　</v>
          </cell>
          <cell r="H1741">
            <v>240</v>
          </cell>
          <cell r="I1741">
            <v>114000</v>
          </cell>
          <cell r="J1741">
            <v>4</v>
          </cell>
          <cell r="K1741" t="str">
            <v>その他</v>
          </cell>
          <cell r="L1741">
            <v>280</v>
          </cell>
          <cell r="M1741" t="str">
            <v>旭向合成品</v>
          </cell>
          <cell r="N1741">
            <v>1</v>
          </cell>
          <cell r="O1741" t="str">
            <v>大阪</v>
          </cell>
          <cell r="P1741" t="str">
            <v>旭</v>
          </cell>
          <cell r="Q1741">
            <v>94</v>
          </cell>
        </row>
        <row r="1742">
          <cell r="A1742">
            <v>1</v>
          </cell>
          <cell r="B1742">
            <v>1994</v>
          </cell>
          <cell r="C1742">
            <v>4</v>
          </cell>
          <cell r="D1742">
            <v>7601</v>
          </cell>
          <cell r="E1742" t="str">
            <v>レジノカラー　　　　</v>
          </cell>
          <cell r="F1742">
            <v>28020</v>
          </cell>
          <cell r="G1742" t="str">
            <v>純水　　　　　　　　</v>
          </cell>
          <cell r="H1742">
            <v>200</v>
          </cell>
          <cell r="I1742">
            <v>14000</v>
          </cell>
          <cell r="J1742">
            <v>4</v>
          </cell>
          <cell r="K1742" t="str">
            <v>その他</v>
          </cell>
          <cell r="L1742">
            <v>280</v>
          </cell>
          <cell r="M1742" t="str">
            <v>旭向合成品</v>
          </cell>
          <cell r="N1742">
            <v>1</v>
          </cell>
          <cell r="O1742" t="str">
            <v>大阪</v>
          </cell>
          <cell r="P1742" t="str">
            <v>旭</v>
          </cell>
          <cell r="Q1742">
            <v>94</v>
          </cell>
        </row>
        <row r="1743">
          <cell r="A1743">
            <v>1</v>
          </cell>
          <cell r="B1743">
            <v>1994</v>
          </cell>
          <cell r="C1743">
            <v>4</v>
          </cell>
          <cell r="D1743">
            <v>846</v>
          </cell>
          <cell r="E1743" t="str">
            <v>岡畑産業（株）大阪　</v>
          </cell>
          <cell r="F1743">
            <v>28043</v>
          </cell>
          <cell r="G1743" t="str">
            <v>（ｐ＋ｍ）ＰＶ　　　</v>
          </cell>
          <cell r="H1743">
            <v>20</v>
          </cell>
          <cell r="I1743">
            <v>475000</v>
          </cell>
          <cell r="J1743">
            <v>4</v>
          </cell>
          <cell r="K1743" t="str">
            <v>その他</v>
          </cell>
          <cell r="L1743">
            <v>280</v>
          </cell>
          <cell r="M1743" t="str">
            <v>旭向合成品</v>
          </cell>
          <cell r="N1743">
            <v>1</v>
          </cell>
          <cell r="O1743" t="str">
            <v>大阪</v>
          </cell>
          <cell r="P1743" t="str">
            <v>旭</v>
          </cell>
          <cell r="Q1743">
            <v>94</v>
          </cell>
        </row>
        <row r="1744">
          <cell r="A1744">
            <v>1</v>
          </cell>
          <cell r="B1744">
            <v>1994</v>
          </cell>
          <cell r="C1744">
            <v>4</v>
          </cell>
          <cell r="D1744">
            <v>29</v>
          </cell>
          <cell r="E1744" t="str">
            <v>旭　アイミー　　　　</v>
          </cell>
          <cell r="F1744">
            <v>28051</v>
          </cell>
          <cell r="G1744" t="str">
            <v>ＯＨＦ－１　　　　　</v>
          </cell>
          <cell r="H1744">
            <v>4</v>
          </cell>
          <cell r="I1744">
            <v>1080000</v>
          </cell>
          <cell r="J1744">
            <v>4</v>
          </cell>
          <cell r="K1744" t="str">
            <v>その他</v>
          </cell>
          <cell r="L1744">
            <v>280</v>
          </cell>
          <cell r="M1744" t="str">
            <v>旭向合成品</v>
          </cell>
          <cell r="N1744">
            <v>1</v>
          </cell>
          <cell r="O1744" t="str">
            <v>大阪</v>
          </cell>
          <cell r="P1744" t="str">
            <v>旭</v>
          </cell>
          <cell r="Q1744">
            <v>94</v>
          </cell>
        </row>
        <row r="1745">
          <cell r="A1745">
            <v>1</v>
          </cell>
          <cell r="B1745">
            <v>1994</v>
          </cell>
          <cell r="C1745">
            <v>4</v>
          </cell>
          <cell r="D1745">
            <v>847</v>
          </cell>
          <cell r="E1745" t="str">
            <v>オルガノ  大阪　　　</v>
          </cell>
          <cell r="F1745">
            <v>33000</v>
          </cell>
          <cell r="G1745" t="str">
            <v>ＯＸ－４３３　　　　</v>
          </cell>
          <cell r="H1745">
            <v>3900</v>
          </cell>
          <cell r="I1745">
            <v>3510000</v>
          </cell>
          <cell r="J1745">
            <v>4</v>
          </cell>
          <cell r="K1745" t="str">
            <v>その他</v>
          </cell>
          <cell r="L1745">
            <v>330</v>
          </cell>
          <cell r="M1745" t="str">
            <v>ＯＸ－４３３</v>
          </cell>
          <cell r="N1745">
            <v>1</v>
          </cell>
          <cell r="O1745" t="str">
            <v>大阪</v>
          </cell>
          <cell r="P1745" t="str">
            <v>外販</v>
          </cell>
          <cell r="Q1745">
            <v>94</v>
          </cell>
        </row>
        <row r="1746">
          <cell r="A1746">
            <v>1</v>
          </cell>
          <cell r="B1746">
            <v>1994</v>
          </cell>
          <cell r="C1746">
            <v>4</v>
          </cell>
          <cell r="D1746">
            <v>847</v>
          </cell>
          <cell r="E1746" t="str">
            <v>オルガノ  大阪　　　</v>
          </cell>
          <cell r="F1746">
            <v>33050</v>
          </cell>
          <cell r="G1746" t="str">
            <v>ＯＸ－４３３　運賃　</v>
          </cell>
          <cell r="H1746">
            <v>3900</v>
          </cell>
          <cell r="I1746">
            <v>78000</v>
          </cell>
          <cell r="J1746">
            <v>4</v>
          </cell>
          <cell r="K1746" t="str">
            <v>その他</v>
          </cell>
          <cell r="L1746">
            <v>330</v>
          </cell>
          <cell r="M1746" t="str">
            <v>ＯＸ－４３３</v>
          </cell>
          <cell r="N1746">
            <v>1</v>
          </cell>
          <cell r="O1746" t="str">
            <v>大阪</v>
          </cell>
          <cell r="P1746" t="str">
            <v>外販</v>
          </cell>
          <cell r="Q1746">
            <v>94</v>
          </cell>
        </row>
        <row r="1747">
          <cell r="A1747">
            <v>1</v>
          </cell>
          <cell r="B1747">
            <v>1994</v>
          </cell>
          <cell r="C1747">
            <v>4</v>
          </cell>
          <cell r="D1747">
            <v>3008</v>
          </cell>
          <cell r="E1747" t="str">
            <v>第一工業（資材部）　</v>
          </cell>
          <cell r="F1747">
            <v>33100</v>
          </cell>
          <cell r="G1747" t="str">
            <v>ＣＰ６２７　　　　　</v>
          </cell>
          <cell r="H1747">
            <v>7200</v>
          </cell>
          <cell r="I1747">
            <v>5695200</v>
          </cell>
          <cell r="J1747">
            <v>4</v>
          </cell>
          <cell r="K1747" t="str">
            <v>その他</v>
          </cell>
          <cell r="L1747">
            <v>331</v>
          </cell>
          <cell r="M1747" t="str">
            <v>ＣＰ－６２７</v>
          </cell>
          <cell r="N1747">
            <v>1</v>
          </cell>
          <cell r="O1747" t="str">
            <v>大阪</v>
          </cell>
          <cell r="P1747" t="str">
            <v>外販</v>
          </cell>
          <cell r="Q1747">
            <v>94</v>
          </cell>
        </row>
        <row r="1748">
          <cell r="A1748">
            <v>1</v>
          </cell>
          <cell r="B1748">
            <v>1994</v>
          </cell>
          <cell r="C1748">
            <v>4</v>
          </cell>
          <cell r="D1748">
            <v>2208</v>
          </cell>
          <cell r="E1748" t="str">
            <v>新日本理化　　　　　</v>
          </cell>
          <cell r="F1748">
            <v>33300</v>
          </cell>
          <cell r="G1748" t="str">
            <v>ＴＭＤＳ　　　　　　</v>
          </cell>
          <cell r="H1748">
            <v>960</v>
          </cell>
          <cell r="I1748">
            <v>1478400</v>
          </cell>
          <cell r="J1748">
            <v>4</v>
          </cell>
          <cell r="K1748" t="str">
            <v>その他</v>
          </cell>
          <cell r="L1748">
            <v>372</v>
          </cell>
          <cell r="M1748" t="str">
            <v>その他</v>
          </cell>
          <cell r="N1748">
            <v>1</v>
          </cell>
          <cell r="O1748" t="str">
            <v>大阪</v>
          </cell>
          <cell r="P1748" t="str">
            <v>外販</v>
          </cell>
          <cell r="Q1748">
            <v>94</v>
          </cell>
        </row>
        <row r="1749">
          <cell r="A1749">
            <v>1</v>
          </cell>
          <cell r="B1749">
            <v>1994</v>
          </cell>
          <cell r="C1749">
            <v>4</v>
          </cell>
          <cell r="D1749">
            <v>2243</v>
          </cell>
          <cell r="E1749" t="str">
            <v>（株）島田商会　大阪</v>
          </cell>
          <cell r="F1749">
            <v>36042</v>
          </cell>
          <cell r="G1749" t="str">
            <v>ＮＭＢＩ　　　　　　</v>
          </cell>
          <cell r="H1749">
            <v>9</v>
          </cell>
          <cell r="I1749">
            <v>810000</v>
          </cell>
          <cell r="J1749">
            <v>4</v>
          </cell>
          <cell r="K1749" t="str">
            <v>その他</v>
          </cell>
          <cell r="L1749">
            <v>360</v>
          </cell>
          <cell r="M1749" t="str">
            <v>外販合成品</v>
          </cell>
          <cell r="N1749">
            <v>1</v>
          </cell>
          <cell r="O1749" t="str">
            <v>大阪</v>
          </cell>
          <cell r="P1749" t="str">
            <v>外販</v>
          </cell>
          <cell r="Q1749">
            <v>94</v>
          </cell>
        </row>
        <row r="1750">
          <cell r="A1750">
            <v>2</v>
          </cell>
          <cell r="B1750">
            <v>1994</v>
          </cell>
          <cell r="C1750">
            <v>4</v>
          </cell>
          <cell r="D1750">
            <v>1</v>
          </cell>
          <cell r="E1750" t="str">
            <v>旭　東京購買　　　　</v>
          </cell>
          <cell r="F1750">
            <v>15001</v>
          </cell>
          <cell r="G1750" t="str">
            <v>ＨＭＬ　　　　　　　</v>
          </cell>
          <cell r="H1750">
            <v>30000</v>
          </cell>
          <cell r="I1750">
            <v>15390000</v>
          </cell>
          <cell r="J1750">
            <v>1</v>
          </cell>
          <cell r="K1750" t="str">
            <v>繊維</v>
          </cell>
          <cell r="L1750">
            <v>150</v>
          </cell>
          <cell r="M1750" t="str">
            <v>ＨＭＬ</v>
          </cell>
          <cell r="N1750">
            <v>2</v>
          </cell>
          <cell r="O1750" t="str">
            <v>延岡</v>
          </cell>
          <cell r="P1750" t="str">
            <v>旭</v>
          </cell>
          <cell r="Q1750">
            <v>94</v>
          </cell>
        </row>
        <row r="1751">
          <cell r="A1751">
            <v>2</v>
          </cell>
          <cell r="B1751">
            <v>1994</v>
          </cell>
          <cell r="C1751">
            <v>4</v>
          </cell>
          <cell r="D1751">
            <v>201</v>
          </cell>
          <cell r="E1751" t="str">
            <v>伊藤忠ファイン　　　</v>
          </cell>
          <cell r="F1751">
            <v>15002</v>
          </cell>
          <cell r="G1751" t="str">
            <v>ＴＴ－３　　　　　　</v>
          </cell>
          <cell r="H1751">
            <v>12000</v>
          </cell>
          <cell r="I1751">
            <v>5362000</v>
          </cell>
          <cell r="J1751">
            <v>1</v>
          </cell>
          <cell r="K1751" t="str">
            <v>繊維</v>
          </cell>
          <cell r="L1751">
            <v>150</v>
          </cell>
          <cell r="M1751" t="str">
            <v>ＨＭＬ</v>
          </cell>
          <cell r="N1751">
            <v>2</v>
          </cell>
          <cell r="O1751" t="str">
            <v>延岡</v>
          </cell>
          <cell r="P1751" t="str">
            <v>外販</v>
          </cell>
          <cell r="Q1751">
            <v>94</v>
          </cell>
        </row>
        <row r="1752">
          <cell r="A1752">
            <v>2</v>
          </cell>
          <cell r="B1752">
            <v>1994</v>
          </cell>
          <cell r="C1752">
            <v>4</v>
          </cell>
          <cell r="D1752">
            <v>7102</v>
          </cell>
          <cell r="E1752" t="str">
            <v>ユニケミカル　　　　</v>
          </cell>
          <cell r="F1752">
            <v>15003</v>
          </cell>
          <cell r="G1752" t="str">
            <v>ＳＭＡＳ　　　　　　</v>
          </cell>
          <cell r="H1752">
            <v>200</v>
          </cell>
          <cell r="I1752">
            <v>127000</v>
          </cell>
          <cell r="J1752">
            <v>1</v>
          </cell>
          <cell r="K1752" t="str">
            <v>繊維</v>
          </cell>
          <cell r="L1752">
            <v>150</v>
          </cell>
          <cell r="M1752" t="str">
            <v>ＨＭＬ</v>
          </cell>
          <cell r="N1752">
            <v>2</v>
          </cell>
          <cell r="O1752" t="str">
            <v>延岡</v>
          </cell>
          <cell r="P1752" t="str">
            <v>外販</v>
          </cell>
          <cell r="Q1752">
            <v>94</v>
          </cell>
        </row>
        <row r="1753">
          <cell r="A1753">
            <v>2</v>
          </cell>
          <cell r="B1753">
            <v>1994</v>
          </cell>
          <cell r="C1753">
            <v>4</v>
          </cell>
          <cell r="D1753">
            <v>6000</v>
          </cell>
          <cell r="E1753" t="str">
            <v>丸紅　大阪　　　　　</v>
          </cell>
          <cell r="F1753">
            <v>15004</v>
          </cell>
          <cell r="G1753" t="str">
            <v>ＭＡＳ（韓一）　　　</v>
          </cell>
          <cell r="H1753">
            <v>45000</v>
          </cell>
          <cell r="I1753">
            <v>14895000</v>
          </cell>
          <cell r="J1753">
            <v>1</v>
          </cell>
          <cell r="K1753" t="str">
            <v>繊維</v>
          </cell>
          <cell r="L1753">
            <v>150</v>
          </cell>
          <cell r="M1753" t="str">
            <v>ＨＭＬ</v>
          </cell>
          <cell r="N1753">
            <v>2</v>
          </cell>
          <cell r="O1753" t="str">
            <v>延岡</v>
          </cell>
          <cell r="P1753" t="str">
            <v>輸出</v>
          </cell>
          <cell r="Q1753">
            <v>94</v>
          </cell>
        </row>
        <row r="1754">
          <cell r="A1754">
            <v>2</v>
          </cell>
          <cell r="B1754">
            <v>1994</v>
          </cell>
          <cell r="C1754">
            <v>4</v>
          </cell>
          <cell r="D1754">
            <v>200</v>
          </cell>
          <cell r="E1754" t="str">
            <v>伊藤忠合繊化学部　　</v>
          </cell>
          <cell r="F1754">
            <v>15008</v>
          </cell>
          <cell r="G1754" t="str">
            <v>ＭＡＳ（ＩＰＣＬ）　</v>
          </cell>
          <cell r="H1754">
            <v>17500</v>
          </cell>
          <cell r="I1754">
            <v>8085000</v>
          </cell>
          <cell r="J1754">
            <v>1</v>
          </cell>
          <cell r="K1754" t="str">
            <v>繊維</v>
          </cell>
          <cell r="L1754">
            <v>150</v>
          </cell>
          <cell r="M1754" t="str">
            <v>ＨＭＬ</v>
          </cell>
          <cell r="N1754">
            <v>2</v>
          </cell>
          <cell r="O1754" t="str">
            <v>延岡</v>
          </cell>
          <cell r="P1754" t="str">
            <v>輸出</v>
          </cell>
          <cell r="Q1754">
            <v>94</v>
          </cell>
        </row>
        <row r="1755">
          <cell r="A1755">
            <v>2</v>
          </cell>
          <cell r="B1755">
            <v>1994</v>
          </cell>
          <cell r="C1755">
            <v>4</v>
          </cell>
          <cell r="D1755">
            <v>132</v>
          </cell>
          <cell r="E1755" t="str">
            <v>ＡＳＡＨＩ　Ｓ．Ａ．</v>
          </cell>
          <cell r="F1755">
            <v>15009</v>
          </cell>
          <cell r="G1755" t="str">
            <v>ＭＡＳ（アイルランド</v>
          </cell>
          <cell r="H1755">
            <v>15000</v>
          </cell>
          <cell r="I1755">
            <v>5535000</v>
          </cell>
          <cell r="J1755">
            <v>1</v>
          </cell>
          <cell r="K1755" t="str">
            <v>繊維</v>
          </cell>
          <cell r="L1755">
            <v>150</v>
          </cell>
          <cell r="M1755" t="str">
            <v>ＨＭＬ</v>
          </cell>
          <cell r="N1755">
            <v>2</v>
          </cell>
          <cell r="O1755" t="str">
            <v>延岡</v>
          </cell>
          <cell r="P1755" t="str">
            <v>輸出</v>
          </cell>
          <cell r="Q1755">
            <v>94</v>
          </cell>
        </row>
        <row r="1756">
          <cell r="A1756">
            <v>2</v>
          </cell>
          <cell r="B1756">
            <v>1994</v>
          </cell>
          <cell r="C1756">
            <v>4</v>
          </cell>
          <cell r="D1756">
            <v>6000</v>
          </cell>
          <cell r="E1756" t="str">
            <v>丸紅　大阪　　　　　</v>
          </cell>
          <cell r="F1756">
            <v>15012</v>
          </cell>
          <cell r="G1756" t="str">
            <v>ＭＡＳ（ローディア）</v>
          </cell>
          <cell r="H1756">
            <v>16000</v>
          </cell>
          <cell r="I1756">
            <v>4736000</v>
          </cell>
          <cell r="J1756">
            <v>1</v>
          </cell>
          <cell r="K1756" t="str">
            <v>繊維</v>
          </cell>
          <cell r="L1756">
            <v>150</v>
          </cell>
          <cell r="M1756" t="str">
            <v>ＨＭＬ</v>
          </cell>
          <cell r="N1756">
            <v>2</v>
          </cell>
          <cell r="O1756" t="str">
            <v>延岡</v>
          </cell>
          <cell r="P1756" t="str">
            <v>輸出</v>
          </cell>
          <cell r="Q1756">
            <v>94</v>
          </cell>
        </row>
        <row r="1757">
          <cell r="A1757">
            <v>2</v>
          </cell>
          <cell r="B1757">
            <v>1994</v>
          </cell>
          <cell r="C1757">
            <v>4</v>
          </cell>
          <cell r="D1757">
            <v>201</v>
          </cell>
          <cell r="E1757" t="str">
            <v>伊藤忠ファイン　　　</v>
          </cell>
          <cell r="F1757">
            <v>15107</v>
          </cell>
          <cell r="G1757" t="str">
            <v>ＴＴ－２　　　　　　</v>
          </cell>
          <cell r="H1757">
            <v>1520</v>
          </cell>
          <cell r="I1757">
            <v>1193200</v>
          </cell>
          <cell r="J1757">
            <v>1</v>
          </cell>
          <cell r="K1757" t="str">
            <v>繊維</v>
          </cell>
          <cell r="L1757">
            <v>151</v>
          </cell>
          <cell r="M1757" t="str">
            <v>ＳＡＳ</v>
          </cell>
          <cell r="N1757">
            <v>2</v>
          </cell>
          <cell r="O1757" t="str">
            <v>延岡</v>
          </cell>
          <cell r="P1757" t="str">
            <v>外販</v>
          </cell>
          <cell r="Q1757">
            <v>94</v>
          </cell>
        </row>
        <row r="1758">
          <cell r="A1758">
            <v>2</v>
          </cell>
          <cell r="B1758">
            <v>1994</v>
          </cell>
          <cell r="C1758">
            <v>4</v>
          </cell>
          <cell r="D1758">
            <v>200</v>
          </cell>
          <cell r="E1758" t="str">
            <v>伊藤忠合繊化学部　　</v>
          </cell>
          <cell r="F1758">
            <v>15116</v>
          </cell>
          <cell r="G1758" t="str">
            <v>ＳＡＳ（メキシコ）　</v>
          </cell>
          <cell r="H1758">
            <v>52500</v>
          </cell>
          <cell r="I1758">
            <v>20160000</v>
          </cell>
          <cell r="J1758">
            <v>1</v>
          </cell>
          <cell r="K1758" t="str">
            <v>繊維</v>
          </cell>
          <cell r="L1758">
            <v>151</v>
          </cell>
          <cell r="M1758" t="str">
            <v>ＳＡＳ</v>
          </cell>
          <cell r="N1758">
            <v>2</v>
          </cell>
          <cell r="O1758" t="str">
            <v>延岡</v>
          </cell>
          <cell r="P1758" t="str">
            <v>輸出</v>
          </cell>
          <cell r="Q1758">
            <v>94</v>
          </cell>
        </row>
        <row r="1759">
          <cell r="A1759">
            <v>2</v>
          </cell>
          <cell r="B1759">
            <v>1994</v>
          </cell>
          <cell r="C1759">
            <v>4</v>
          </cell>
          <cell r="D1759">
            <v>6000</v>
          </cell>
          <cell r="E1759" t="str">
            <v>丸紅　大阪　　　　　</v>
          </cell>
          <cell r="F1759">
            <v>15119</v>
          </cell>
          <cell r="G1759" t="str">
            <v>ＳＡＳ（ＦＰＣ）　　</v>
          </cell>
          <cell r="H1759">
            <v>6000</v>
          </cell>
          <cell r="I1759">
            <v>3036000</v>
          </cell>
          <cell r="J1759">
            <v>1</v>
          </cell>
          <cell r="K1759" t="str">
            <v>繊維</v>
          </cell>
          <cell r="L1759">
            <v>151</v>
          </cell>
          <cell r="M1759" t="str">
            <v>ＳＡＳ</v>
          </cell>
          <cell r="N1759">
            <v>2</v>
          </cell>
          <cell r="O1759" t="str">
            <v>延岡</v>
          </cell>
          <cell r="P1759" t="str">
            <v>輸出</v>
          </cell>
          <cell r="Q1759">
            <v>94</v>
          </cell>
        </row>
        <row r="1760">
          <cell r="A1760">
            <v>2</v>
          </cell>
          <cell r="B1760">
            <v>1994</v>
          </cell>
          <cell r="C1760">
            <v>4</v>
          </cell>
          <cell r="D1760">
            <v>7100</v>
          </cell>
          <cell r="E1760" t="str">
            <v>油脂製品　　　　　　</v>
          </cell>
          <cell r="F1760">
            <v>15138</v>
          </cell>
          <cell r="G1760" t="str">
            <v>ＳＡＳ－Ｄ（金属）　</v>
          </cell>
          <cell r="H1760">
            <v>1000</v>
          </cell>
          <cell r="I1760">
            <v>741000</v>
          </cell>
          <cell r="J1760">
            <v>4</v>
          </cell>
          <cell r="K1760" t="str">
            <v>その他</v>
          </cell>
          <cell r="L1760">
            <v>151</v>
          </cell>
          <cell r="M1760" t="str">
            <v>ＳＡＳ</v>
          </cell>
          <cell r="N1760">
            <v>2</v>
          </cell>
          <cell r="O1760" t="str">
            <v>延岡</v>
          </cell>
          <cell r="P1760" t="str">
            <v>外販</v>
          </cell>
          <cell r="Q1760">
            <v>94</v>
          </cell>
        </row>
        <row r="1761">
          <cell r="A1761">
            <v>2</v>
          </cell>
          <cell r="B1761">
            <v>1994</v>
          </cell>
          <cell r="C1761">
            <v>4</v>
          </cell>
          <cell r="D1761">
            <v>7100</v>
          </cell>
          <cell r="E1761" t="str">
            <v>油脂製品　　　　　　</v>
          </cell>
          <cell r="F1761">
            <v>15142</v>
          </cell>
          <cell r="G1761" t="str">
            <v>ＳＡＳ－Ｄ（中尾）　</v>
          </cell>
          <cell r="H1761">
            <v>100</v>
          </cell>
          <cell r="I1761">
            <v>75500</v>
          </cell>
          <cell r="J1761">
            <v>4</v>
          </cell>
          <cell r="K1761" t="str">
            <v>その他</v>
          </cell>
          <cell r="L1761">
            <v>151</v>
          </cell>
          <cell r="M1761" t="str">
            <v>ＳＡＳ</v>
          </cell>
          <cell r="N1761">
            <v>2</v>
          </cell>
          <cell r="O1761" t="str">
            <v>延岡</v>
          </cell>
          <cell r="P1761" t="str">
            <v>外販</v>
          </cell>
          <cell r="Q1761">
            <v>94</v>
          </cell>
        </row>
        <row r="1762">
          <cell r="A1762">
            <v>2</v>
          </cell>
          <cell r="B1762">
            <v>1994</v>
          </cell>
          <cell r="C1762">
            <v>4</v>
          </cell>
          <cell r="D1762">
            <v>7100</v>
          </cell>
          <cell r="E1762" t="str">
            <v>油脂製品　　　　　　</v>
          </cell>
          <cell r="F1762">
            <v>15143</v>
          </cell>
          <cell r="G1762" t="str">
            <v>ＳＡＳ－Ｄ　　　　　</v>
          </cell>
          <cell r="H1762">
            <v>2000</v>
          </cell>
          <cell r="I1762">
            <v>1280000</v>
          </cell>
          <cell r="J1762">
            <v>4</v>
          </cell>
          <cell r="K1762" t="str">
            <v>その他</v>
          </cell>
          <cell r="L1762">
            <v>151</v>
          </cell>
          <cell r="M1762" t="str">
            <v>ＳＡＳ</v>
          </cell>
          <cell r="N1762">
            <v>2</v>
          </cell>
          <cell r="O1762" t="str">
            <v>延岡</v>
          </cell>
          <cell r="P1762" t="str">
            <v>外販</v>
          </cell>
          <cell r="Q1762">
            <v>94</v>
          </cell>
        </row>
        <row r="1763">
          <cell r="A1763">
            <v>2</v>
          </cell>
          <cell r="B1763">
            <v>1994</v>
          </cell>
          <cell r="C1763">
            <v>4</v>
          </cell>
          <cell r="D1763">
            <v>1000</v>
          </cell>
          <cell r="E1763" t="str">
            <v>柏木　　　　　　　　</v>
          </cell>
          <cell r="F1763">
            <v>15144</v>
          </cell>
          <cell r="G1763" t="str">
            <v>ＳＡＳ－Ｄ（東栄）　</v>
          </cell>
          <cell r="H1763">
            <v>2000</v>
          </cell>
          <cell r="I1763">
            <v>1172000</v>
          </cell>
          <cell r="J1763">
            <v>4</v>
          </cell>
          <cell r="K1763" t="str">
            <v>その他</v>
          </cell>
          <cell r="L1763">
            <v>151</v>
          </cell>
          <cell r="M1763" t="str">
            <v>ＳＡＳ</v>
          </cell>
          <cell r="N1763">
            <v>2</v>
          </cell>
          <cell r="O1763" t="str">
            <v>延岡</v>
          </cell>
          <cell r="P1763" t="str">
            <v>外販</v>
          </cell>
          <cell r="Q1763">
            <v>94</v>
          </cell>
        </row>
        <row r="1764">
          <cell r="A1764">
            <v>2</v>
          </cell>
          <cell r="B1764">
            <v>1994</v>
          </cell>
          <cell r="C1764">
            <v>4</v>
          </cell>
          <cell r="D1764">
            <v>1410</v>
          </cell>
          <cell r="E1764" t="str">
            <v>クリエ－ト化学　　　</v>
          </cell>
          <cell r="F1764">
            <v>15146</v>
          </cell>
          <cell r="G1764" t="str">
            <v>ＳＡＳ－Ｄ（キザイ）</v>
          </cell>
          <cell r="H1764">
            <v>340</v>
          </cell>
          <cell r="I1764">
            <v>314500</v>
          </cell>
          <cell r="J1764">
            <v>4</v>
          </cell>
          <cell r="K1764" t="str">
            <v>その他</v>
          </cell>
          <cell r="L1764">
            <v>151</v>
          </cell>
          <cell r="M1764" t="str">
            <v>ＳＡＳ</v>
          </cell>
          <cell r="N1764">
            <v>2</v>
          </cell>
          <cell r="O1764" t="str">
            <v>延岡</v>
          </cell>
          <cell r="P1764" t="str">
            <v>外販</v>
          </cell>
          <cell r="Q1764">
            <v>94</v>
          </cell>
        </row>
        <row r="1765">
          <cell r="A1765">
            <v>2</v>
          </cell>
          <cell r="B1765">
            <v>1994</v>
          </cell>
          <cell r="C1765">
            <v>4</v>
          </cell>
          <cell r="D1765">
            <v>6000</v>
          </cell>
          <cell r="E1765" t="str">
            <v>丸紅　大阪　　　　　</v>
          </cell>
          <cell r="F1765">
            <v>15147</v>
          </cell>
          <cell r="G1765" t="str">
            <v>ＳＡＳ（日合）　　　</v>
          </cell>
          <cell r="H1765">
            <v>8500</v>
          </cell>
          <cell r="I1765">
            <v>6970000</v>
          </cell>
          <cell r="J1765">
            <v>4</v>
          </cell>
          <cell r="K1765" t="str">
            <v>その他</v>
          </cell>
          <cell r="L1765">
            <v>151</v>
          </cell>
          <cell r="M1765" t="str">
            <v>ＳＡＳ</v>
          </cell>
          <cell r="N1765">
            <v>2</v>
          </cell>
          <cell r="O1765" t="str">
            <v>延岡</v>
          </cell>
          <cell r="P1765" t="str">
            <v>外販</v>
          </cell>
          <cell r="Q1765">
            <v>94</v>
          </cell>
        </row>
        <row r="1766">
          <cell r="A1766">
            <v>2</v>
          </cell>
          <cell r="B1766">
            <v>1994</v>
          </cell>
          <cell r="C1766">
            <v>4</v>
          </cell>
          <cell r="D1766">
            <v>7800</v>
          </cell>
          <cell r="E1766" t="str">
            <v>渡辺ケミカル　　　　</v>
          </cell>
          <cell r="F1766">
            <v>15148</v>
          </cell>
          <cell r="G1766" t="str">
            <v>ＳＡＳ－Ｄ（ロック）</v>
          </cell>
          <cell r="H1766">
            <v>40</v>
          </cell>
          <cell r="I1766">
            <v>32000</v>
          </cell>
          <cell r="J1766">
            <v>4</v>
          </cell>
          <cell r="K1766" t="str">
            <v>その他</v>
          </cell>
          <cell r="L1766">
            <v>151</v>
          </cell>
          <cell r="M1766" t="str">
            <v>ＳＡＳ</v>
          </cell>
          <cell r="N1766">
            <v>2</v>
          </cell>
          <cell r="O1766" t="str">
            <v>延岡</v>
          </cell>
          <cell r="P1766" t="str">
            <v>外販</v>
          </cell>
          <cell r="Q1766">
            <v>94</v>
          </cell>
        </row>
        <row r="1767">
          <cell r="A1767">
            <v>2</v>
          </cell>
          <cell r="B1767">
            <v>1994</v>
          </cell>
          <cell r="C1767">
            <v>4</v>
          </cell>
          <cell r="D1767">
            <v>1820</v>
          </cell>
          <cell r="E1767" t="str">
            <v>小松屋商事（株）　　</v>
          </cell>
          <cell r="F1767">
            <v>15149</v>
          </cell>
          <cell r="G1767" t="str">
            <v>ＳＡＳ（和光）　　　</v>
          </cell>
          <cell r="H1767">
            <v>6000</v>
          </cell>
          <cell r="I1767">
            <v>3300000</v>
          </cell>
          <cell r="J1767">
            <v>4</v>
          </cell>
          <cell r="K1767" t="str">
            <v>その他</v>
          </cell>
          <cell r="L1767">
            <v>151</v>
          </cell>
          <cell r="M1767" t="str">
            <v>ＳＡＳ</v>
          </cell>
          <cell r="N1767">
            <v>2</v>
          </cell>
          <cell r="O1767" t="str">
            <v>延岡</v>
          </cell>
          <cell r="P1767" t="str">
            <v>外販</v>
          </cell>
          <cell r="Q1767">
            <v>94</v>
          </cell>
        </row>
        <row r="1768">
          <cell r="A1768">
            <v>2</v>
          </cell>
          <cell r="B1768">
            <v>1994</v>
          </cell>
          <cell r="C1768">
            <v>4</v>
          </cell>
          <cell r="D1768">
            <v>1820</v>
          </cell>
          <cell r="E1768" t="str">
            <v>小松屋商事（株）　　</v>
          </cell>
          <cell r="F1768">
            <v>15602</v>
          </cell>
          <cell r="G1768" t="str">
            <v>３Ｓ　　　　　　　　</v>
          </cell>
          <cell r="H1768">
            <v>5000</v>
          </cell>
          <cell r="I1768">
            <v>6450000</v>
          </cell>
          <cell r="J1768">
            <v>1</v>
          </cell>
          <cell r="K1768" t="str">
            <v>繊維</v>
          </cell>
          <cell r="L1768">
            <v>156</v>
          </cell>
          <cell r="M1768" t="str">
            <v>ＵＮＡＳＳ</v>
          </cell>
          <cell r="N1768">
            <v>2</v>
          </cell>
          <cell r="O1768" t="str">
            <v>延岡</v>
          </cell>
          <cell r="P1768" t="str">
            <v>外販</v>
          </cell>
          <cell r="Q1768">
            <v>94</v>
          </cell>
        </row>
        <row r="1769">
          <cell r="A1769">
            <v>2</v>
          </cell>
          <cell r="B1769">
            <v>1994</v>
          </cell>
          <cell r="C1769">
            <v>4</v>
          </cell>
          <cell r="D1769">
            <v>7500</v>
          </cell>
          <cell r="E1769" t="str">
            <v>リバソン（株）　　　</v>
          </cell>
          <cell r="F1769">
            <v>15610</v>
          </cell>
          <cell r="G1769" t="str">
            <v>ＵＮＡＳＳ（ＤＩＣ）</v>
          </cell>
          <cell r="H1769">
            <v>1250</v>
          </cell>
          <cell r="I1769">
            <v>1625000</v>
          </cell>
          <cell r="J1769">
            <v>1</v>
          </cell>
          <cell r="K1769" t="str">
            <v>繊維</v>
          </cell>
          <cell r="L1769">
            <v>156</v>
          </cell>
          <cell r="M1769" t="str">
            <v>ＵＮＡＳＳ</v>
          </cell>
          <cell r="N1769">
            <v>2</v>
          </cell>
          <cell r="O1769" t="str">
            <v>延岡</v>
          </cell>
          <cell r="P1769" t="str">
            <v>外販</v>
          </cell>
          <cell r="Q1769">
            <v>94</v>
          </cell>
        </row>
        <row r="1770">
          <cell r="A1770">
            <v>2</v>
          </cell>
          <cell r="B1770">
            <v>1994</v>
          </cell>
          <cell r="C1770">
            <v>4</v>
          </cell>
          <cell r="D1770">
            <v>1017</v>
          </cell>
          <cell r="E1770" t="str">
            <v>化成品商事　　　　　</v>
          </cell>
          <cell r="F1770">
            <v>15620</v>
          </cell>
          <cell r="G1770" t="str">
            <v>ＵＮＡＳＳ（ＳＳＳ）</v>
          </cell>
          <cell r="H1770">
            <v>213.5</v>
          </cell>
          <cell r="I1770">
            <v>294630</v>
          </cell>
          <cell r="J1770">
            <v>1</v>
          </cell>
          <cell r="K1770" t="str">
            <v>繊維</v>
          </cell>
          <cell r="L1770">
            <v>156</v>
          </cell>
          <cell r="M1770" t="str">
            <v>ＵＮＡＳＳ</v>
          </cell>
          <cell r="N1770">
            <v>2</v>
          </cell>
          <cell r="O1770" t="str">
            <v>延岡</v>
          </cell>
          <cell r="P1770" t="str">
            <v>外販</v>
          </cell>
          <cell r="Q1770">
            <v>94</v>
          </cell>
        </row>
        <row r="1771">
          <cell r="A1771">
            <v>2</v>
          </cell>
          <cell r="B1771">
            <v>1994</v>
          </cell>
          <cell r="C1771">
            <v>4</v>
          </cell>
          <cell r="D1771">
            <v>1820</v>
          </cell>
          <cell r="E1771" t="str">
            <v>小松屋商事（株）　　</v>
          </cell>
          <cell r="F1771">
            <v>15630</v>
          </cell>
          <cell r="G1771" t="str">
            <v>ＵＮＡＳＳ（Ｘラン）</v>
          </cell>
          <cell r="H1771">
            <v>100</v>
          </cell>
          <cell r="I1771">
            <v>120000</v>
          </cell>
          <cell r="J1771">
            <v>1</v>
          </cell>
          <cell r="K1771" t="str">
            <v>繊維</v>
          </cell>
          <cell r="L1771">
            <v>156</v>
          </cell>
          <cell r="M1771" t="str">
            <v>ＵＮＡＳＳ</v>
          </cell>
          <cell r="N1771">
            <v>2</v>
          </cell>
          <cell r="O1771" t="str">
            <v>延岡</v>
          </cell>
          <cell r="P1771" t="str">
            <v>外販</v>
          </cell>
          <cell r="Q1771">
            <v>94</v>
          </cell>
        </row>
        <row r="1772">
          <cell r="A1772">
            <v>2</v>
          </cell>
          <cell r="B1772">
            <v>1994</v>
          </cell>
          <cell r="C1772">
            <v>4</v>
          </cell>
          <cell r="D1772">
            <v>7500</v>
          </cell>
          <cell r="E1772" t="str">
            <v>リバソン（株）　　　</v>
          </cell>
          <cell r="F1772">
            <v>16600</v>
          </cell>
          <cell r="G1772" t="str">
            <v>ＮＳＶＳ－２５（ＤＩ</v>
          </cell>
          <cell r="H1772">
            <v>1600</v>
          </cell>
          <cell r="I1772">
            <v>504000</v>
          </cell>
          <cell r="J1772">
            <v>3</v>
          </cell>
          <cell r="K1772" t="str">
            <v>樹脂</v>
          </cell>
          <cell r="L1772">
            <v>166</v>
          </cell>
          <cell r="M1772" t="str">
            <v>ＳＶＳ</v>
          </cell>
          <cell r="N1772">
            <v>2</v>
          </cell>
          <cell r="O1772" t="str">
            <v>延岡</v>
          </cell>
          <cell r="P1772" t="str">
            <v>外販</v>
          </cell>
          <cell r="Q1772">
            <v>94</v>
          </cell>
        </row>
        <row r="1773">
          <cell r="A1773">
            <v>2</v>
          </cell>
          <cell r="B1773">
            <v>1994</v>
          </cell>
          <cell r="C1773">
            <v>4</v>
          </cell>
          <cell r="D1773">
            <v>7500</v>
          </cell>
          <cell r="E1773" t="str">
            <v>リバソン（株）　　　</v>
          </cell>
          <cell r="F1773">
            <v>16601</v>
          </cell>
          <cell r="G1773" t="str">
            <v>ＮＳＶＳ－２５（堺　</v>
          </cell>
          <cell r="H1773">
            <v>800</v>
          </cell>
          <cell r="I1773">
            <v>240000</v>
          </cell>
          <cell r="J1773">
            <v>3</v>
          </cell>
          <cell r="K1773" t="str">
            <v>樹脂</v>
          </cell>
          <cell r="L1773">
            <v>166</v>
          </cell>
          <cell r="M1773" t="str">
            <v>ＳＶＳ</v>
          </cell>
          <cell r="N1773">
            <v>2</v>
          </cell>
          <cell r="O1773" t="str">
            <v>延岡</v>
          </cell>
          <cell r="P1773" t="str">
            <v>外販</v>
          </cell>
          <cell r="Q1773">
            <v>94</v>
          </cell>
        </row>
        <row r="1774">
          <cell r="A1774">
            <v>2</v>
          </cell>
          <cell r="B1774">
            <v>1994</v>
          </cell>
          <cell r="C1774">
            <v>4</v>
          </cell>
          <cell r="D1774">
            <v>7500</v>
          </cell>
          <cell r="E1774" t="str">
            <v>リバソン（株）　　　</v>
          </cell>
          <cell r="F1774">
            <v>16610</v>
          </cell>
          <cell r="G1774" t="str">
            <v>ＮＳＶＳ－２５（大東</v>
          </cell>
          <cell r="H1774">
            <v>800</v>
          </cell>
          <cell r="I1774">
            <v>273600</v>
          </cell>
          <cell r="J1774">
            <v>3</v>
          </cell>
          <cell r="K1774" t="str">
            <v>樹脂</v>
          </cell>
          <cell r="L1774">
            <v>166</v>
          </cell>
          <cell r="M1774" t="str">
            <v>ＳＶＳ</v>
          </cell>
          <cell r="N1774">
            <v>2</v>
          </cell>
          <cell r="O1774" t="str">
            <v>延岡</v>
          </cell>
          <cell r="P1774" t="str">
            <v>外販</v>
          </cell>
          <cell r="Q1774">
            <v>94</v>
          </cell>
        </row>
        <row r="1775">
          <cell r="A1775">
            <v>2</v>
          </cell>
          <cell r="B1775">
            <v>1994</v>
          </cell>
          <cell r="C1775">
            <v>4</v>
          </cell>
          <cell r="D1775">
            <v>7500</v>
          </cell>
          <cell r="E1775" t="str">
            <v>リバソン（株）　　　</v>
          </cell>
          <cell r="F1775">
            <v>16630</v>
          </cell>
          <cell r="G1775" t="str">
            <v>ＮＳＶＳ－２５（九州</v>
          </cell>
          <cell r="H1775">
            <v>240</v>
          </cell>
          <cell r="I1775">
            <v>72000</v>
          </cell>
          <cell r="J1775">
            <v>3</v>
          </cell>
          <cell r="K1775" t="str">
            <v>樹脂</v>
          </cell>
          <cell r="L1775">
            <v>166</v>
          </cell>
          <cell r="M1775" t="str">
            <v>ＳＶＳ</v>
          </cell>
          <cell r="N1775">
            <v>2</v>
          </cell>
          <cell r="O1775" t="str">
            <v>延岡</v>
          </cell>
          <cell r="P1775" t="str">
            <v>外販</v>
          </cell>
          <cell r="Q1775">
            <v>94</v>
          </cell>
        </row>
        <row r="1776">
          <cell r="A1776">
            <v>2</v>
          </cell>
          <cell r="B1776">
            <v>1994</v>
          </cell>
          <cell r="C1776">
            <v>4</v>
          </cell>
          <cell r="D1776">
            <v>5417</v>
          </cell>
          <cell r="E1776" t="str">
            <v>九州長瀬　　　　　　</v>
          </cell>
          <cell r="F1776">
            <v>16640</v>
          </cell>
          <cell r="G1776" t="str">
            <v>ＮＳＶＳ－２５（同仁</v>
          </cell>
          <cell r="H1776">
            <v>2800</v>
          </cell>
          <cell r="I1776">
            <v>840000</v>
          </cell>
          <cell r="J1776">
            <v>3</v>
          </cell>
          <cell r="K1776" t="str">
            <v>樹脂</v>
          </cell>
          <cell r="L1776">
            <v>166</v>
          </cell>
          <cell r="M1776" t="str">
            <v>ＳＶＳ</v>
          </cell>
          <cell r="N1776">
            <v>2</v>
          </cell>
          <cell r="O1776" t="str">
            <v>延岡</v>
          </cell>
          <cell r="P1776" t="str">
            <v>外販</v>
          </cell>
          <cell r="Q1776">
            <v>94</v>
          </cell>
        </row>
        <row r="1777">
          <cell r="A1777">
            <v>2</v>
          </cell>
          <cell r="B1777">
            <v>1994</v>
          </cell>
          <cell r="C1777">
            <v>4</v>
          </cell>
          <cell r="D1777">
            <v>1</v>
          </cell>
          <cell r="E1777" t="str">
            <v>旭　東京購買　　　　</v>
          </cell>
          <cell r="F1777">
            <v>20300</v>
          </cell>
          <cell r="G1777" t="str">
            <v>ＥＢＳ　　　　　　　</v>
          </cell>
          <cell r="H1777">
            <v>9217</v>
          </cell>
          <cell r="I1777">
            <v>7521072</v>
          </cell>
          <cell r="J1777">
            <v>3</v>
          </cell>
          <cell r="K1777" t="str">
            <v>樹脂</v>
          </cell>
          <cell r="L1777">
            <v>203</v>
          </cell>
          <cell r="M1777" t="str">
            <v>ＥＢＳ</v>
          </cell>
          <cell r="N1777">
            <v>2</v>
          </cell>
          <cell r="O1777" t="str">
            <v>延岡</v>
          </cell>
          <cell r="P1777" t="str">
            <v>旭</v>
          </cell>
          <cell r="Q1777">
            <v>94</v>
          </cell>
        </row>
        <row r="1778">
          <cell r="A1778">
            <v>2</v>
          </cell>
          <cell r="B1778">
            <v>1994</v>
          </cell>
          <cell r="C1778">
            <v>4</v>
          </cell>
          <cell r="D1778">
            <v>2</v>
          </cell>
          <cell r="E1778" t="str">
            <v>旭　大阪購買　　　　</v>
          </cell>
          <cell r="F1778">
            <v>20500</v>
          </cell>
          <cell r="G1778" t="str">
            <v>仕上Ｇ　　　　　　　</v>
          </cell>
          <cell r="H1778">
            <v>1600</v>
          </cell>
          <cell r="I1778">
            <v>544000</v>
          </cell>
          <cell r="J1778">
            <v>1</v>
          </cell>
          <cell r="K1778" t="str">
            <v>繊維</v>
          </cell>
          <cell r="L1778">
            <v>205</v>
          </cell>
          <cell r="M1778" t="str">
            <v>仕上Ｇ</v>
          </cell>
          <cell r="N1778">
            <v>2</v>
          </cell>
          <cell r="O1778" t="str">
            <v>延岡</v>
          </cell>
          <cell r="P1778" t="str">
            <v>旭</v>
          </cell>
          <cell r="Q1778">
            <v>94</v>
          </cell>
        </row>
        <row r="1779">
          <cell r="A1779">
            <v>2</v>
          </cell>
          <cell r="B1779">
            <v>1994</v>
          </cell>
          <cell r="C1779">
            <v>4</v>
          </cell>
          <cell r="D1779">
            <v>43</v>
          </cell>
          <cell r="E1779" t="str">
            <v>旭　延岡医薬　　　　</v>
          </cell>
          <cell r="F1779">
            <v>20600</v>
          </cell>
          <cell r="G1779" t="str">
            <v>ＭＢ　　　　　　　　</v>
          </cell>
          <cell r="H1779">
            <v>4135</v>
          </cell>
          <cell r="I1779">
            <v>13074870</v>
          </cell>
          <cell r="J1779">
            <v>2</v>
          </cell>
          <cell r="K1779" t="str">
            <v>医薬原料</v>
          </cell>
          <cell r="L1779">
            <v>206</v>
          </cell>
          <cell r="M1779" t="str">
            <v>ＭＢ</v>
          </cell>
          <cell r="N1779">
            <v>2</v>
          </cell>
          <cell r="O1779" t="str">
            <v>延岡</v>
          </cell>
          <cell r="P1779" t="str">
            <v>旭</v>
          </cell>
          <cell r="Q1779">
            <v>94</v>
          </cell>
        </row>
        <row r="1780">
          <cell r="A1780">
            <v>2</v>
          </cell>
          <cell r="B1780">
            <v>1994</v>
          </cell>
          <cell r="C1780">
            <v>4</v>
          </cell>
          <cell r="D1780">
            <v>11</v>
          </cell>
          <cell r="E1780" t="str">
            <v>旭　特薬事業部　　　</v>
          </cell>
          <cell r="F1780">
            <v>20800</v>
          </cell>
          <cell r="G1780" t="str">
            <v>ＦＡＤ　　　　　　　</v>
          </cell>
          <cell r="H1780">
            <v>400</v>
          </cell>
          <cell r="I1780">
            <v>56000000</v>
          </cell>
          <cell r="J1780">
            <v>2</v>
          </cell>
          <cell r="K1780" t="str">
            <v>医薬原料</v>
          </cell>
          <cell r="L1780">
            <v>208</v>
          </cell>
          <cell r="M1780" t="str">
            <v>ＦＡＤ</v>
          </cell>
          <cell r="N1780">
            <v>2</v>
          </cell>
          <cell r="O1780" t="str">
            <v>延岡</v>
          </cell>
          <cell r="P1780" t="str">
            <v>旭</v>
          </cell>
          <cell r="Q1780">
            <v>94</v>
          </cell>
        </row>
        <row r="1781">
          <cell r="A1781">
            <v>2</v>
          </cell>
          <cell r="B1781">
            <v>1994</v>
          </cell>
          <cell r="C1781">
            <v>4</v>
          </cell>
          <cell r="D1781">
            <v>11</v>
          </cell>
          <cell r="E1781" t="str">
            <v>旭　特薬事業部　　　</v>
          </cell>
          <cell r="F1781">
            <v>20900</v>
          </cell>
          <cell r="G1781" t="str">
            <v>ＦＭＮＡ　　　　　　</v>
          </cell>
          <cell r="H1781">
            <v>150</v>
          </cell>
          <cell r="I1781">
            <v>4350000</v>
          </cell>
          <cell r="J1781">
            <v>2</v>
          </cell>
          <cell r="K1781" t="str">
            <v>医薬原料</v>
          </cell>
          <cell r="L1781">
            <v>209</v>
          </cell>
          <cell r="M1781" t="str">
            <v>ＦＭＮＡ</v>
          </cell>
          <cell r="N1781">
            <v>2</v>
          </cell>
          <cell r="O1781" t="str">
            <v>延岡</v>
          </cell>
          <cell r="P1781" t="str">
            <v>旭</v>
          </cell>
          <cell r="Q1781">
            <v>94</v>
          </cell>
        </row>
        <row r="1782">
          <cell r="A1782">
            <v>2</v>
          </cell>
          <cell r="B1782">
            <v>1994</v>
          </cell>
          <cell r="C1782">
            <v>4</v>
          </cell>
          <cell r="D1782">
            <v>11</v>
          </cell>
          <cell r="E1782" t="str">
            <v>旭　特薬事業部　　　</v>
          </cell>
          <cell r="F1782">
            <v>21301</v>
          </cell>
          <cell r="G1782" t="str">
            <v>ウラシル　　　　　　</v>
          </cell>
          <cell r="H1782">
            <v>10</v>
          </cell>
          <cell r="I1782">
            <v>42000</v>
          </cell>
          <cell r="J1782">
            <v>2</v>
          </cell>
          <cell r="K1782" t="str">
            <v>医薬原料</v>
          </cell>
          <cell r="L1782">
            <v>213</v>
          </cell>
          <cell r="M1782" t="str">
            <v>ウラシル</v>
          </cell>
          <cell r="N1782">
            <v>2</v>
          </cell>
          <cell r="O1782" t="str">
            <v>延岡</v>
          </cell>
          <cell r="P1782" t="str">
            <v>旭</v>
          </cell>
          <cell r="Q1782">
            <v>94</v>
          </cell>
        </row>
        <row r="1783">
          <cell r="A1783">
            <v>2</v>
          </cell>
          <cell r="B1783">
            <v>1994</v>
          </cell>
          <cell r="C1783">
            <v>4</v>
          </cell>
          <cell r="D1783">
            <v>6</v>
          </cell>
          <cell r="E1783" t="str">
            <v>旭　富士　　　　　　</v>
          </cell>
          <cell r="F1783">
            <v>21401</v>
          </cell>
          <cell r="G1783" t="str">
            <v>ＡＴＢＣ　　　　　　</v>
          </cell>
          <cell r="H1783">
            <v>0</v>
          </cell>
          <cell r="I1783">
            <v>0</v>
          </cell>
          <cell r="J1783">
            <v>3</v>
          </cell>
          <cell r="K1783" t="str">
            <v>樹脂</v>
          </cell>
          <cell r="L1783">
            <v>214</v>
          </cell>
          <cell r="M1783" t="str">
            <v>ＡＴＢＣ</v>
          </cell>
          <cell r="N1783">
            <v>2</v>
          </cell>
          <cell r="O1783" t="str">
            <v>延岡</v>
          </cell>
          <cell r="P1783" t="str">
            <v>旭</v>
          </cell>
          <cell r="Q1783">
            <v>94</v>
          </cell>
        </row>
        <row r="1784">
          <cell r="A1784">
            <v>2</v>
          </cell>
          <cell r="B1784">
            <v>1994</v>
          </cell>
          <cell r="C1784">
            <v>4</v>
          </cell>
          <cell r="D1784">
            <v>5403</v>
          </cell>
          <cell r="E1784" t="str">
            <v>ファイザー　　　　　</v>
          </cell>
          <cell r="F1784">
            <v>21401</v>
          </cell>
          <cell r="G1784" t="str">
            <v>ＡＴＢＣ　　　　　　</v>
          </cell>
          <cell r="H1784">
            <v>9245</v>
          </cell>
          <cell r="I1784">
            <v>3845920</v>
          </cell>
          <cell r="J1784">
            <v>3</v>
          </cell>
          <cell r="K1784" t="str">
            <v>樹脂</v>
          </cell>
          <cell r="L1784">
            <v>214</v>
          </cell>
          <cell r="M1784" t="str">
            <v>ＡＴＢＣ</v>
          </cell>
          <cell r="N1784">
            <v>2</v>
          </cell>
          <cell r="O1784" t="str">
            <v>延岡</v>
          </cell>
          <cell r="P1784" t="str">
            <v>旭</v>
          </cell>
          <cell r="Q1784">
            <v>94</v>
          </cell>
        </row>
        <row r="1785">
          <cell r="A1785">
            <v>2</v>
          </cell>
          <cell r="B1785">
            <v>1994</v>
          </cell>
          <cell r="C1785">
            <v>4</v>
          </cell>
          <cell r="D1785">
            <v>1</v>
          </cell>
          <cell r="E1785" t="str">
            <v>旭　東京購買　　　　</v>
          </cell>
          <cell r="F1785">
            <v>21402</v>
          </cell>
          <cell r="G1785" t="str">
            <v>ＤＳ－１０７　　　　</v>
          </cell>
          <cell r="H1785">
            <v>96450</v>
          </cell>
          <cell r="I1785">
            <v>40123200</v>
          </cell>
          <cell r="J1785">
            <v>3</v>
          </cell>
          <cell r="K1785" t="str">
            <v>樹脂</v>
          </cell>
          <cell r="L1785">
            <v>214</v>
          </cell>
          <cell r="M1785" t="str">
            <v>ＡＴＢＣ</v>
          </cell>
          <cell r="N1785">
            <v>2</v>
          </cell>
          <cell r="O1785" t="str">
            <v>延岡</v>
          </cell>
          <cell r="P1785" t="str">
            <v>旭</v>
          </cell>
          <cell r="Q1785">
            <v>94</v>
          </cell>
        </row>
        <row r="1786">
          <cell r="A1786">
            <v>2</v>
          </cell>
          <cell r="B1786">
            <v>1994</v>
          </cell>
          <cell r="C1786">
            <v>4</v>
          </cell>
          <cell r="D1786">
            <v>3821</v>
          </cell>
          <cell r="E1786" t="str">
            <v>（株）トーメン　　　</v>
          </cell>
          <cell r="F1786">
            <v>21403</v>
          </cell>
          <cell r="G1786" t="str">
            <v>ＡＴＢＣ　　　　　　</v>
          </cell>
          <cell r="H1786">
            <v>215</v>
          </cell>
          <cell r="I1786">
            <v>122550</v>
          </cell>
          <cell r="J1786">
            <v>3</v>
          </cell>
          <cell r="K1786" t="str">
            <v>樹脂</v>
          </cell>
          <cell r="L1786">
            <v>214</v>
          </cell>
          <cell r="M1786" t="str">
            <v>ＡＴＢＣ</v>
          </cell>
          <cell r="N1786">
            <v>2</v>
          </cell>
          <cell r="O1786" t="str">
            <v>延岡</v>
          </cell>
          <cell r="P1786" t="str">
            <v>旭</v>
          </cell>
          <cell r="Q1786">
            <v>94</v>
          </cell>
        </row>
        <row r="1787">
          <cell r="A1787">
            <v>2</v>
          </cell>
          <cell r="B1787">
            <v>1994</v>
          </cell>
          <cell r="C1787">
            <v>4</v>
          </cell>
          <cell r="D1787">
            <v>6</v>
          </cell>
          <cell r="E1787" t="str">
            <v>旭　富士　　　　　　</v>
          </cell>
          <cell r="F1787">
            <v>21404</v>
          </cell>
          <cell r="G1787" t="str">
            <v>ＡＴＢＣ（富士）　　</v>
          </cell>
          <cell r="H1787">
            <v>215</v>
          </cell>
          <cell r="I1787">
            <v>95890</v>
          </cell>
          <cell r="J1787">
            <v>3</v>
          </cell>
          <cell r="K1787" t="str">
            <v>樹脂</v>
          </cell>
          <cell r="L1787">
            <v>214</v>
          </cell>
          <cell r="M1787" t="str">
            <v>ＡＴＢＣ</v>
          </cell>
          <cell r="N1787">
            <v>2</v>
          </cell>
          <cell r="O1787" t="str">
            <v>延岡</v>
          </cell>
          <cell r="P1787" t="str">
            <v>旭</v>
          </cell>
          <cell r="Q1787">
            <v>94</v>
          </cell>
        </row>
        <row r="1788">
          <cell r="A1788">
            <v>2</v>
          </cell>
          <cell r="B1788">
            <v>1994</v>
          </cell>
          <cell r="C1788">
            <v>4</v>
          </cell>
          <cell r="D1788">
            <v>1</v>
          </cell>
          <cell r="E1788" t="str">
            <v>旭　東京購買　　　　</v>
          </cell>
          <cell r="F1788">
            <v>21704</v>
          </cell>
          <cell r="G1788" t="str">
            <v>Ｈ－３－Ⅳ　　　　　</v>
          </cell>
          <cell r="H1788">
            <v>410</v>
          </cell>
          <cell r="I1788">
            <v>2378000</v>
          </cell>
          <cell r="J1788">
            <v>3</v>
          </cell>
          <cell r="K1788" t="str">
            <v>樹脂</v>
          </cell>
          <cell r="L1788">
            <v>217</v>
          </cell>
          <cell r="M1788" t="str">
            <v>Ｈ－３</v>
          </cell>
          <cell r="N1788">
            <v>2</v>
          </cell>
          <cell r="O1788" t="str">
            <v>延岡</v>
          </cell>
          <cell r="P1788" t="str">
            <v>旭</v>
          </cell>
          <cell r="Q1788">
            <v>94</v>
          </cell>
        </row>
        <row r="1789">
          <cell r="A1789">
            <v>2</v>
          </cell>
          <cell r="B1789">
            <v>1994</v>
          </cell>
          <cell r="C1789">
            <v>4</v>
          </cell>
          <cell r="D1789">
            <v>6</v>
          </cell>
          <cell r="E1789" t="str">
            <v>旭　富士　　　　　　</v>
          </cell>
          <cell r="F1789">
            <v>21900</v>
          </cell>
          <cell r="G1789" t="str">
            <v>ＢＳ－１　　　　　　</v>
          </cell>
          <cell r="H1789">
            <v>62100</v>
          </cell>
          <cell r="I1789">
            <v>24653700</v>
          </cell>
          <cell r="J1789">
            <v>3</v>
          </cell>
          <cell r="K1789" t="str">
            <v>樹脂</v>
          </cell>
          <cell r="L1789">
            <v>219</v>
          </cell>
          <cell r="M1789" t="str">
            <v>ＢＳ－１．２</v>
          </cell>
          <cell r="N1789">
            <v>2</v>
          </cell>
          <cell r="O1789" t="str">
            <v>延岡</v>
          </cell>
          <cell r="P1789" t="str">
            <v>旭</v>
          </cell>
          <cell r="Q1789">
            <v>94</v>
          </cell>
        </row>
        <row r="1790">
          <cell r="A1790">
            <v>2</v>
          </cell>
          <cell r="B1790">
            <v>1994</v>
          </cell>
          <cell r="C1790">
            <v>4</v>
          </cell>
          <cell r="D1790">
            <v>6</v>
          </cell>
          <cell r="E1790" t="str">
            <v>旭　富士　　　　　　</v>
          </cell>
          <cell r="F1790">
            <v>21901</v>
          </cell>
          <cell r="G1790" t="str">
            <v>ＢＳ－２　　　　　　</v>
          </cell>
          <cell r="H1790">
            <v>5400</v>
          </cell>
          <cell r="I1790">
            <v>2170800</v>
          </cell>
          <cell r="J1790">
            <v>3</v>
          </cell>
          <cell r="K1790" t="str">
            <v>樹脂</v>
          </cell>
          <cell r="L1790">
            <v>219</v>
          </cell>
          <cell r="M1790" t="str">
            <v>ＢＳ－１．２</v>
          </cell>
          <cell r="N1790">
            <v>2</v>
          </cell>
          <cell r="O1790" t="str">
            <v>延岡</v>
          </cell>
          <cell r="P1790" t="str">
            <v>旭</v>
          </cell>
          <cell r="Q1790">
            <v>94</v>
          </cell>
        </row>
        <row r="1791">
          <cell r="A1791">
            <v>2</v>
          </cell>
          <cell r="B1791">
            <v>1994</v>
          </cell>
          <cell r="C1791">
            <v>4</v>
          </cell>
          <cell r="D1791">
            <v>37</v>
          </cell>
          <cell r="E1791" t="str">
            <v>旭　薬品工場　　　　</v>
          </cell>
          <cell r="F1791">
            <v>29007</v>
          </cell>
          <cell r="G1791" t="str">
            <v>回収硝酸　　　　　　</v>
          </cell>
          <cell r="H1791">
            <v>0</v>
          </cell>
          <cell r="I1791">
            <v>201810</v>
          </cell>
          <cell r="J1791">
            <v>4</v>
          </cell>
          <cell r="K1791" t="str">
            <v>その他</v>
          </cell>
          <cell r="L1791">
            <v>290</v>
          </cell>
          <cell r="M1791" t="str">
            <v>旭向延岡合成品</v>
          </cell>
          <cell r="N1791">
            <v>2</v>
          </cell>
          <cell r="O1791" t="str">
            <v>延岡</v>
          </cell>
          <cell r="P1791" t="str">
            <v>旭</v>
          </cell>
          <cell r="Q1791">
            <v>94</v>
          </cell>
        </row>
        <row r="1792">
          <cell r="A1792">
            <v>2</v>
          </cell>
          <cell r="B1792">
            <v>1994</v>
          </cell>
          <cell r="C1792">
            <v>4</v>
          </cell>
          <cell r="D1792">
            <v>3030</v>
          </cell>
          <cell r="E1792" t="str">
            <v>ダイセル＾東京本社　</v>
          </cell>
          <cell r="F1792">
            <v>31000</v>
          </cell>
          <cell r="G1792" t="str">
            <v>ＢＴＣ　　　　　　　</v>
          </cell>
          <cell r="H1792">
            <v>10200</v>
          </cell>
          <cell r="I1792">
            <v>15708000</v>
          </cell>
          <cell r="J1792">
            <v>3</v>
          </cell>
          <cell r="K1792" t="str">
            <v>樹脂</v>
          </cell>
          <cell r="L1792">
            <v>310</v>
          </cell>
          <cell r="M1792" t="str">
            <v>ＢＴＣ</v>
          </cell>
          <cell r="N1792">
            <v>2</v>
          </cell>
          <cell r="O1792" t="str">
            <v>延岡</v>
          </cell>
          <cell r="P1792" t="str">
            <v>外販</v>
          </cell>
          <cell r="Q1792">
            <v>94</v>
          </cell>
        </row>
        <row r="1793">
          <cell r="A1793">
            <v>1</v>
          </cell>
          <cell r="B1793">
            <v>1994</v>
          </cell>
          <cell r="C1793">
            <v>4</v>
          </cell>
          <cell r="D1793">
            <v>88</v>
          </cell>
          <cell r="E1793" t="str">
            <v>旭フーズ（株）　　　</v>
          </cell>
          <cell r="F1793">
            <v>37600</v>
          </cell>
          <cell r="G1793" t="str">
            <v>ＣＭＴ－Ｌ　缶　　　</v>
          </cell>
          <cell r="H1793">
            <v>-90</v>
          </cell>
          <cell r="I1793">
            <v>-27720</v>
          </cell>
          <cell r="J1793">
            <v>4</v>
          </cell>
          <cell r="K1793" t="str">
            <v>その他</v>
          </cell>
          <cell r="L1793">
            <v>376</v>
          </cell>
          <cell r="M1793" t="str">
            <v>ＣＭＴ－Ｌ</v>
          </cell>
          <cell r="N1793">
            <v>3</v>
          </cell>
          <cell r="O1793" t="str">
            <v>外販</v>
          </cell>
          <cell r="P1793" t="str">
            <v>旭</v>
          </cell>
          <cell r="Q1793">
            <v>94</v>
          </cell>
        </row>
        <row r="1794">
          <cell r="A1794">
            <v>1</v>
          </cell>
          <cell r="B1794">
            <v>1994</v>
          </cell>
          <cell r="C1794">
            <v>4</v>
          </cell>
          <cell r="D1794">
            <v>88</v>
          </cell>
          <cell r="E1794" t="str">
            <v>旭フーズ（株）　　　</v>
          </cell>
          <cell r="F1794">
            <v>37603</v>
          </cell>
          <cell r="G1794" t="str">
            <v>ＣＭＴ－ＩＫ　　　　</v>
          </cell>
          <cell r="H1794">
            <v>15000</v>
          </cell>
          <cell r="I1794">
            <v>4230000</v>
          </cell>
          <cell r="J1794">
            <v>4</v>
          </cell>
          <cell r="K1794" t="str">
            <v>その他</v>
          </cell>
          <cell r="L1794">
            <v>376</v>
          </cell>
          <cell r="M1794" t="str">
            <v>ＣＭＴ－Ｌ</v>
          </cell>
          <cell r="N1794">
            <v>3</v>
          </cell>
          <cell r="O1794" t="str">
            <v>外販</v>
          </cell>
          <cell r="P1794" t="str">
            <v>旭</v>
          </cell>
          <cell r="Q1794">
            <v>94</v>
          </cell>
        </row>
        <row r="1795">
          <cell r="A1795">
            <v>1</v>
          </cell>
          <cell r="B1795">
            <v>1994</v>
          </cell>
          <cell r="C1795">
            <v>4</v>
          </cell>
          <cell r="D1795">
            <v>5417</v>
          </cell>
          <cell r="E1795" t="str">
            <v>九州長瀬　　　　　　</v>
          </cell>
          <cell r="F1795">
            <v>38100</v>
          </cell>
          <cell r="G1795" t="str">
            <v>ＰＳ　　　　　　　　</v>
          </cell>
          <cell r="H1795">
            <v>200</v>
          </cell>
          <cell r="I1795">
            <v>3000000</v>
          </cell>
          <cell r="J1795">
            <v>4</v>
          </cell>
          <cell r="K1795" t="str">
            <v>その他</v>
          </cell>
          <cell r="L1795">
            <v>381</v>
          </cell>
          <cell r="M1795" t="str">
            <v>ＰＳ</v>
          </cell>
          <cell r="N1795">
            <v>3</v>
          </cell>
          <cell r="O1795" t="str">
            <v>外販</v>
          </cell>
          <cell r="P1795" t="str">
            <v>外販</v>
          </cell>
          <cell r="Q1795">
            <v>94</v>
          </cell>
        </row>
        <row r="1796">
          <cell r="A1796">
            <v>1</v>
          </cell>
          <cell r="B1796">
            <v>1994</v>
          </cell>
          <cell r="C1796">
            <v>4</v>
          </cell>
          <cell r="D1796">
            <v>6</v>
          </cell>
          <cell r="E1796" t="str">
            <v>旭　富士　　　　　　</v>
          </cell>
          <cell r="F1796">
            <v>38300</v>
          </cell>
          <cell r="G1796" t="str">
            <v>ベンゾフェノン　　　</v>
          </cell>
          <cell r="H1796">
            <v>240</v>
          </cell>
          <cell r="I1796">
            <v>218400</v>
          </cell>
          <cell r="J1796">
            <v>3</v>
          </cell>
          <cell r="K1796" t="str">
            <v>樹脂</v>
          </cell>
          <cell r="L1796">
            <v>383</v>
          </cell>
          <cell r="M1796" t="str">
            <v>ﾍﾞﾝｿﾞﾌｪﾉﾝ</v>
          </cell>
          <cell r="N1796">
            <v>3</v>
          </cell>
          <cell r="O1796" t="str">
            <v>外販</v>
          </cell>
          <cell r="P1796" t="str">
            <v>外販</v>
          </cell>
          <cell r="Q1796">
            <v>94</v>
          </cell>
        </row>
        <row r="1797">
          <cell r="A1797">
            <v>1</v>
          </cell>
          <cell r="B1797">
            <v>1994</v>
          </cell>
          <cell r="C1797">
            <v>4</v>
          </cell>
          <cell r="D1797">
            <v>1</v>
          </cell>
          <cell r="E1797" t="str">
            <v>旭　東京購買　　　　</v>
          </cell>
          <cell r="F1797">
            <v>38501</v>
          </cell>
          <cell r="G1797" t="str">
            <v>ポリオールＢ　　　　</v>
          </cell>
          <cell r="H1797">
            <v>3000</v>
          </cell>
          <cell r="I1797">
            <v>1530000</v>
          </cell>
          <cell r="J1797">
            <v>3</v>
          </cell>
          <cell r="K1797" t="str">
            <v>樹脂</v>
          </cell>
          <cell r="L1797">
            <v>385</v>
          </cell>
          <cell r="M1797" t="str">
            <v>ポリオール</v>
          </cell>
          <cell r="N1797">
            <v>3</v>
          </cell>
          <cell r="O1797" t="str">
            <v>外販</v>
          </cell>
          <cell r="P1797" t="str">
            <v>旭</v>
          </cell>
          <cell r="Q1797">
            <v>94</v>
          </cell>
        </row>
        <row r="1798">
          <cell r="A1798">
            <v>1</v>
          </cell>
          <cell r="B1798">
            <v>1994</v>
          </cell>
          <cell r="C1798">
            <v>4</v>
          </cell>
          <cell r="D1798">
            <v>4010</v>
          </cell>
          <cell r="E1798" t="str">
            <v>中尾薬品　　　　　　</v>
          </cell>
          <cell r="F1798">
            <v>39122</v>
          </cell>
          <cell r="G1798" t="str">
            <v>ＩＫＰ－５　　　　　</v>
          </cell>
          <cell r="H1798">
            <v>3</v>
          </cell>
          <cell r="I1798">
            <v>2055000</v>
          </cell>
          <cell r="J1798">
            <v>4</v>
          </cell>
          <cell r="K1798" t="str">
            <v>その他</v>
          </cell>
          <cell r="L1798">
            <v>391</v>
          </cell>
          <cell r="M1798" t="str">
            <v>委託　甲南</v>
          </cell>
          <cell r="N1798">
            <v>3</v>
          </cell>
          <cell r="O1798" t="str">
            <v>外販</v>
          </cell>
          <cell r="P1798" t="str">
            <v>外販</v>
          </cell>
          <cell r="Q1798">
            <v>94</v>
          </cell>
        </row>
        <row r="1799">
          <cell r="A1799">
            <v>1</v>
          </cell>
          <cell r="B1799">
            <v>1994</v>
          </cell>
          <cell r="C1799">
            <v>4</v>
          </cell>
          <cell r="D1799">
            <v>4010</v>
          </cell>
          <cell r="E1799" t="str">
            <v>中尾薬品　　　　　　</v>
          </cell>
          <cell r="F1799">
            <v>39125</v>
          </cell>
          <cell r="G1799" t="str">
            <v>ＯＫ－１３５　　　　</v>
          </cell>
          <cell r="H1799">
            <v>6121</v>
          </cell>
          <cell r="I1799">
            <v>7620645</v>
          </cell>
          <cell r="J1799">
            <v>4</v>
          </cell>
          <cell r="K1799" t="str">
            <v>その他</v>
          </cell>
          <cell r="L1799">
            <v>391</v>
          </cell>
          <cell r="M1799" t="str">
            <v>委託　甲南</v>
          </cell>
          <cell r="N1799">
            <v>3</v>
          </cell>
          <cell r="O1799" t="str">
            <v>外販</v>
          </cell>
          <cell r="P1799" t="str">
            <v>外販</v>
          </cell>
          <cell r="Q1799">
            <v>94</v>
          </cell>
        </row>
        <row r="1800">
          <cell r="A1800">
            <v>1</v>
          </cell>
          <cell r="B1800">
            <v>1994</v>
          </cell>
          <cell r="C1800">
            <v>5</v>
          </cell>
          <cell r="D1800">
            <v>6000</v>
          </cell>
          <cell r="E1800" t="str">
            <v>丸紅　大阪　　　　　</v>
          </cell>
          <cell r="F1800">
            <v>16001</v>
          </cell>
          <cell r="G1800" t="str">
            <v>Ｎ６５１（ＨＵＮＴ）</v>
          </cell>
          <cell r="H1800">
            <v>16500</v>
          </cell>
          <cell r="I1800">
            <v>8827500</v>
          </cell>
          <cell r="J1800">
            <v>3</v>
          </cell>
          <cell r="K1800" t="str">
            <v>樹脂</v>
          </cell>
          <cell r="L1800">
            <v>160</v>
          </cell>
          <cell r="M1800" t="str">
            <v>Ｎ－６５１</v>
          </cell>
          <cell r="N1800">
            <v>1</v>
          </cell>
          <cell r="O1800" t="str">
            <v>大阪</v>
          </cell>
          <cell r="P1800" t="str">
            <v>輸出</v>
          </cell>
          <cell r="Q1800">
            <v>94</v>
          </cell>
        </row>
        <row r="1801">
          <cell r="A1801">
            <v>1</v>
          </cell>
          <cell r="B1801">
            <v>1994</v>
          </cell>
          <cell r="C1801">
            <v>5</v>
          </cell>
          <cell r="D1801">
            <v>6002</v>
          </cell>
          <cell r="E1801" t="str">
            <v>丸紅（東京国内）　　</v>
          </cell>
          <cell r="F1801">
            <v>16100</v>
          </cell>
          <cell r="G1801" t="str">
            <v>１，４ブタンサルトン</v>
          </cell>
          <cell r="H1801">
            <v>40</v>
          </cell>
          <cell r="I1801">
            <v>576000</v>
          </cell>
          <cell r="J1801">
            <v>3</v>
          </cell>
          <cell r="K1801" t="str">
            <v>樹脂</v>
          </cell>
          <cell r="L1801">
            <v>161</v>
          </cell>
          <cell r="M1801" t="str">
            <v>1.4ＢＳ</v>
          </cell>
          <cell r="N1801">
            <v>1</v>
          </cell>
          <cell r="O1801" t="str">
            <v>大阪</v>
          </cell>
          <cell r="P1801" t="str">
            <v>外販</v>
          </cell>
          <cell r="Q1801">
            <v>94</v>
          </cell>
        </row>
        <row r="1802">
          <cell r="A1802">
            <v>1</v>
          </cell>
          <cell r="B1802">
            <v>1994</v>
          </cell>
          <cell r="C1802">
            <v>5</v>
          </cell>
          <cell r="D1802">
            <v>1</v>
          </cell>
          <cell r="E1802" t="str">
            <v>旭　東京購買　　　　</v>
          </cell>
          <cell r="F1802">
            <v>25100</v>
          </cell>
          <cell r="G1802" t="str">
            <v>α－ＭＳＤ　　　　　</v>
          </cell>
          <cell r="H1802">
            <v>12800</v>
          </cell>
          <cell r="I1802">
            <v>5696000</v>
          </cell>
          <cell r="J1802">
            <v>3</v>
          </cell>
          <cell r="K1802" t="str">
            <v>樹脂</v>
          </cell>
          <cell r="L1802">
            <v>251</v>
          </cell>
          <cell r="M1802" t="str">
            <v>α－ＭＳＤ</v>
          </cell>
          <cell r="N1802">
            <v>1</v>
          </cell>
          <cell r="O1802" t="str">
            <v>大阪</v>
          </cell>
          <cell r="P1802" t="str">
            <v>旭</v>
          </cell>
          <cell r="Q1802">
            <v>94</v>
          </cell>
        </row>
        <row r="1803">
          <cell r="A1803">
            <v>1</v>
          </cell>
          <cell r="B1803">
            <v>1994</v>
          </cell>
          <cell r="C1803">
            <v>5</v>
          </cell>
          <cell r="D1803">
            <v>1</v>
          </cell>
          <cell r="E1803" t="str">
            <v>旭　東京購買　　　　</v>
          </cell>
          <cell r="F1803">
            <v>25400</v>
          </cell>
          <cell r="G1803" t="str">
            <v>Ｉ－７　　　　　　　</v>
          </cell>
          <cell r="H1803">
            <v>20</v>
          </cell>
          <cell r="I1803">
            <v>142000</v>
          </cell>
          <cell r="J1803">
            <v>3</v>
          </cell>
          <cell r="K1803" t="str">
            <v>樹脂</v>
          </cell>
          <cell r="L1803">
            <v>254</v>
          </cell>
          <cell r="M1803" t="str">
            <v>Ｉ－７</v>
          </cell>
          <cell r="N1803">
            <v>1</v>
          </cell>
          <cell r="O1803" t="str">
            <v>大阪</v>
          </cell>
          <cell r="P1803" t="str">
            <v>旭</v>
          </cell>
          <cell r="Q1803">
            <v>94</v>
          </cell>
        </row>
        <row r="1804">
          <cell r="A1804">
            <v>1</v>
          </cell>
          <cell r="B1804">
            <v>1994</v>
          </cell>
          <cell r="C1804">
            <v>5</v>
          </cell>
          <cell r="D1804">
            <v>85</v>
          </cell>
          <cell r="E1804" t="str">
            <v>旭化成（株）境工場　</v>
          </cell>
          <cell r="F1804">
            <v>28000</v>
          </cell>
          <cell r="G1804" t="str">
            <v>試作品（　　　　　）</v>
          </cell>
          <cell r="H1804">
            <v>0</v>
          </cell>
          <cell r="I1804">
            <v>268000</v>
          </cell>
          <cell r="J1804">
            <v>4</v>
          </cell>
          <cell r="K1804" t="str">
            <v>その他</v>
          </cell>
          <cell r="L1804">
            <v>280</v>
          </cell>
          <cell r="M1804" t="str">
            <v>旭向合成品</v>
          </cell>
          <cell r="N1804">
            <v>1</v>
          </cell>
          <cell r="O1804" t="str">
            <v>大阪</v>
          </cell>
          <cell r="P1804" t="str">
            <v>旭</v>
          </cell>
          <cell r="Q1804">
            <v>94</v>
          </cell>
        </row>
        <row r="1805">
          <cell r="A1805">
            <v>1</v>
          </cell>
          <cell r="B1805">
            <v>1994</v>
          </cell>
          <cell r="C1805">
            <v>5</v>
          </cell>
          <cell r="D1805">
            <v>7601</v>
          </cell>
          <cell r="E1805" t="str">
            <v>レジノカラー　　　　</v>
          </cell>
          <cell r="F1805">
            <v>28020</v>
          </cell>
          <cell r="G1805" t="str">
            <v>純水　　　　　　　　</v>
          </cell>
          <cell r="H1805">
            <v>200</v>
          </cell>
          <cell r="I1805">
            <v>14000</v>
          </cell>
          <cell r="J1805">
            <v>4</v>
          </cell>
          <cell r="K1805" t="str">
            <v>その他</v>
          </cell>
          <cell r="L1805">
            <v>280</v>
          </cell>
          <cell r="M1805" t="str">
            <v>旭向合成品</v>
          </cell>
          <cell r="N1805">
            <v>1</v>
          </cell>
          <cell r="O1805" t="str">
            <v>大阪</v>
          </cell>
          <cell r="P1805" t="str">
            <v>旭</v>
          </cell>
          <cell r="Q1805">
            <v>94</v>
          </cell>
        </row>
        <row r="1806">
          <cell r="A1806">
            <v>1</v>
          </cell>
          <cell r="B1806">
            <v>1994</v>
          </cell>
          <cell r="C1806">
            <v>5</v>
          </cell>
          <cell r="D1806">
            <v>5</v>
          </cell>
          <cell r="E1806" t="str">
            <v>旭　川崎　　　　　　</v>
          </cell>
          <cell r="F1806">
            <v>28057</v>
          </cell>
          <cell r="G1806" t="str">
            <v>ＳＴ－１　　　　　　</v>
          </cell>
          <cell r="H1806">
            <v>1</v>
          </cell>
          <cell r="I1806">
            <v>115000</v>
          </cell>
          <cell r="J1806">
            <v>4</v>
          </cell>
          <cell r="K1806" t="str">
            <v>その他</v>
          </cell>
          <cell r="L1806">
            <v>280</v>
          </cell>
          <cell r="M1806" t="str">
            <v>旭向合成品</v>
          </cell>
          <cell r="N1806">
            <v>1</v>
          </cell>
          <cell r="O1806" t="str">
            <v>大阪</v>
          </cell>
          <cell r="P1806" t="str">
            <v>旭</v>
          </cell>
          <cell r="Q1806">
            <v>94</v>
          </cell>
        </row>
        <row r="1807">
          <cell r="A1807">
            <v>1</v>
          </cell>
          <cell r="B1807">
            <v>1994</v>
          </cell>
          <cell r="C1807">
            <v>5</v>
          </cell>
          <cell r="D1807">
            <v>847</v>
          </cell>
          <cell r="E1807" t="str">
            <v>オルガノ  大阪　　　</v>
          </cell>
          <cell r="F1807">
            <v>33000</v>
          </cell>
          <cell r="G1807" t="str">
            <v>ＯＸ－４３３　　　　</v>
          </cell>
          <cell r="H1807">
            <v>2850</v>
          </cell>
          <cell r="I1807">
            <v>2565000</v>
          </cell>
          <cell r="J1807">
            <v>4</v>
          </cell>
          <cell r="K1807" t="str">
            <v>その他</v>
          </cell>
          <cell r="L1807">
            <v>330</v>
          </cell>
          <cell r="M1807" t="str">
            <v>ＯＸ－４３３</v>
          </cell>
          <cell r="N1807">
            <v>1</v>
          </cell>
          <cell r="O1807" t="str">
            <v>大阪</v>
          </cell>
          <cell r="P1807" t="str">
            <v>外販</v>
          </cell>
          <cell r="Q1807">
            <v>94</v>
          </cell>
        </row>
        <row r="1808">
          <cell r="A1808">
            <v>1</v>
          </cell>
          <cell r="B1808">
            <v>1994</v>
          </cell>
          <cell r="C1808">
            <v>5</v>
          </cell>
          <cell r="D1808">
            <v>847</v>
          </cell>
          <cell r="E1808" t="str">
            <v>オルガノ  大阪　　　</v>
          </cell>
          <cell r="F1808">
            <v>33050</v>
          </cell>
          <cell r="G1808" t="str">
            <v>ＯＸ－４３３　運賃　</v>
          </cell>
          <cell r="H1808">
            <v>2850</v>
          </cell>
          <cell r="I1808">
            <v>57000</v>
          </cell>
          <cell r="J1808">
            <v>4</v>
          </cell>
          <cell r="K1808" t="str">
            <v>その他</v>
          </cell>
          <cell r="L1808">
            <v>330</v>
          </cell>
          <cell r="M1808" t="str">
            <v>ＯＸ－４３３</v>
          </cell>
          <cell r="N1808">
            <v>1</v>
          </cell>
          <cell r="O1808" t="str">
            <v>大阪</v>
          </cell>
          <cell r="P1808" t="str">
            <v>外販</v>
          </cell>
          <cell r="Q1808">
            <v>94</v>
          </cell>
        </row>
        <row r="1809">
          <cell r="A1809">
            <v>1</v>
          </cell>
          <cell r="B1809">
            <v>1994</v>
          </cell>
          <cell r="C1809">
            <v>5</v>
          </cell>
          <cell r="D1809">
            <v>3008</v>
          </cell>
          <cell r="E1809" t="str">
            <v>第一工業（資材部）　</v>
          </cell>
          <cell r="F1809">
            <v>33100</v>
          </cell>
          <cell r="G1809" t="str">
            <v>ＣＰ６２７　　　　　</v>
          </cell>
          <cell r="H1809">
            <v>18015</v>
          </cell>
          <cell r="I1809">
            <v>14249865</v>
          </cell>
          <cell r="J1809">
            <v>4</v>
          </cell>
          <cell r="K1809" t="str">
            <v>その他</v>
          </cell>
          <cell r="L1809">
            <v>331</v>
          </cell>
          <cell r="M1809" t="str">
            <v>ＣＰ－６２７</v>
          </cell>
          <cell r="N1809">
            <v>1</v>
          </cell>
          <cell r="O1809" t="str">
            <v>大阪</v>
          </cell>
          <cell r="P1809" t="str">
            <v>外販</v>
          </cell>
          <cell r="Q1809">
            <v>94</v>
          </cell>
        </row>
        <row r="1810">
          <cell r="A1810">
            <v>1</v>
          </cell>
          <cell r="B1810">
            <v>1994</v>
          </cell>
          <cell r="C1810">
            <v>5</v>
          </cell>
          <cell r="D1810">
            <v>2208</v>
          </cell>
          <cell r="E1810" t="str">
            <v>新日本理化　　　　　</v>
          </cell>
          <cell r="F1810">
            <v>33300</v>
          </cell>
          <cell r="G1810" t="str">
            <v>ＴＭＤＳ　　　　　　</v>
          </cell>
          <cell r="H1810">
            <v>960</v>
          </cell>
          <cell r="I1810">
            <v>1478400</v>
          </cell>
          <cell r="J1810">
            <v>4</v>
          </cell>
          <cell r="K1810" t="str">
            <v>その他</v>
          </cell>
          <cell r="L1810">
            <v>372</v>
          </cell>
          <cell r="M1810" t="str">
            <v>その他</v>
          </cell>
          <cell r="N1810">
            <v>1</v>
          </cell>
          <cell r="O1810" t="str">
            <v>大阪</v>
          </cell>
          <cell r="P1810" t="str">
            <v>外販</v>
          </cell>
          <cell r="Q1810">
            <v>94</v>
          </cell>
        </row>
        <row r="1811">
          <cell r="A1811">
            <v>1</v>
          </cell>
          <cell r="B1811">
            <v>1994</v>
          </cell>
          <cell r="C1811">
            <v>5</v>
          </cell>
          <cell r="D1811">
            <v>4010</v>
          </cell>
          <cell r="E1811" t="str">
            <v>中尾薬品　　　　　　</v>
          </cell>
          <cell r="F1811">
            <v>36041</v>
          </cell>
          <cell r="G1811" t="str">
            <v>ＮＤＣＡ　　　　　　</v>
          </cell>
          <cell r="H1811">
            <v>100</v>
          </cell>
          <cell r="I1811">
            <v>710000</v>
          </cell>
          <cell r="J1811">
            <v>4</v>
          </cell>
          <cell r="K1811" t="str">
            <v>その他</v>
          </cell>
          <cell r="L1811">
            <v>360</v>
          </cell>
          <cell r="M1811" t="str">
            <v>外販合成品</v>
          </cell>
          <cell r="N1811">
            <v>1</v>
          </cell>
          <cell r="O1811" t="str">
            <v>大阪</v>
          </cell>
          <cell r="P1811" t="str">
            <v>外販</v>
          </cell>
          <cell r="Q1811">
            <v>94</v>
          </cell>
        </row>
        <row r="1812">
          <cell r="A1812">
            <v>1</v>
          </cell>
          <cell r="B1812">
            <v>1994</v>
          </cell>
          <cell r="C1812">
            <v>5</v>
          </cell>
          <cell r="D1812">
            <v>2243</v>
          </cell>
          <cell r="E1812" t="str">
            <v>（株）島田商会　大阪</v>
          </cell>
          <cell r="F1812">
            <v>36042</v>
          </cell>
          <cell r="G1812" t="str">
            <v>ＮＭＢＩ　　　　　　</v>
          </cell>
          <cell r="H1812">
            <v>0</v>
          </cell>
          <cell r="I1812">
            <v>-27000</v>
          </cell>
          <cell r="J1812">
            <v>4</v>
          </cell>
          <cell r="K1812" t="str">
            <v>その他</v>
          </cell>
          <cell r="L1812">
            <v>360</v>
          </cell>
          <cell r="M1812" t="str">
            <v>外販合成品</v>
          </cell>
          <cell r="N1812">
            <v>1</v>
          </cell>
          <cell r="O1812" t="str">
            <v>大阪</v>
          </cell>
          <cell r="P1812" t="str">
            <v>外販</v>
          </cell>
          <cell r="Q1812">
            <v>94</v>
          </cell>
        </row>
        <row r="1813">
          <cell r="A1813">
            <v>2</v>
          </cell>
          <cell r="B1813">
            <v>1994</v>
          </cell>
          <cell r="C1813">
            <v>5</v>
          </cell>
          <cell r="D1813">
            <v>1</v>
          </cell>
          <cell r="E1813" t="str">
            <v>旭　東京購買　　　　</v>
          </cell>
          <cell r="F1813">
            <v>15001</v>
          </cell>
          <cell r="G1813" t="str">
            <v>ＨＭＬ　　　　　　　</v>
          </cell>
          <cell r="H1813">
            <v>30000</v>
          </cell>
          <cell r="I1813">
            <v>15540000</v>
          </cell>
          <cell r="J1813">
            <v>1</v>
          </cell>
          <cell r="K1813" t="str">
            <v>繊維</v>
          </cell>
          <cell r="L1813">
            <v>150</v>
          </cell>
          <cell r="M1813" t="str">
            <v>ＨＭＬ</v>
          </cell>
          <cell r="N1813">
            <v>2</v>
          </cell>
          <cell r="O1813" t="str">
            <v>延岡</v>
          </cell>
          <cell r="P1813" t="str">
            <v>旭</v>
          </cell>
          <cell r="Q1813">
            <v>94</v>
          </cell>
        </row>
        <row r="1814">
          <cell r="A1814">
            <v>2</v>
          </cell>
          <cell r="B1814">
            <v>1994</v>
          </cell>
          <cell r="C1814">
            <v>5</v>
          </cell>
          <cell r="D1814">
            <v>201</v>
          </cell>
          <cell r="E1814" t="str">
            <v>伊藤忠ファイン　　　</v>
          </cell>
          <cell r="F1814">
            <v>15002</v>
          </cell>
          <cell r="G1814" t="str">
            <v>ＴＴ－３　　　　　　</v>
          </cell>
          <cell r="H1814">
            <v>5000</v>
          </cell>
          <cell r="I1814">
            <v>2220000</v>
          </cell>
          <cell r="J1814">
            <v>1</v>
          </cell>
          <cell r="K1814" t="str">
            <v>繊維</v>
          </cell>
          <cell r="L1814">
            <v>150</v>
          </cell>
          <cell r="M1814" t="str">
            <v>ＨＭＬ</v>
          </cell>
          <cell r="N1814">
            <v>2</v>
          </cell>
          <cell r="O1814" t="str">
            <v>延岡</v>
          </cell>
          <cell r="P1814" t="str">
            <v>外販</v>
          </cell>
          <cell r="Q1814">
            <v>94</v>
          </cell>
        </row>
        <row r="1815">
          <cell r="A1815">
            <v>2</v>
          </cell>
          <cell r="B1815">
            <v>1994</v>
          </cell>
          <cell r="C1815">
            <v>5</v>
          </cell>
          <cell r="D1815">
            <v>7102</v>
          </cell>
          <cell r="E1815" t="str">
            <v>ユニケミカル　　　　</v>
          </cell>
          <cell r="F1815">
            <v>15003</v>
          </cell>
          <cell r="G1815" t="str">
            <v>ＳＭＡＳ　　　　　　</v>
          </cell>
          <cell r="H1815">
            <v>250</v>
          </cell>
          <cell r="I1815">
            <v>158750</v>
          </cell>
          <cell r="J1815">
            <v>1</v>
          </cell>
          <cell r="K1815" t="str">
            <v>繊維</v>
          </cell>
          <cell r="L1815">
            <v>150</v>
          </cell>
          <cell r="M1815" t="str">
            <v>ＨＭＬ</v>
          </cell>
          <cell r="N1815">
            <v>2</v>
          </cell>
          <cell r="O1815" t="str">
            <v>延岡</v>
          </cell>
          <cell r="P1815" t="str">
            <v>外販</v>
          </cell>
          <cell r="Q1815">
            <v>94</v>
          </cell>
        </row>
        <row r="1816">
          <cell r="A1816">
            <v>2</v>
          </cell>
          <cell r="B1816">
            <v>1994</v>
          </cell>
          <cell r="C1816">
            <v>5</v>
          </cell>
          <cell r="D1816">
            <v>2011</v>
          </cell>
          <cell r="E1816" t="str">
            <v>産業貿易　　　　　　</v>
          </cell>
          <cell r="F1816">
            <v>15006</v>
          </cell>
          <cell r="G1816" t="str">
            <v>ＭＡＳ（中国）　　　</v>
          </cell>
          <cell r="H1816">
            <v>87500</v>
          </cell>
          <cell r="I1816">
            <v>29287790</v>
          </cell>
          <cell r="J1816">
            <v>1</v>
          </cell>
          <cell r="K1816" t="str">
            <v>繊維</v>
          </cell>
          <cell r="L1816">
            <v>150</v>
          </cell>
          <cell r="M1816" t="str">
            <v>ＨＭＬ</v>
          </cell>
          <cell r="N1816">
            <v>2</v>
          </cell>
          <cell r="O1816" t="str">
            <v>延岡</v>
          </cell>
          <cell r="P1816" t="str">
            <v>輸出</v>
          </cell>
          <cell r="Q1816">
            <v>94</v>
          </cell>
        </row>
        <row r="1817">
          <cell r="A1817">
            <v>2</v>
          </cell>
          <cell r="B1817">
            <v>1994</v>
          </cell>
          <cell r="C1817">
            <v>5</v>
          </cell>
          <cell r="D1817">
            <v>200</v>
          </cell>
          <cell r="E1817" t="str">
            <v>伊藤忠合繊化学部　　</v>
          </cell>
          <cell r="F1817">
            <v>15008</v>
          </cell>
          <cell r="G1817" t="str">
            <v>ＭＡＳ（ＩＰＣＬ）　</v>
          </cell>
          <cell r="H1817">
            <v>14500</v>
          </cell>
          <cell r="I1817">
            <v>6699000</v>
          </cell>
          <cell r="J1817">
            <v>1</v>
          </cell>
          <cell r="K1817" t="str">
            <v>繊維</v>
          </cell>
          <cell r="L1817">
            <v>150</v>
          </cell>
          <cell r="M1817" t="str">
            <v>ＨＭＬ</v>
          </cell>
          <cell r="N1817">
            <v>2</v>
          </cell>
          <cell r="O1817" t="str">
            <v>延岡</v>
          </cell>
          <cell r="P1817" t="str">
            <v>輸出</v>
          </cell>
          <cell r="Q1817">
            <v>94</v>
          </cell>
        </row>
        <row r="1818">
          <cell r="A1818">
            <v>2</v>
          </cell>
          <cell r="B1818">
            <v>1994</v>
          </cell>
          <cell r="C1818">
            <v>5</v>
          </cell>
          <cell r="D1818">
            <v>200</v>
          </cell>
          <cell r="E1818" t="str">
            <v>伊藤忠合繊化学部　　</v>
          </cell>
          <cell r="F1818">
            <v>15116</v>
          </cell>
          <cell r="G1818" t="str">
            <v>ＳＡＳ（メキシコ）　</v>
          </cell>
          <cell r="H1818">
            <v>35000</v>
          </cell>
          <cell r="I1818">
            <v>13510000</v>
          </cell>
          <cell r="J1818">
            <v>1</v>
          </cell>
          <cell r="K1818" t="str">
            <v>繊維</v>
          </cell>
          <cell r="L1818">
            <v>151</v>
          </cell>
          <cell r="M1818" t="str">
            <v>ＳＡＳ</v>
          </cell>
          <cell r="N1818">
            <v>2</v>
          </cell>
          <cell r="O1818" t="str">
            <v>延岡</v>
          </cell>
          <cell r="P1818" t="str">
            <v>輸出</v>
          </cell>
          <cell r="Q1818">
            <v>94</v>
          </cell>
        </row>
        <row r="1819">
          <cell r="A1819">
            <v>2</v>
          </cell>
          <cell r="B1819">
            <v>1994</v>
          </cell>
          <cell r="C1819">
            <v>5</v>
          </cell>
          <cell r="D1819">
            <v>812</v>
          </cell>
          <cell r="E1819" t="str">
            <v>オー・ジー（株）大阪</v>
          </cell>
          <cell r="F1819">
            <v>15137</v>
          </cell>
          <cell r="G1819" t="str">
            <v>ＳＡＳ－Ｄ（大特）　</v>
          </cell>
          <cell r="H1819">
            <v>60</v>
          </cell>
          <cell r="I1819">
            <v>63000</v>
          </cell>
          <cell r="J1819">
            <v>4</v>
          </cell>
          <cell r="K1819" t="str">
            <v>その他</v>
          </cell>
          <cell r="L1819">
            <v>151</v>
          </cell>
          <cell r="M1819" t="str">
            <v>ＳＡＳ</v>
          </cell>
          <cell r="N1819">
            <v>2</v>
          </cell>
          <cell r="O1819" t="str">
            <v>延岡</v>
          </cell>
          <cell r="P1819" t="str">
            <v>外販</v>
          </cell>
          <cell r="Q1819">
            <v>94</v>
          </cell>
        </row>
        <row r="1820">
          <cell r="A1820">
            <v>2</v>
          </cell>
          <cell r="B1820">
            <v>1994</v>
          </cell>
          <cell r="C1820">
            <v>5</v>
          </cell>
          <cell r="D1820">
            <v>7100</v>
          </cell>
          <cell r="E1820" t="str">
            <v>油脂製品　　　　　　</v>
          </cell>
          <cell r="F1820">
            <v>15138</v>
          </cell>
          <cell r="G1820" t="str">
            <v>ＳＡＳ－Ｄ（金属）　</v>
          </cell>
          <cell r="H1820">
            <v>1400</v>
          </cell>
          <cell r="I1820">
            <v>1037400</v>
          </cell>
          <cell r="J1820">
            <v>4</v>
          </cell>
          <cell r="K1820" t="str">
            <v>その他</v>
          </cell>
          <cell r="L1820">
            <v>151</v>
          </cell>
          <cell r="M1820" t="str">
            <v>ＳＡＳ</v>
          </cell>
          <cell r="N1820">
            <v>2</v>
          </cell>
          <cell r="O1820" t="str">
            <v>延岡</v>
          </cell>
          <cell r="P1820" t="str">
            <v>外販</v>
          </cell>
          <cell r="Q1820">
            <v>94</v>
          </cell>
        </row>
        <row r="1821">
          <cell r="A1821">
            <v>2</v>
          </cell>
          <cell r="B1821">
            <v>1994</v>
          </cell>
          <cell r="C1821">
            <v>5</v>
          </cell>
          <cell r="D1821">
            <v>1820</v>
          </cell>
          <cell r="E1821" t="str">
            <v>小松屋商事（株）　　</v>
          </cell>
          <cell r="F1821">
            <v>15140</v>
          </cell>
          <cell r="G1821" t="str">
            <v>ＳＡＳ－Ｄ（日生）　</v>
          </cell>
          <cell r="H1821">
            <v>600</v>
          </cell>
          <cell r="I1821">
            <v>381600</v>
          </cell>
          <cell r="J1821">
            <v>4</v>
          </cell>
          <cell r="K1821" t="str">
            <v>その他</v>
          </cell>
          <cell r="L1821">
            <v>151</v>
          </cell>
          <cell r="M1821" t="str">
            <v>ＳＡＳ</v>
          </cell>
          <cell r="N1821">
            <v>2</v>
          </cell>
          <cell r="O1821" t="str">
            <v>延岡</v>
          </cell>
          <cell r="P1821" t="str">
            <v>外販</v>
          </cell>
          <cell r="Q1821">
            <v>94</v>
          </cell>
        </row>
        <row r="1822">
          <cell r="A1822">
            <v>2</v>
          </cell>
          <cell r="B1822">
            <v>1994</v>
          </cell>
          <cell r="C1822">
            <v>5</v>
          </cell>
          <cell r="D1822">
            <v>7100</v>
          </cell>
          <cell r="E1822" t="str">
            <v>油脂製品　　　　　　</v>
          </cell>
          <cell r="F1822">
            <v>15142</v>
          </cell>
          <cell r="G1822" t="str">
            <v>ＳＡＳ－Ｄ（中尾）　</v>
          </cell>
          <cell r="H1822">
            <v>100</v>
          </cell>
          <cell r="I1822">
            <v>75500</v>
          </cell>
          <cell r="J1822">
            <v>4</v>
          </cell>
          <cell r="K1822" t="str">
            <v>その他</v>
          </cell>
          <cell r="L1822">
            <v>151</v>
          </cell>
          <cell r="M1822" t="str">
            <v>ＳＡＳ</v>
          </cell>
          <cell r="N1822">
            <v>2</v>
          </cell>
          <cell r="O1822" t="str">
            <v>延岡</v>
          </cell>
          <cell r="P1822" t="str">
            <v>外販</v>
          </cell>
          <cell r="Q1822">
            <v>94</v>
          </cell>
        </row>
        <row r="1823">
          <cell r="A1823">
            <v>2</v>
          </cell>
          <cell r="B1823">
            <v>1994</v>
          </cell>
          <cell r="C1823">
            <v>5</v>
          </cell>
          <cell r="D1823">
            <v>7100</v>
          </cell>
          <cell r="E1823" t="str">
            <v>油脂製品　　　　　　</v>
          </cell>
          <cell r="F1823">
            <v>15143</v>
          </cell>
          <cell r="G1823" t="str">
            <v>ＳＡＳ－Ｄ　　　　　</v>
          </cell>
          <cell r="H1823">
            <v>1000</v>
          </cell>
          <cell r="I1823">
            <v>640000</v>
          </cell>
          <cell r="J1823">
            <v>4</v>
          </cell>
          <cell r="K1823" t="str">
            <v>その他</v>
          </cell>
          <cell r="L1823">
            <v>151</v>
          </cell>
          <cell r="M1823" t="str">
            <v>ＳＡＳ</v>
          </cell>
          <cell r="N1823">
            <v>2</v>
          </cell>
          <cell r="O1823" t="str">
            <v>延岡</v>
          </cell>
          <cell r="P1823" t="str">
            <v>外販</v>
          </cell>
          <cell r="Q1823">
            <v>94</v>
          </cell>
        </row>
        <row r="1824">
          <cell r="A1824">
            <v>2</v>
          </cell>
          <cell r="B1824">
            <v>1994</v>
          </cell>
          <cell r="C1824">
            <v>5</v>
          </cell>
          <cell r="D1824">
            <v>6000</v>
          </cell>
          <cell r="E1824" t="str">
            <v>丸紅　大阪　　　　　</v>
          </cell>
          <cell r="F1824">
            <v>15147</v>
          </cell>
          <cell r="G1824" t="str">
            <v>ＳＡＳ（日合）　　　</v>
          </cell>
          <cell r="H1824">
            <v>3000</v>
          </cell>
          <cell r="I1824">
            <v>2460000</v>
          </cell>
          <cell r="J1824">
            <v>4</v>
          </cell>
          <cell r="K1824" t="str">
            <v>その他</v>
          </cell>
          <cell r="L1824">
            <v>151</v>
          </cell>
          <cell r="M1824" t="str">
            <v>ＳＡＳ</v>
          </cell>
          <cell r="N1824">
            <v>2</v>
          </cell>
          <cell r="O1824" t="str">
            <v>延岡</v>
          </cell>
          <cell r="P1824" t="str">
            <v>外販</v>
          </cell>
          <cell r="Q1824">
            <v>94</v>
          </cell>
        </row>
        <row r="1825">
          <cell r="A1825">
            <v>2</v>
          </cell>
          <cell r="B1825">
            <v>1994</v>
          </cell>
          <cell r="C1825">
            <v>5</v>
          </cell>
          <cell r="D1825">
            <v>7800</v>
          </cell>
          <cell r="E1825" t="str">
            <v>渡辺ケミカル　　　　</v>
          </cell>
          <cell r="F1825">
            <v>15148</v>
          </cell>
          <cell r="G1825" t="str">
            <v>ＳＡＳ－Ｄ（ロック）</v>
          </cell>
          <cell r="H1825">
            <v>140</v>
          </cell>
          <cell r="I1825">
            <v>112000</v>
          </cell>
          <cell r="J1825">
            <v>4</v>
          </cell>
          <cell r="K1825" t="str">
            <v>その他</v>
          </cell>
          <cell r="L1825">
            <v>151</v>
          </cell>
          <cell r="M1825" t="str">
            <v>ＳＡＳ</v>
          </cell>
          <cell r="N1825">
            <v>2</v>
          </cell>
          <cell r="O1825" t="str">
            <v>延岡</v>
          </cell>
          <cell r="P1825" t="str">
            <v>外販</v>
          </cell>
          <cell r="Q1825">
            <v>94</v>
          </cell>
        </row>
        <row r="1826">
          <cell r="A1826">
            <v>2</v>
          </cell>
          <cell r="B1826">
            <v>1994</v>
          </cell>
          <cell r="C1826">
            <v>5</v>
          </cell>
          <cell r="D1826">
            <v>1820</v>
          </cell>
          <cell r="E1826" t="str">
            <v>小松屋商事（株）　　</v>
          </cell>
          <cell r="F1826">
            <v>15149</v>
          </cell>
          <cell r="G1826" t="str">
            <v>ＳＡＳ（和光）　　　</v>
          </cell>
          <cell r="H1826">
            <v>3000</v>
          </cell>
          <cell r="I1826">
            <v>1650000</v>
          </cell>
          <cell r="J1826">
            <v>4</v>
          </cell>
          <cell r="K1826" t="str">
            <v>その他</v>
          </cell>
          <cell r="L1826">
            <v>151</v>
          </cell>
          <cell r="M1826" t="str">
            <v>ＳＡＳ</v>
          </cell>
          <cell r="N1826">
            <v>2</v>
          </cell>
          <cell r="O1826" t="str">
            <v>延岡</v>
          </cell>
          <cell r="P1826" t="str">
            <v>外販</v>
          </cell>
          <cell r="Q1826">
            <v>94</v>
          </cell>
        </row>
        <row r="1827">
          <cell r="A1827">
            <v>2</v>
          </cell>
          <cell r="B1827">
            <v>1994</v>
          </cell>
          <cell r="C1827">
            <v>5</v>
          </cell>
          <cell r="D1827">
            <v>6</v>
          </cell>
          <cell r="E1827" t="str">
            <v>旭　富士　　　　　　</v>
          </cell>
          <cell r="F1827">
            <v>15600</v>
          </cell>
          <cell r="G1827" t="str">
            <v>ＵＮＡＳＳ（富士）　</v>
          </cell>
          <cell r="H1827">
            <v>4625</v>
          </cell>
          <cell r="I1827">
            <v>6151250</v>
          </cell>
          <cell r="J1827">
            <v>1</v>
          </cell>
          <cell r="K1827" t="str">
            <v>繊維</v>
          </cell>
          <cell r="L1827">
            <v>156</v>
          </cell>
          <cell r="M1827" t="str">
            <v>ＵＮＡＳＳ</v>
          </cell>
          <cell r="N1827">
            <v>2</v>
          </cell>
          <cell r="O1827" t="str">
            <v>延岡</v>
          </cell>
          <cell r="P1827" t="str">
            <v>旭</v>
          </cell>
          <cell r="Q1827">
            <v>94</v>
          </cell>
        </row>
        <row r="1828">
          <cell r="A1828">
            <v>2</v>
          </cell>
          <cell r="B1828">
            <v>1994</v>
          </cell>
          <cell r="C1828">
            <v>5</v>
          </cell>
          <cell r="D1828">
            <v>1820</v>
          </cell>
          <cell r="E1828" t="str">
            <v>小松屋商事（株）　　</v>
          </cell>
          <cell r="F1828">
            <v>15602</v>
          </cell>
          <cell r="G1828" t="str">
            <v>３Ｓ　　　　　　　　</v>
          </cell>
          <cell r="H1828">
            <v>5000</v>
          </cell>
          <cell r="I1828">
            <v>6450000</v>
          </cell>
          <cell r="J1828">
            <v>1</v>
          </cell>
          <cell r="K1828" t="str">
            <v>繊維</v>
          </cell>
          <cell r="L1828">
            <v>156</v>
          </cell>
          <cell r="M1828" t="str">
            <v>ＵＮＡＳＳ</v>
          </cell>
          <cell r="N1828">
            <v>2</v>
          </cell>
          <cell r="O1828" t="str">
            <v>延岡</v>
          </cell>
          <cell r="P1828" t="str">
            <v>外販</v>
          </cell>
          <cell r="Q1828">
            <v>94</v>
          </cell>
        </row>
        <row r="1829">
          <cell r="A1829">
            <v>2</v>
          </cell>
          <cell r="B1829">
            <v>1994</v>
          </cell>
          <cell r="C1829">
            <v>5</v>
          </cell>
          <cell r="D1829">
            <v>7500</v>
          </cell>
          <cell r="E1829" t="str">
            <v>リバソン（株）　　　</v>
          </cell>
          <cell r="F1829">
            <v>15610</v>
          </cell>
          <cell r="G1829" t="str">
            <v>ＵＮＡＳＳ（ＤＩＣ）</v>
          </cell>
          <cell r="H1829">
            <v>1200</v>
          </cell>
          <cell r="I1829">
            <v>1560000</v>
          </cell>
          <cell r="J1829">
            <v>1</v>
          </cell>
          <cell r="K1829" t="str">
            <v>繊維</v>
          </cell>
          <cell r="L1829">
            <v>156</v>
          </cell>
          <cell r="M1829" t="str">
            <v>ＵＮＡＳＳ</v>
          </cell>
          <cell r="N1829">
            <v>2</v>
          </cell>
          <cell r="O1829" t="str">
            <v>延岡</v>
          </cell>
          <cell r="P1829" t="str">
            <v>外販</v>
          </cell>
          <cell r="Q1829">
            <v>94</v>
          </cell>
        </row>
        <row r="1830">
          <cell r="A1830">
            <v>2</v>
          </cell>
          <cell r="B1830">
            <v>1994</v>
          </cell>
          <cell r="C1830">
            <v>5</v>
          </cell>
          <cell r="D1830">
            <v>1017</v>
          </cell>
          <cell r="E1830" t="str">
            <v>化成品商事　　　　　</v>
          </cell>
          <cell r="F1830">
            <v>15620</v>
          </cell>
          <cell r="G1830" t="str">
            <v>ＵＮＡＳＳ（ＳＳＳ）</v>
          </cell>
          <cell r="H1830">
            <v>205.5</v>
          </cell>
          <cell r="I1830">
            <v>283590</v>
          </cell>
          <cell r="J1830">
            <v>1</v>
          </cell>
          <cell r="K1830" t="str">
            <v>繊維</v>
          </cell>
          <cell r="L1830">
            <v>156</v>
          </cell>
          <cell r="M1830" t="str">
            <v>ＵＮＡＳＳ</v>
          </cell>
          <cell r="N1830">
            <v>2</v>
          </cell>
          <cell r="O1830" t="str">
            <v>延岡</v>
          </cell>
          <cell r="P1830" t="str">
            <v>外販</v>
          </cell>
          <cell r="Q1830">
            <v>94</v>
          </cell>
        </row>
        <row r="1831">
          <cell r="A1831">
            <v>2</v>
          </cell>
          <cell r="B1831">
            <v>1994</v>
          </cell>
          <cell r="C1831">
            <v>5</v>
          </cell>
          <cell r="D1831">
            <v>1820</v>
          </cell>
          <cell r="E1831" t="str">
            <v>小松屋商事（株）　　</v>
          </cell>
          <cell r="F1831">
            <v>15630</v>
          </cell>
          <cell r="G1831" t="str">
            <v>ＵＮＡＳＳ（Ｘラン）</v>
          </cell>
          <cell r="H1831">
            <v>250</v>
          </cell>
          <cell r="I1831">
            <v>300000</v>
          </cell>
          <cell r="J1831">
            <v>1</v>
          </cell>
          <cell r="K1831" t="str">
            <v>繊維</v>
          </cell>
          <cell r="L1831">
            <v>156</v>
          </cell>
          <cell r="M1831" t="str">
            <v>ＵＮＡＳＳ</v>
          </cell>
          <cell r="N1831">
            <v>2</v>
          </cell>
          <cell r="O1831" t="str">
            <v>延岡</v>
          </cell>
          <cell r="P1831" t="str">
            <v>外販</v>
          </cell>
          <cell r="Q1831">
            <v>94</v>
          </cell>
        </row>
        <row r="1832">
          <cell r="A1832">
            <v>2</v>
          </cell>
          <cell r="B1832">
            <v>1994</v>
          </cell>
          <cell r="C1832">
            <v>5</v>
          </cell>
          <cell r="D1832">
            <v>6000</v>
          </cell>
          <cell r="E1832" t="str">
            <v>丸紅　大阪　　　　　</v>
          </cell>
          <cell r="F1832">
            <v>15670</v>
          </cell>
          <cell r="G1832" t="str">
            <v>ＵＮＡＳＳ（中国）　</v>
          </cell>
          <cell r="H1832">
            <v>12000</v>
          </cell>
          <cell r="I1832">
            <v>12552000</v>
          </cell>
          <cell r="J1832">
            <v>1</v>
          </cell>
          <cell r="K1832" t="str">
            <v>繊維</v>
          </cell>
          <cell r="L1832">
            <v>156</v>
          </cell>
          <cell r="M1832" t="str">
            <v>ＵＮＡＳＳ</v>
          </cell>
          <cell r="N1832">
            <v>2</v>
          </cell>
          <cell r="O1832" t="str">
            <v>延岡</v>
          </cell>
          <cell r="P1832" t="str">
            <v>輸出</v>
          </cell>
          <cell r="Q1832">
            <v>94</v>
          </cell>
        </row>
        <row r="1833">
          <cell r="A1833">
            <v>2</v>
          </cell>
          <cell r="B1833">
            <v>1994</v>
          </cell>
          <cell r="C1833">
            <v>5</v>
          </cell>
          <cell r="D1833">
            <v>248</v>
          </cell>
          <cell r="E1833" t="str">
            <v>池田トレーディング　</v>
          </cell>
          <cell r="F1833">
            <v>15680</v>
          </cell>
          <cell r="G1833" t="str">
            <v>ＵＮＡＳＳ（ＨＡＮＢ</v>
          </cell>
          <cell r="H1833">
            <v>17500</v>
          </cell>
          <cell r="I1833">
            <v>19250000</v>
          </cell>
          <cell r="J1833">
            <v>1</v>
          </cell>
          <cell r="K1833" t="str">
            <v>繊維</v>
          </cell>
          <cell r="L1833">
            <v>156</v>
          </cell>
          <cell r="M1833" t="str">
            <v>ＵＮＡＳＳ</v>
          </cell>
          <cell r="N1833">
            <v>2</v>
          </cell>
          <cell r="O1833" t="str">
            <v>延岡</v>
          </cell>
          <cell r="P1833" t="str">
            <v>輸出</v>
          </cell>
          <cell r="Q1833">
            <v>94</v>
          </cell>
        </row>
        <row r="1834">
          <cell r="A1834">
            <v>2</v>
          </cell>
          <cell r="B1834">
            <v>1994</v>
          </cell>
          <cell r="C1834">
            <v>5</v>
          </cell>
          <cell r="D1834">
            <v>7500</v>
          </cell>
          <cell r="E1834" t="str">
            <v>リバソン（株）　　　</v>
          </cell>
          <cell r="F1834">
            <v>16600</v>
          </cell>
          <cell r="G1834" t="str">
            <v>ＮＳＶＳ－２５（ＤＩ</v>
          </cell>
          <cell r="H1834">
            <v>1720</v>
          </cell>
          <cell r="I1834">
            <v>541800</v>
          </cell>
          <cell r="J1834">
            <v>3</v>
          </cell>
          <cell r="K1834" t="str">
            <v>樹脂</v>
          </cell>
          <cell r="L1834">
            <v>166</v>
          </cell>
          <cell r="M1834" t="str">
            <v>ＳＶＳ</v>
          </cell>
          <cell r="N1834">
            <v>2</v>
          </cell>
          <cell r="O1834" t="str">
            <v>延岡</v>
          </cell>
          <cell r="P1834" t="str">
            <v>外販</v>
          </cell>
          <cell r="Q1834">
            <v>94</v>
          </cell>
        </row>
        <row r="1835">
          <cell r="A1835">
            <v>2</v>
          </cell>
          <cell r="B1835">
            <v>1994</v>
          </cell>
          <cell r="C1835">
            <v>5</v>
          </cell>
          <cell r="D1835">
            <v>7500</v>
          </cell>
          <cell r="E1835" t="str">
            <v>リバソン（株）　　　</v>
          </cell>
          <cell r="F1835">
            <v>16601</v>
          </cell>
          <cell r="G1835" t="str">
            <v>ＮＳＶＳ－２５（堺　</v>
          </cell>
          <cell r="H1835">
            <v>720</v>
          </cell>
          <cell r="I1835">
            <v>216000</v>
          </cell>
          <cell r="J1835">
            <v>3</v>
          </cell>
          <cell r="K1835" t="str">
            <v>樹脂</v>
          </cell>
          <cell r="L1835">
            <v>166</v>
          </cell>
          <cell r="M1835" t="str">
            <v>ＳＶＳ</v>
          </cell>
          <cell r="N1835">
            <v>2</v>
          </cell>
          <cell r="O1835" t="str">
            <v>延岡</v>
          </cell>
          <cell r="P1835" t="str">
            <v>外販</v>
          </cell>
          <cell r="Q1835">
            <v>94</v>
          </cell>
        </row>
        <row r="1836">
          <cell r="A1836">
            <v>2</v>
          </cell>
          <cell r="B1836">
            <v>1994</v>
          </cell>
          <cell r="C1836">
            <v>5</v>
          </cell>
          <cell r="D1836">
            <v>7500</v>
          </cell>
          <cell r="E1836" t="str">
            <v>リバソン（株）　　　</v>
          </cell>
          <cell r="F1836">
            <v>16610</v>
          </cell>
          <cell r="G1836" t="str">
            <v>ＮＳＶＳ－２５（大東</v>
          </cell>
          <cell r="H1836">
            <v>-800</v>
          </cell>
          <cell r="I1836">
            <v>-273600</v>
          </cell>
          <cell r="J1836">
            <v>3</v>
          </cell>
          <cell r="K1836" t="str">
            <v>樹脂</v>
          </cell>
          <cell r="L1836">
            <v>166</v>
          </cell>
          <cell r="M1836" t="str">
            <v>ＳＶＳ</v>
          </cell>
          <cell r="N1836">
            <v>2</v>
          </cell>
          <cell r="O1836" t="str">
            <v>延岡</v>
          </cell>
          <cell r="P1836" t="str">
            <v>外販</v>
          </cell>
          <cell r="Q1836">
            <v>94</v>
          </cell>
        </row>
        <row r="1837">
          <cell r="A1837">
            <v>2</v>
          </cell>
          <cell r="B1837">
            <v>1994</v>
          </cell>
          <cell r="C1837">
            <v>5</v>
          </cell>
          <cell r="D1837">
            <v>7500</v>
          </cell>
          <cell r="E1837" t="str">
            <v>リバソン（株）　　　</v>
          </cell>
          <cell r="F1837">
            <v>16630</v>
          </cell>
          <cell r="G1837" t="str">
            <v>ＮＳＶＳ－２５（九州</v>
          </cell>
          <cell r="H1837">
            <v>460</v>
          </cell>
          <cell r="I1837">
            <v>138000</v>
          </cell>
          <cell r="J1837">
            <v>3</v>
          </cell>
          <cell r="K1837" t="str">
            <v>樹脂</v>
          </cell>
          <cell r="L1837">
            <v>166</v>
          </cell>
          <cell r="M1837" t="str">
            <v>ＳＶＳ</v>
          </cell>
          <cell r="N1837">
            <v>2</v>
          </cell>
          <cell r="O1837" t="str">
            <v>延岡</v>
          </cell>
          <cell r="P1837" t="str">
            <v>外販</v>
          </cell>
          <cell r="Q1837">
            <v>94</v>
          </cell>
        </row>
        <row r="1838">
          <cell r="A1838">
            <v>2</v>
          </cell>
          <cell r="B1838">
            <v>1994</v>
          </cell>
          <cell r="C1838">
            <v>5</v>
          </cell>
          <cell r="D1838">
            <v>5417</v>
          </cell>
          <cell r="E1838" t="str">
            <v>九州長瀬　　　　　　</v>
          </cell>
          <cell r="F1838">
            <v>16640</v>
          </cell>
          <cell r="G1838" t="str">
            <v>ＮＳＶＳ－２５（同仁</v>
          </cell>
          <cell r="H1838">
            <v>2000</v>
          </cell>
          <cell r="I1838">
            <v>600000</v>
          </cell>
          <cell r="J1838">
            <v>3</v>
          </cell>
          <cell r="K1838" t="str">
            <v>樹脂</v>
          </cell>
          <cell r="L1838">
            <v>166</v>
          </cell>
          <cell r="M1838" t="str">
            <v>ＳＶＳ</v>
          </cell>
          <cell r="N1838">
            <v>2</v>
          </cell>
          <cell r="O1838" t="str">
            <v>延岡</v>
          </cell>
          <cell r="P1838" t="str">
            <v>外販</v>
          </cell>
          <cell r="Q1838">
            <v>94</v>
          </cell>
        </row>
        <row r="1839">
          <cell r="A1839">
            <v>2</v>
          </cell>
          <cell r="B1839">
            <v>1994</v>
          </cell>
          <cell r="C1839">
            <v>5</v>
          </cell>
          <cell r="D1839">
            <v>7800</v>
          </cell>
          <cell r="E1839" t="str">
            <v>渡辺ケミカル　　　　</v>
          </cell>
          <cell r="F1839">
            <v>16660</v>
          </cell>
          <cell r="G1839" t="str">
            <v>ＮＳＶＳ－２５ロック</v>
          </cell>
          <cell r="H1839">
            <v>20</v>
          </cell>
          <cell r="I1839">
            <v>8000</v>
          </cell>
          <cell r="J1839">
            <v>3</v>
          </cell>
          <cell r="K1839" t="str">
            <v>樹脂</v>
          </cell>
          <cell r="L1839">
            <v>166</v>
          </cell>
          <cell r="M1839" t="str">
            <v>ＳＶＳ</v>
          </cell>
          <cell r="N1839">
            <v>2</v>
          </cell>
          <cell r="O1839" t="str">
            <v>延岡</v>
          </cell>
          <cell r="P1839" t="str">
            <v>外販</v>
          </cell>
          <cell r="Q1839">
            <v>94</v>
          </cell>
        </row>
        <row r="1840">
          <cell r="A1840">
            <v>2</v>
          </cell>
          <cell r="B1840">
            <v>1994</v>
          </cell>
          <cell r="C1840">
            <v>5</v>
          </cell>
          <cell r="D1840">
            <v>2247</v>
          </cell>
          <cell r="E1840" t="str">
            <v>（株）伸和通商　　　</v>
          </cell>
          <cell r="F1840">
            <v>16661</v>
          </cell>
          <cell r="G1840" t="str">
            <v>ＮＳＶＳ－２５　　　</v>
          </cell>
          <cell r="H1840">
            <v>100</v>
          </cell>
          <cell r="I1840">
            <v>39000</v>
          </cell>
          <cell r="J1840">
            <v>3</v>
          </cell>
          <cell r="K1840" t="str">
            <v>樹脂</v>
          </cell>
          <cell r="L1840">
            <v>166</v>
          </cell>
          <cell r="M1840" t="str">
            <v>ＳＶＳ</v>
          </cell>
          <cell r="N1840">
            <v>2</v>
          </cell>
          <cell r="O1840" t="str">
            <v>延岡</v>
          </cell>
          <cell r="P1840" t="str">
            <v>外販</v>
          </cell>
          <cell r="Q1840">
            <v>94</v>
          </cell>
        </row>
        <row r="1841">
          <cell r="A1841">
            <v>2</v>
          </cell>
          <cell r="B1841">
            <v>1994</v>
          </cell>
          <cell r="C1841">
            <v>5</v>
          </cell>
          <cell r="D1841">
            <v>5217</v>
          </cell>
          <cell r="E1841" t="str">
            <v>ＢＡＳＦ　四日市　　</v>
          </cell>
          <cell r="F1841">
            <v>16690</v>
          </cell>
          <cell r="G1841" t="str">
            <v>ＮＳＶＳ－２５（ＢＡ</v>
          </cell>
          <cell r="H1841">
            <v>20</v>
          </cell>
          <cell r="I1841">
            <v>7000</v>
          </cell>
          <cell r="J1841">
            <v>3</v>
          </cell>
          <cell r="K1841" t="str">
            <v>樹脂</v>
          </cell>
          <cell r="L1841">
            <v>166</v>
          </cell>
          <cell r="M1841" t="str">
            <v>ＳＶＳ</v>
          </cell>
          <cell r="N1841">
            <v>2</v>
          </cell>
          <cell r="O1841" t="str">
            <v>延岡</v>
          </cell>
          <cell r="P1841" t="str">
            <v>外販</v>
          </cell>
          <cell r="Q1841">
            <v>94</v>
          </cell>
        </row>
        <row r="1842">
          <cell r="A1842">
            <v>2</v>
          </cell>
          <cell r="B1842">
            <v>1994</v>
          </cell>
          <cell r="C1842">
            <v>5</v>
          </cell>
          <cell r="D1842">
            <v>1</v>
          </cell>
          <cell r="E1842" t="str">
            <v>旭　東京購買　　　　</v>
          </cell>
          <cell r="F1842">
            <v>20300</v>
          </cell>
          <cell r="G1842" t="str">
            <v>ＥＢＳ　　　　　　　</v>
          </cell>
          <cell r="H1842">
            <v>1816</v>
          </cell>
          <cell r="I1842">
            <v>1481856</v>
          </cell>
          <cell r="J1842">
            <v>3</v>
          </cell>
          <cell r="K1842" t="str">
            <v>樹脂</v>
          </cell>
          <cell r="L1842">
            <v>203</v>
          </cell>
          <cell r="M1842" t="str">
            <v>ＥＢＳ</v>
          </cell>
          <cell r="N1842">
            <v>2</v>
          </cell>
          <cell r="O1842" t="str">
            <v>延岡</v>
          </cell>
          <cell r="P1842" t="str">
            <v>旭</v>
          </cell>
          <cell r="Q1842">
            <v>94</v>
          </cell>
        </row>
        <row r="1843">
          <cell r="A1843">
            <v>2</v>
          </cell>
          <cell r="B1843">
            <v>1994</v>
          </cell>
          <cell r="C1843">
            <v>5</v>
          </cell>
          <cell r="D1843">
            <v>2</v>
          </cell>
          <cell r="E1843" t="str">
            <v>旭　大阪購買　　　　</v>
          </cell>
          <cell r="F1843">
            <v>20500</v>
          </cell>
          <cell r="G1843" t="str">
            <v>仕上Ｇ　　　　　　　</v>
          </cell>
          <cell r="H1843">
            <v>1600</v>
          </cell>
          <cell r="I1843">
            <v>544000</v>
          </cell>
          <cell r="J1843">
            <v>1</v>
          </cell>
          <cell r="K1843" t="str">
            <v>繊維</v>
          </cell>
          <cell r="L1843">
            <v>205</v>
          </cell>
          <cell r="M1843" t="str">
            <v>仕上Ｇ</v>
          </cell>
          <cell r="N1843">
            <v>2</v>
          </cell>
          <cell r="O1843" t="str">
            <v>延岡</v>
          </cell>
          <cell r="P1843" t="str">
            <v>旭</v>
          </cell>
          <cell r="Q1843">
            <v>94</v>
          </cell>
        </row>
        <row r="1844">
          <cell r="A1844">
            <v>2</v>
          </cell>
          <cell r="B1844">
            <v>1994</v>
          </cell>
          <cell r="C1844">
            <v>5</v>
          </cell>
          <cell r="D1844">
            <v>43</v>
          </cell>
          <cell r="E1844" t="str">
            <v>旭　延岡医薬　　　　</v>
          </cell>
          <cell r="F1844">
            <v>20600</v>
          </cell>
          <cell r="G1844" t="str">
            <v>ＭＢ　　　　　　　　</v>
          </cell>
          <cell r="H1844">
            <v>2040</v>
          </cell>
          <cell r="I1844">
            <v>6450480</v>
          </cell>
          <cell r="J1844">
            <v>2</v>
          </cell>
          <cell r="K1844" t="str">
            <v>医薬原料</v>
          </cell>
          <cell r="L1844">
            <v>206</v>
          </cell>
          <cell r="M1844" t="str">
            <v>ＭＢ</v>
          </cell>
          <cell r="N1844">
            <v>2</v>
          </cell>
          <cell r="O1844" t="str">
            <v>延岡</v>
          </cell>
          <cell r="P1844" t="str">
            <v>旭</v>
          </cell>
          <cell r="Q1844">
            <v>94</v>
          </cell>
        </row>
        <row r="1845">
          <cell r="A1845">
            <v>2</v>
          </cell>
          <cell r="B1845">
            <v>1994</v>
          </cell>
          <cell r="C1845">
            <v>5</v>
          </cell>
          <cell r="D1845">
            <v>11</v>
          </cell>
          <cell r="E1845" t="str">
            <v>旭　特薬事業部　　　</v>
          </cell>
          <cell r="F1845">
            <v>20900</v>
          </cell>
          <cell r="G1845" t="str">
            <v>ＦＭＮＡ　　　　　　</v>
          </cell>
          <cell r="H1845">
            <v>420</v>
          </cell>
          <cell r="I1845">
            <v>12180000</v>
          </cell>
          <cell r="J1845">
            <v>2</v>
          </cell>
          <cell r="K1845" t="str">
            <v>医薬原料</v>
          </cell>
          <cell r="L1845">
            <v>209</v>
          </cell>
          <cell r="M1845" t="str">
            <v>ＦＭＮＡ</v>
          </cell>
          <cell r="N1845">
            <v>2</v>
          </cell>
          <cell r="O1845" t="str">
            <v>延岡</v>
          </cell>
          <cell r="P1845" t="str">
            <v>旭</v>
          </cell>
          <cell r="Q1845">
            <v>94</v>
          </cell>
        </row>
        <row r="1846">
          <cell r="A1846">
            <v>2</v>
          </cell>
          <cell r="B1846">
            <v>1994</v>
          </cell>
          <cell r="C1846">
            <v>5</v>
          </cell>
          <cell r="D1846">
            <v>11</v>
          </cell>
          <cell r="E1846" t="str">
            <v>旭　特薬事業部　　　</v>
          </cell>
          <cell r="F1846">
            <v>21301</v>
          </cell>
          <cell r="G1846" t="str">
            <v>ウラシル　　　　　　</v>
          </cell>
          <cell r="H1846">
            <v>300</v>
          </cell>
          <cell r="I1846">
            <v>1260000</v>
          </cell>
          <cell r="J1846">
            <v>2</v>
          </cell>
          <cell r="K1846" t="str">
            <v>医薬原料</v>
          </cell>
          <cell r="L1846">
            <v>213</v>
          </cell>
          <cell r="M1846" t="str">
            <v>ウラシル</v>
          </cell>
          <cell r="N1846">
            <v>2</v>
          </cell>
          <cell r="O1846" t="str">
            <v>延岡</v>
          </cell>
          <cell r="P1846" t="str">
            <v>旭</v>
          </cell>
          <cell r="Q1846">
            <v>94</v>
          </cell>
        </row>
        <row r="1847">
          <cell r="A1847">
            <v>2</v>
          </cell>
          <cell r="B1847">
            <v>1994</v>
          </cell>
          <cell r="C1847">
            <v>5</v>
          </cell>
          <cell r="D1847">
            <v>11</v>
          </cell>
          <cell r="E1847" t="str">
            <v>旭　特薬事業部　　　</v>
          </cell>
          <cell r="F1847">
            <v>21302</v>
          </cell>
          <cell r="G1847" t="str">
            <v>ウラシル（ＳＧ）　　</v>
          </cell>
          <cell r="H1847">
            <v>4600</v>
          </cell>
          <cell r="I1847">
            <v>19320000</v>
          </cell>
          <cell r="J1847">
            <v>2</v>
          </cell>
          <cell r="K1847" t="str">
            <v>医薬原料</v>
          </cell>
          <cell r="L1847">
            <v>213</v>
          </cell>
          <cell r="M1847" t="str">
            <v>ウラシル</v>
          </cell>
          <cell r="N1847">
            <v>2</v>
          </cell>
          <cell r="O1847" t="str">
            <v>延岡</v>
          </cell>
          <cell r="P1847" t="str">
            <v>旭</v>
          </cell>
          <cell r="Q1847">
            <v>94</v>
          </cell>
        </row>
        <row r="1848">
          <cell r="A1848">
            <v>2</v>
          </cell>
          <cell r="B1848">
            <v>1994</v>
          </cell>
          <cell r="C1848">
            <v>5</v>
          </cell>
          <cell r="D1848">
            <v>5403</v>
          </cell>
          <cell r="E1848" t="str">
            <v>ファイザー　　　　　</v>
          </cell>
          <cell r="F1848">
            <v>21401</v>
          </cell>
          <cell r="G1848" t="str">
            <v>ＡＴＢＣ　　　　　　</v>
          </cell>
          <cell r="H1848">
            <v>7095</v>
          </cell>
          <cell r="I1848">
            <v>2951520</v>
          </cell>
          <cell r="J1848">
            <v>3</v>
          </cell>
          <cell r="K1848" t="str">
            <v>樹脂</v>
          </cell>
          <cell r="L1848">
            <v>214</v>
          </cell>
          <cell r="M1848" t="str">
            <v>ＡＴＢＣ</v>
          </cell>
          <cell r="N1848">
            <v>2</v>
          </cell>
          <cell r="O1848" t="str">
            <v>延岡</v>
          </cell>
          <cell r="P1848" t="str">
            <v>旭</v>
          </cell>
          <cell r="Q1848">
            <v>94</v>
          </cell>
        </row>
        <row r="1849">
          <cell r="A1849">
            <v>2</v>
          </cell>
          <cell r="B1849">
            <v>1994</v>
          </cell>
          <cell r="C1849">
            <v>5</v>
          </cell>
          <cell r="D1849">
            <v>1</v>
          </cell>
          <cell r="E1849" t="str">
            <v>旭　東京購買　　　　</v>
          </cell>
          <cell r="F1849">
            <v>21402</v>
          </cell>
          <cell r="G1849" t="str">
            <v>ＤＳ－１０７　　　　</v>
          </cell>
          <cell r="H1849">
            <v>16040</v>
          </cell>
          <cell r="I1849">
            <v>6672640</v>
          </cell>
          <cell r="J1849">
            <v>3</v>
          </cell>
          <cell r="K1849" t="str">
            <v>樹脂</v>
          </cell>
          <cell r="L1849">
            <v>214</v>
          </cell>
          <cell r="M1849" t="str">
            <v>ＡＴＢＣ</v>
          </cell>
          <cell r="N1849">
            <v>2</v>
          </cell>
          <cell r="O1849" t="str">
            <v>延岡</v>
          </cell>
          <cell r="P1849" t="str">
            <v>旭</v>
          </cell>
          <cell r="Q1849">
            <v>94</v>
          </cell>
        </row>
        <row r="1850">
          <cell r="A1850">
            <v>2</v>
          </cell>
          <cell r="B1850">
            <v>1994</v>
          </cell>
          <cell r="C1850">
            <v>5</v>
          </cell>
          <cell r="D1850">
            <v>6</v>
          </cell>
          <cell r="E1850" t="str">
            <v>旭　富士　　　　　　</v>
          </cell>
          <cell r="F1850">
            <v>21404</v>
          </cell>
          <cell r="G1850" t="str">
            <v>ＡＴＢＣ（富士）　　</v>
          </cell>
          <cell r="H1850">
            <v>645</v>
          </cell>
          <cell r="I1850">
            <v>287670</v>
          </cell>
          <cell r="J1850">
            <v>3</v>
          </cell>
          <cell r="K1850" t="str">
            <v>樹脂</v>
          </cell>
          <cell r="L1850">
            <v>214</v>
          </cell>
          <cell r="M1850" t="str">
            <v>ＡＴＢＣ</v>
          </cell>
          <cell r="N1850">
            <v>2</v>
          </cell>
          <cell r="O1850" t="str">
            <v>延岡</v>
          </cell>
          <cell r="P1850" t="str">
            <v>旭</v>
          </cell>
          <cell r="Q1850">
            <v>94</v>
          </cell>
        </row>
        <row r="1851">
          <cell r="A1851">
            <v>2</v>
          </cell>
          <cell r="B1851">
            <v>1994</v>
          </cell>
          <cell r="C1851">
            <v>5</v>
          </cell>
          <cell r="D1851">
            <v>1</v>
          </cell>
          <cell r="E1851" t="str">
            <v>旭　東京購買　　　　</v>
          </cell>
          <cell r="F1851">
            <v>21703</v>
          </cell>
          <cell r="G1851" t="str">
            <v>Ｈ－３－Ⅲ　　　　　</v>
          </cell>
          <cell r="H1851">
            <v>2500</v>
          </cell>
          <cell r="I1851">
            <v>14500000</v>
          </cell>
          <cell r="J1851">
            <v>3</v>
          </cell>
          <cell r="K1851" t="str">
            <v>樹脂</v>
          </cell>
          <cell r="L1851">
            <v>217</v>
          </cell>
          <cell r="M1851" t="str">
            <v>Ｈ－３</v>
          </cell>
          <cell r="N1851">
            <v>2</v>
          </cell>
          <cell r="O1851" t="str">
            <v>延岡</v>
          </cell>
          <cell r="P1851" t="str">
            <v>旭</v>
          </cell>
          <cell r="Q1851">
            <v>94</v>
          </cell>
        </row>
        <row r="1852">
          <cell r="A1852">
            <v>2</v>
          </cell>
          <cell r="B1852">
            <v>1994</v>
          </cell>
          <cell r="C1852">
            <v>5</v>
          </cell>
          <cell r="D1852">
            <v>1</v>
          </cell>
          <cell r="E1852" t="str">
            <v>旭　東京購買　　　　</v>
          </cell>
          <cell r="F1852">
            <v>21704</v>
          </cell>
          <cell r="G1852" t="str">
            <v>Ｈ－３－Ⅳ　　　　　</v>
          </cell>
          <cell r="H1852">
            <v>230</v>
          </cell>
          <cell r="I1852">
            <v>1334000</v>
          </cell>
          <cell r="J1852">
            <v>3</v>
          </cell>
          <cell r="K1852" t="str">
            <v>樹脂</v>
          </cell>
          <cell r="L1852">
            <v>217</v>
          </cell>
          <cell r="M1852" t="str">
            <v>Ｈ－３</v>
          </cell>
          <cell r="N1852">
            <v>2</v>
          </cell>
          <cell r="O1852" t="str">
            <v>延岡</v>
          </cell>
          <cell r="P1852" t="str">
            <v>旭</v>
          </cell>
          <cell r="Q1852">
            <v>94</v>
          </cell>
        </row>
        <row r="1853">
          <cell r="A1853">
            <v>2</v>
          </cell>
          <cell r="B1853">
            <v>1994</v>
          </cell>
          <cell r="C1853">
            <v>5</v>
          </cell>
          <cell r="D1853">
            <v>6</v>
          </cell>
          <cell r="E1853" t="str">
            <v>旭　富士　　　　　　</v>
          </cell>
          <cell r="F1853">
            <v>21900</v>
          </cell>
          <cell r="G1853" t="str">
            <v>ＢＳ－１　　　　　　</v>
          </cell>
          <cell r="H1853">
            <v>62080</v>
          </cell>
          <cell r="I1853">
            <v>24645760</v>
          </cell>
          <cell r="J1853">
            <v>3</v>
          </cell>
          <cell r="K1853" t="str">
            <v>樹脂</v>
          </cell>
          <cell r="L1853">
            <v>219</v>
          </cell>
          <cell r="M1853" t="str">
            <v>ＢＳ－１．２</v>
          </cell>
          <cell r="N1853">
            <v>2</v>
          </cell>
          <cell r="O1853" t="str">
            <v>延岡</v>
          </cell>
          <cell r="P1853" t="str">
            <v>旭</v>
          </cell>
          <cell r="Q1853">
            <v>94</v>
          </cell>
        </row>
        <row r="1854">
          <cell r="A1854">
            <v>2</v>
          </cell>
          <cell r="B1854">
            <v>1994</v>
          </cell>
          <cell r="C1854">
            <v>5</v>
          </cell>
          <cell r="D1854">
            <v>6</v>
          </cell>
          <cell r="E1854" t="str">
            <v>旭　富士　　　　　　</v>
          </cell>
          <cell r="F1854">
            <v>21901</v>
          </cell>
          <cell r="G1854" t="str">
            <v>ＢＳ－２　　　　　　</v>
          </cell>
          <cell r="H1854">
            <v>5400</v>
          </cell>
          <cell r="I1854">
            <v>2170800</v>
          </cell>
          <cell r="J1854">
            <v>3</v>
          </cell>
          <cell r="K1854" t="str">
            <v>樹脂</v>
          </cell>
          <cell r="L1854">
            <v>219</v>
          </cell>
          <cell r="M1854" t="str">
            <v>ＢＳ－１．２</v>
          </cell>
          <cell r="N1854">
            <v>2</v>
          </cell>
          <cell r="O1854" t="str">
            <v>延岡</v>
          </cell>
          <cell r="P1854" t="str">
            <v>旭</v>
          </cell>
          <cell r="Q1854">
            <v>94</v>
          </cell>
        </row>
        <row r="1855">
          <cell r="A1855">
            <v>2</v>
          </cell>
          <cell r="B1855">
            <v>1994</v>
          </cell>
          <cell r="C1855">
            <v>5</v>
          </cell>
          <cell r="D1855">
            <v>43</v>
          </cell>
          <cell r="E1855" t="str">
            <v>旭　延岡医薬　　　　</v>
          </cell>
          <cell r="F1855">
            <v>29003</v>
          </cell>
          <cell r="G1855" t="str">
            <v>廃硫酸　　　　　　　</v>
          </cell>
          <cell r="H1855">
            <v>45.59</v>
          </cell>
          <cell r="I1855">
            <v>45593</v>
          </cell>
          <cell r="J1855">
            <v>4</v>
          </cell>
          <cell r="K1855" t="str">
            <v>その他</v>
          </cell>
          <cell r="L1855">
            <v>290</v>
          </cell>
          <cell r="M1855" t="str">
            <v>旭向延岡合成品</v>
          </cell>
          <cell r="N1855">
            <v>2</v>
          </cell>
          <cell r="O1855" t="str">
            <v>延岡</v>
          </cell>
          <cell r="P1855" t="str">
            <v>旭</v>
          </cell>
          <cell r="Q1855">
            <v>94</v>
          </cell>
        </row>
        <row r="1856">
          <cell r="A1856">
            <v>2</v>
          </cell>
          <cell r="B1856">
            <v>1994</v>
          </cell>
          <cell r="C1856">
            <v>5</v>
          </cell>
          <cell r="D1856">
            <v>37</v>
          </cell>
          <cell r="E1856" t="str">
            <v>旭　薬品工場　　　　</v>
          </cell>
          <cell r="F1856">
            <v>29007</v>
          </cell>
          <cell r="G1856" t="str">
            <v>回収硝酸　　　　　　</v>
          </cell>
          <cell r="H1856">
            <v>0</v>
          </cell>
          <cell r="I1856">
            <v>24461</v>
          </cell>
          <cell r="J1856">
            <v>4</v>
          </cell>
          <cell r="K1856" t="str">
            <v>その他</v>
          </cell>
          <cell r="L1856">
            <v>290</v>
          </cell>
          <cell r="M1856" t="str">
            <v>旭向延岡合成品</v>
          </cell>
          <cell r="N1856">
            <v>2</v>
          </cell>
          <cell r="O1856" t="str">
            <v>延岡</v>
          </cell>
          <cell r="P1856" t="str">
            <v>旭</v>
          </cell>
          <cell r="Q1856">
            <v>94</v>
          </cell>
        </row>
        <row r="1857">
          <cell r="A1857">
            <v>2</v>
          </cell>
          <cell r="B1857">
            <v>1994</v>
          </cell>
          <cell r="C1857">
            <v>5</v>
          </cell>
          <cell r="D1857">
            <v>411</v>
          </cell>
          <cell r="E1857" t="str">
            <v>宇部ケミカル工場　　</v>
          </cell>
          <cell r="F1857">
            <v>31800</v>
          </cell>
          <cell r="G1857" t="str">
            <v>ＣＵＭ　　　　　　　</v>
          </cell>
          <cell r="H1857">
            <v>6480</v>
          </cell>
          <cell r="I1857">
            <v>2494800</v>
          </cell>
          <cell r="J1857">
            <v>3</v>
          </cell>
          <cell r="K1857" t="str">
            <v>樹脂</v>
          </cell>
          <cell r="L1857">
            <v>318</v>
          </cell>
          <cell r="M1857" t="str">
            <v>ＣＵＭ</v>
          </cell>
          <cell r="N1857">
            <v>2</v>
          </cell>
          <cell r="O1857" t="str">
            <v>延岡</v>
          </cell>
          <cell r="P1857" t="str">
            <v>外販</v>
          </cell>
          <cell r="Q1857">
            <v>94</v>
          </cell>
        </row>
        <row r="1858">
          <cell r="A1858">
            <v>1</v>
          </cell>
          <cell r="B1858">
            <v>1994</v>
          </cell>
          <cell r="C1858">
            <v>5</v>
          </cell>
          <cell r="D1858">
            <v>88</v>
          </cell>
          <cell r="E1858" t="str">
            <v>旭フーズ（株）　　　</v>
          </cell>
          <cell r="F1858">
            <v>37600</v>
          </cell>
          <cell r="G1858" t="str">
            <v>ＣＭＴ－Ｌ　缶　　　</v>
          </cell>
          <cell r="H1858">
            <v>29520</v>
          </cell>
          <cell r="I1858">
            <v>9092160</v>
          </cell>
          <cell r="J1858">
            <v>4</v>
          </cell>
          <cell r="K1858" t="str">
            <v>その他</v>
          </cell>
          <cell r="L1858">
            <v>376</v>
          </cell>
          <cell r="M1858" t="str">
            <v>ＣＭＴ－Ｌ</v>
          </cell>
          <cell r="N1858">
            <v>3</v>
          </cell>
          <cell r="O1858" t="str">
            <v>外販</v>
          </cell>
          <cell r="P1858" t="str">
            <v>旭</v>
          </cell>
          <cell r="Q1858">
            <v>94</v>
          </cell>
        </row>
        <row r="1859">
          <cell r="A1859">
            <v>1</v>
          </cell>
          <cell r="B1859">
            <v>1994</v>
          </cell>
          <cell r="C1859">
            <v>5</v>
          </cell>
          <cell r="D1859">
            <v>88</v>
          </cell>
          <cell r="E1859" t="str">
            <v>旭フーズ（株）　　　</v>
          </cell>
          <cell r="F1859">
            <v>37702</v>
          </cell>
          <cell r="G1859" t="str">
            <v>ＬＭＴ－Ｌ　　　　　</v>
          </cell>
          <cell r="H1859">
            <v>2898</v>
          </cell>
          <cell r="I1859">
            <v>1202670</v>
          </cell>
          <cell r="J1859">
            <v>4</v>
          </cell>
          <cell r="K1859" t="str">
            <v>その他</v>
          </cell>
          <cell r="L1859">
            <v>377</v>
          </cell>
          <cell r="M1859" t="str">
            <v>ＬＭＳ－Ｋ</v>
          </cell>
          <cell r="N1859">
            <v>3</v>
          </cell>
          <cell r="O1859" t="str">
            <v>外販</v>
          </cell>
          <cell r="P1859" t="str">
            <v>旭</v>
          </cell>
          <cell r="Q1859">
            <v>94</v>
          </cell>
        </row>
        <row r="1860">
          <cell r="A1860">
            <v>1</v>
          </cell>
          <cell r="B1860">
            <v>1994</v>
          </cell>
          <cell r="C1860">
            <v>5</v>
          </cell>
          <cell r="D1860">
            <v>88</v>
          </cell>
          <cell r="E1860" t="str">
            <v>旭フーズ（株）　　　</v>
          </cell>
          <cell r="F1860">
            <v>37800</v>
          </cell>
          <cell r="G1860" t="str">
            <v>ＭＭＳ－Ｋ　　　　　</v>
          </cell>
          <cell r="H1860">
            <v>30</v>
          </cell>
          <cell r="I1860">
            <v>60000</v>
          </cell>
          <cell r="J1860">
            <v>4</v>
          </cell>
          <cell r="K1860" t="str">
            <v>その他</v>
          </cell>
          <cell r="L1860">
            <v>378</v>
          </cell>
          <cell r="M1860" t="str">
            <v>ＭＭＳ－Ｋ</v>
          </cell>
          <cell r="N1860">
            <v>3</v>
          </cell>
          <cell r="O1860" t="str">
            <v>外販</v>
          </cell>
          <cell r="P1860" t="str">
            <v>旭</v>
          </cell>
          <cell r="Q1860">
            <v>94</v>
          </cell>
        </row>
        <row r="1861">
          <cell r="A1861">
            <v>1</v>
          </cell>
          <cell r="B1861">
            <v>1994</v>
          </cell>
          <cell r="C1861">
            <v>5</v>
          </cell>
          <cell r="D1861">
            <v>6</v>
          </cell>
          <cell r="E1861" t="str">
            <v>旭　富士　　　　　　</v>
          </cell>
          <cell r="F1861">
            <v>38300</v>
          </cell>
          <cell r="G1861" t="str">
            <v>ベンゾフェノン　　　</v>
          </cell>
          <cell r="H1861">
            <v>260</v>
          </cell>
          <cell r="I1861">
            <v>236600</v>
          </cell>
          <cell r="J1861">
            <v>3</v>
          </cell>
          <cell r="K1861" t="str">
            <v>樹脂</v>
          </cell>
          <cell r="L1861">
            <v>383</v>
          </cell>
          <cell r="M1861" t="str">
            <v>ﾍﾞﾝｿﾞﾌｪﾉﾝ</v>
          </cell>
          <cell r="N1861">
            <v>3</v>
          </cell>
          <cell r="O1861" t="str">
            <v>外販</v>
          </cell>
          <cell r="P1861" t="str">
            <v>外販</v>
          </cell>
          <cell r="Q1861">
            <v>94</v>
          </cell>
        </row>
        <row r="1862">
          <cell r="A1862">
            <v>1</v>
          </cell>
          <cell r="B1862">
            <v>1994</v>
          </cell>
          <cell r="C1862">
            <v>5</v>
          </cell>
          <cell r="D1862">
            <v>7100</v>
          </cell>
          <cell r="E1862" t="str">
            <v>油脂製品　　　　　　</v>
          </cell>
          <cell r="F1862">
            <v>38804</v>
          </cell>
          <cell r="G1862" t="str">
            <v>ノンサール乾燥　　　</v>
          </cell>
          <cell r="H1862">
            <v>1995</v>
          </cell>
          <cell r="I1862">
            <v>1400490</v>
          </cell>
          <cell r="J1862">
            <v>4</v>
          </cell>
          <cell r="K1862" t="str">
            <v>その他</v>
          </cell>
          <cell r="L1862">
            <v>388</v>
          </cell>
          <cell r="M1862" t="str">
            <v>委託　日油</v>
          </cell>
          <cell r="N1862">
            <v>3</v>
          </cell>
          <cell r="O1862" t="str">
            <v>外販</v>
          </cell>
          <cell r="P1862" t="str">
            <v>外販</v>
          </cell>
          <cell r="Q1862">
            <v>94</v>
          </cell>
        </row>
        <row r="1863">
          <cell r="A1863">
            <v>1</v>
          </cell>
          <cell r="B1863">
            <v>1994</v>
          </cell>
          <cell r="C1863">
            <v>5</v>
          </cell>
          <cell r="D1863">
            <v>4010</v>
          </cell>
          <cell r="E1863" t="str">
            <v>中尾薬品　　　　　　</v>
          </cell>
          <cell r="F1863">
            <v>39122</v>
          </cell>
          <cell r="G1863" t="str">
            <v>ＩＫＰ－５　　　　　</v>
          </cell>
          <cell r="H1863">
            <v>2</v>
          </cell>
          <cell r="I1863">
            <v>1370000</v>
          </cell>
          <cell r="J1863">
            <v>4</v>
          </cell>
          <cell r="K1863" t="str">
            <v>その他</v>
          </cell>
          <cell r="L1863">
            <v>391</v>
          </cell>
          <cell r="M1863" t="str">
            <v>委託　甲南</v>
          </cell>
          <cell r="N1863">
            <v>3</v>
          </cell>
          <cell r="O1863" t="str">
            <v>外販</v>
          </cell>
          <cell r="P1863" t="str">
            <v>外販</v>
          </cell>
          <cell r="Q1863">
            <v>94</v>
          </cell>
        </row>
        <row r="1864">
          <cell r="A1864">
            <v>1</v>
          </cell>
          <cell r="B1864">
            <v>1994</v>
          </cell>
          <cell r="C1864">
            <v>5</v>
          </cell>
          <cell r="D1864">
            <v>1</v>
          </cell>
          <cell r="E1864" t="str">
            <v>旭　東京購買　　　　</v>
          </cell>
          <cell r="F1864">
            <v>39410</v>
          </cell>
          <cell r="G1864" t="str">
            <v>ＤＢＳ（ＤＳ－８０）</v>
          </cell>
          <cell r="H1864">
            <v>8080</v>
          </cell>
          <cell r="I1864">
            <v>4881437</v>
          </cell>
          <cell r="J1864">
            <v>4</v>
          </cell>
          <cell r="K1864" t="str">
            <v>その他</v>
          </cell>
          <cell r="L1864">
            <v>394</v>
          </cell>
          <cell r="M1864" t="str">
            <v>委託　旭</v>
          </cell>
          <cell r="N1864">
            <v>3</v>
          </cell>
          <cell r="O1864" t="str">
            <v>外販</v>
          </cell>
          <cell r="P1864" t="str">
            <v>旭</v>
          </cell>
          <cell r="Q1864">
            <v>94</v>
          </cell>
        </row>
        <row r="1865">
          <cell r="A1865">
            <v>1</v>
          </cell>
          <cell r="B1865">
            <v>1994</v>
          </cell>
          <cell r="C1865">
            <v>5</v>
          </cell>
          <cell r="D1865">
            <v>6000</v>
          </cell>
          <cell r="E1865" t="str">
            <v>丸紅　大阪　　　　　</v>
          </cell>
          <cell r="F1865">
            <v>39804</v>
          </cell>
          <cell r="G1865" t="str">
            <v>ＳＭＳ（韓一）　　　</v>
          </cell>
          <cell r="H1865">
            <v>45000</v>
          </cell>
          <cell r="I1865">
            <v>14805000</v>
          </cell>
          <cell r="J1865">
            <v>1</v>
          </cell>
          <cell r="K1865" t="str">
            <v>繊維</v>
          </cell>
          <cell r="L1865">
            <v>398</v>
          </cell>
          <cell r="M1865" t="str">
            <v>委託ＳＭＡＳ</v>
          </cell>
          <cell r="N1865">
            <v>3</v>
          </cell>
          <cell r="O1865" t="str">
            <v>外販</v>
          </cell>
          <cell r="P1865" t="str">
            <v>輸出</v>
          </cell>
          <cell r="Q1865">
            <v>94</v>
          </cell>
        </row>
        <row r="1866">
          <cell r="A1866">
            <v>1</v>
          </cell>
          <cell r="B1866">
            <v>1994</v>
          </cell>
          <cell r="C1866">
            <v>6</v>
          </cell>
          <cell r="D1866">
            <v>6000</v>
          </cell>
          <cell r="E1866" t="str">
            <v>丸紅　大阪　　　　　</v>
          </cell>
          <cell r="F1866">
            <v>16001</v>
          </cell>
          <cell r="G1866" t="str">
            <v>Ｎ６５１（ＨＵＮＴ）</v>
          </cell>
          <cell r="H1866">
            <v>33000</v>
          </cell>
          <cell r="I1866">
            <v>17638500</v>
          </cell>
          <cell r="J1866">
            <v>3</v>
          </cell>
          <cell r="K1866" t="str">
            <v>樹脂</v>
          </cell>
          <cell r="L1866">
            <v>160</v>
          </cell>
          <cell r="M1866" t="str">
            <v>Ｎ－６５１</v>
          </cell>
          <cell r="N1866">
            <v>1</v>
          </cell>
          <cell r="O1866" t="str">
            <v>大阪</v>
          </cell>
          <cell r="P1866" t="str">
            <v>輸出</v>
          </cell>
          <cell r="Q1866">
            <v>94</v>
          </cell>
        </row>
        <row r="1867">
          <cell r="A1867">
            <v>1</v>
          </cell>
          <cell r="B1867">
            <v>1994</v>
          </cell>
          <cell r="C1867">
            <v>6</v>
          </cell>
          <cell r="D1867">
            <v>1</v>
          </cell>
          <cell r="E1867" t="str">
            <v>旭　東京購買　　　　</v>
          </cell>
          <cell r="F1867">
            <v>25100</v>
          </cell>
          <cell r="G1867" t="str">
            <v>α－ＭＳＤ　　　　　</v>
          </cell>
          <cell r="H1867">
            <v>11200</v>
          </cell>
          <cell r="I1867">
            <v>4984000</v>
          </cell>
          <cell r="J1867">
            <v>3</v>
          </cell>
          <cell r="K1867" t="str">
            <v>樹脂</v>
          </cell>
          <cell r="L1867">
            <v>251</v>
          </cell>
          <cell r="M1867" t="str">
            <v>α－ＭＳＤ</v>
          </cell>
          <cell r="N1867">
            <v>1</v>
          </cell>
          <cell r="O1867" t="str">
            <v>大阪</v>
          </cell>
          <cell r="P1867" t="str">
            <v>旭</v>
          </cell>
          <cell r="Q1867">
            <v>94</v>
          </cell>
        </row>
        <row r="1868">
          <cell r="A1868">
            <v>1</v>
          </cell>
          <cell r="B1868">
            <v>1994</v>
          </cell>
          <cell r="C1868">
            <v>6</v>
          </cell>
          <cell r="D1868">
            <v>6</v>
          </cell>
          <cell r="E1868" t="str">
            <v>旭　富士　　　　　　</v>
          </cell>
          <cell r="F1868">
            <v>25400</v>
          </cell>
          <cell r="G1868" t="str">
            <v>Ｉ－７　　　　　　　</v>
          </cell>
          <cell r="H1868">
            <v>0</v>
          </cell>
          <cell r="I1868">
            <v>8000</v>
          </cell>
          <cell r="J1868">
            <v>3</v>
          </cell>
          <cell r="K1868" t="str">
            <v>樹脂</v>
          </cell>
          <cell r="L1868">
            <v>254</v>
          </cell>
          <cell r="M1868" t="str">
            <v>Ｉ－７</v>
          </cell>
          <cell r="N1868">
            <v>1</v>
          </cell>
          <cell r="O1868" t="str">
            <v>大阪</v>
          </cell>
          <cell r="P1868" t="str">
            <v>旭</v>
          </cell>
          <cell r="Q1868">
            <v>94</v>
          </cell>
        </row>
        <row r="1869">
          <cell r="A1869">
            <v>1</v>
          </cell>
          <cell r="B1869">
            <v>1994</v>
          </cell>
          <cell r="C1869">
            <v>6</v>
          </cell>
          <cell r="D1869">
            <v>6</v>
          </cell>
          <cell r="E1869" t="str">
            <v>旭　富士　　　　　　</v>
          </cell>
          <cell r="F1869">
            <v>28000</v>
          </cell>
          <cell r="G1869" t="str">
            <v>試作品（　　　　　）</v>
          </cell>
          <cell r="H1869">
            <v>0.1</v>
          </cell>
          <cell r="I1869">
            <v>243800</v>
          </cell>
          <cell r="J1869">
            <v>4</v>
          </cell>
          <cell r="K1869" t="str">
            <v>その他</v>
          </cell>
          <cell r="L1869">
            <v>280</v>
          </cell>
          <cell r="M1869" t="str">
            <v>旭向合成品</v>
          </cell>
          <cell r="N1869">
            <v>1</v>
          </cell>
          <cell r="O1869" t="str">
            <v>大阪</v>
          </cell>
          <cell r="P1869" t="str">
            <v>旭</v>
          </cell>
          <cell r="Q1869">
            <v>94</v>
          </cell>
        </row>
        <row r="1870">
          <cell r="A1870">
            <v>1</v>
          </cell>
          <cell r="B1870">
            <v>1994</v>
          </cell>
          <cell r="C1870">
            <v>6</v>
          </cell>
          <cell r="D1870">
            <v>11</v>
          </cell>
          <cell r="E1870" t="str">
            <v>旭　特薬事業部　　　</v>
          </cell>
          <cell r="F1870">
            <v>28000</v>
          </cell>
          <cell r="G1870" t="str">
            <v>試作品（　　　　　）</v>
          </cell>
          <cell r="H1870">
            <v>0.44</v>
          </cell>
          <cell r="I1870">
            <v>1500000</v>
          </cell>
          <cell r="J1870">
            <v>4</v>
          </cell>
          <cell r="K1870" t="str">
            <v>その他</v>
          </cell>
          <cell r="L1870">
            <v>280</v>
          </cell>
          <cell r="M1870" t="str">
            <v>旭向合成品</v>
          </cell>
          <cell r="N1870">
            <v>1</v>
          </cell>
          <cell r="O1870" t="str">
            <v>大阪</v>
          </cell>
          <cell r="P1870" t="str">
            <v>旭</v>
          </cell>
          <cell r="Q1870">
            <v>94</v>
          </cell>
        </row>
        <row r="1871">
          <cell r="A1871">
            <v>1</v>
          </cell>
          <cell r="B1871">
            <v>1994</v>
          </cell>
          <cell r="C1871">
            <v>6</v>
          </cell>
          <cell r="D1871">
            <v>4</v>
          </cell>
          <cell r="E1871" t="str">
            <v>旭　水島　　　　　　</v>
          </cell>
          <cell r="F1871">
            <v>28007</v>
          </cell>
          <cell r="G1871" t="str">
            <v>Ｄ－３１　　　　　　</v>
          </cell>
          <cell r="H1871">
            <v>200</v>
          </cell>
          <cell r="I1871">
            <v>95000</v>
          </cell>
          <cell r="J1871">
            <v>4</v>
          </cell>
          <cell r="K1871" t="str">
            <v>その他</v>
          </cell>
          <cell r="L1871">
            <v>280</v>
          </cell>
          <cell r="M1871" t="str">
            <v>旭向合成品</v>
          </cell>
          <cell r="N1871">
            <v>1</v>
          </cell>
          <cell r="O1871" t="str">
            <v>大阪</v>
          </cell>
          <cell r="P1871" t="str">
            <v>旭</v>
          </cell>
          <cell r="Q1871">
            <v>94</v>
          </cell>
        </row>
        <row r="1872">
          <cell r="A1872">
            <v>1</v>
          </cell>
          <cell r="B1872">
            <v>1994</v>
          </cell>
          <cell r="C1872">
            <v>6</v>
          </cell>
          <cell r="D1872">
            <v>846</v>
          </cell>
          <cell r="E1872" t="str">
            <v>岡畑産業（株）大阪　</v>
          </cell>
          <cell r="F1872">
            <v>28043</v>
          </cell>
          <cell r="G1872" t="str">
            <v>（ｐ＋ｍ）ＰＶ　　　</v>
          </cell>
          <cell r="H1872">
            <v>20</v>
          </cell>
          <cell r="I1872">
            <v>475000</v>
          </cell>
          <cell r="J1872">
            <v>4</v>
          </cell>
          <cell r="K1872" t="str">
            <v>その他</v>
          </cell>
          <cell r="L1872">
            <v>280</v>
          </cell>
          <cell r="M1872" t="str">
            <v>旭向合成品</v>
          </cell>
          <cell r="N1872">
            <v>1</v>
          </cell>
          <cell r="O1872" t="str">
            <v>大阪</v>
          </cell>
          <cell r="P1872" t="str">
            <v>旭</v>
          </cell>
          <cell r="Q1872">
            <v>94</v>
          </cell>
        </row>
        <row r="1873">
          <cell r="A1873">
            <v>1</v>
          </cell>
          <cell r="B1873">
            <v>1994</v>
          </cell>
          <cell r="C1873">
            <v>6</v>
          </cell>
          <cell r="D1873">
            <v>1</v>
          </cell>
          <cell r="E1873" t="str">
            <v>旭　東京購買　　　　</v>
          </cell>
          <cell r="F1873">
            <v>28600</v>
          </cell>
          <cell r="G1873" t="str">
            <v>Ｆ樹脂の溶解液　　　</v>
          </cell>
          <cell r="H1873">
            <v>231</v>
          </cell>
          <cell r="I1873">
            <v>1324323</v>
          </cell>
          <cell r="J1873">
            <v>4</v>
          </cell>
          <cell r="K1873" t="str">
            <v>その他</v>
          </cell>
          <cell r="L1873">
            <v>286</v>
          </cell>
          <cell r="M1873" t="str">
            <v>Ｆ樹脂</v>
          </cell>
          <cell r="N1873">
            <v>1</v>
          </cell>
          <cell r="O1873" t="str">
            <v>大阪</v>
          </cell>
          <cell r="P1873" t="str">
            <v>旭</v>
          </cell>
          <cell r="Q1873">
            <v>94</v>
          </cell>
        </row>
        <row r="1874">
          <cell r="A1874">
            <v>1</v>
          </cell>
          <cell r="B1874">
            <v>1994</v>
          </cell>
          <cell r="C1874">
            <v>6</v>
          </cell>
          <cell r="D1874">
            <v>847</v>
          </cell>
          <cell r="E1874" t="str">
            <v>オルガノ  大阪　　　</v>
          </cell>
          <cell r="F1874">
            <v>33000</v>
          </cell>
          <cell r="G1874" t="str">
            <v>ＯＸ－４３３　　　　</v>
          </cell>
          <cell r="H1874">
            <v>3450</v>
          </cell>
          <cell r="I1874">
            <v>2760000</v>
          </cell>
          <cell r="J1874">
            <v>4</v>
          </cell>
          <cell r="K1874" t="str">
            <v>その他</v>
          </cell>
          <cell r="L1874">
            <v>330</v>
          </cell>
          <cell r="M1874" t="str">
            <v>ＯＸ－４３３</v>
          </cell>
          <cell r="N1874">
            <v>1</v>
          </cell>
          <cell r="O1874" t="str">
            <v>大阪</v>
          </cell>
          <cell r="P1874" t="str">
            <v>外販</v>
          </cell>
          <cell r="Q1874">
            <v>94</v>
          </cell>
        </row>
        <row r="1875">
          <cell r="A1875">
            <v>1</v>
          </cell>
          <cell r="B1875">
            <v>1994</v>
          </cell>
          <cell r="C1875">
            <v>6</v>
          </cell>
          <cell r="D1875">
            <v>847</v>
          </cell>
          <cell r="E1875" t="str">
            <v>オルガノ  大阪　　　</v>
          </cell>
          <cell r="F1875">
            <v>33050</v>
          </cell>
          <cell r="G1875" t="str">
            <v>ＯＸ－４３３　運賃　</v>
          </cell>
          <cell r="H1875">
            <v>3450</v>
          </cell>
          <cell r="I1875">
            <v>69000</v>
          </cell>
          <cell r="J1875">
            <v>4</v>
          </cell>
          <cell r="K1875" t="str">
            <v>その他</v>
          </cell>
          <cell r="L1875">
            <v>330</v>
          </cell>
          <cell r="M1875" t="str">
            <v>ＯＸ－４３３</v>
          </cell>
          <cell r="N1875">
            <v>1</v>
          </cell>
          <cell r="O1875" t="str">
            <v>大阪</v>
          </cell>
          <cell r="P1875" t="str">
            <v>外販</v>
          </cell>
          <cell r="Q1875">
            <v>94</v>
          </cell>
        </row>
        <row r="1876">
          <cell r="A1876">
            <v>1</v>
          </cell>
          <cell r="B1876">
            <v>1994</v>
          </cell>
          <cell r="C1876">
            <v>6</v>
          </cell>
          <cell r="D1876">
            <v>3008</v>
          </cell>
          <cell r="E1876" t="str">
            <v>第一工業（資材部）　</v>
          </cell>
          <cell r="F1876">
            <v>33100</v>
          </cell>
          <cell r="G1876" t="str">
            <v>ＣＰ６２７　　　　　</v>
          </cell>
          <cell r="H1876">
            <v>9225</v>
          </cell>
          <cell r="I1876">
            <v>7296975</v>
          </cell>
          <cell r="J1876">
            <v>4</v>
          </cell>
          <cell r="K1876" t="str">
            <v>その他</v>
          </cell>
          <cell r="L1876">
            <v>331</v>
          </cell>
          <cell r="M1876" t="str">
            <v>ＣＰ－６２７</v>
          </cell>
          <cell r="N1876">
            <v>1</v>
          </cell>
          <cell r="O1876" t="str">
            <v>大阪</v>
          </cell>
          <cell r="P1876" t="str">
            <v>外販</v>
          </cell>
          <cell r="Q1876">
            <v>94</v>
          </cell>
        </row>
        <row r="1877">
          <cell r="A1877">
            <v>1</v>
          </cell>
          <cell r="B1877">
            <v>1994</v>
          </cell>
          <cell r="C1877">
            <v>6</v>
          </cell>
          <cell r="D1877">
            <v>4010</v>
          </cell>
          <cell r="E1877" t="str">
            <v>中尾薬品　　　　　　</v>
          </cell>
          <cell r="F1877">
            <v>36041</v>
          </cell>
          <cell r="G1877" t="str">
            <v>ＮＤＣＡ　　　　　　</v>
          </cell>
          <cell r="H1877">
            <v>224</v>
          </cell>
          <cell r="I1877">
            <v>1590400</v>
          </cell>
          <cell r="J1877">
            <v>4</v>
          </cell>
          <cell r="K1877" t="str">
            <v>その他</v>
          </cell>
          <cell r="L1877">
            <v>360</v>
          </cell>
          <cell r="M1877" t="str">
            <v>外販合成品</v>
          </cell>
          <cell r="N1877">
            <v>1</v>
          </cell>
          <cell r="O1877" t="str">
            <v>大阪</v>
          </cell>
          <cell r="P1877" t="str">
            <v>外販</v>
          </cell>
          <cell r="Q1877">
            <v>94</v>
          </cell>
        </row>
        <row r="1878">
          <cell r="A1878">
            <v>1</v>
          </cell>
          <cell r="B1878">
            <v>1994</v>
          </cell>
          <cell r="C1878">
            <v>6</v>
          </cell>
          <cell r="D1878">
            <v>2243</v>
          </cell>
          <cell r="E1878" t="str">
            <v>（株）島田商会　大阪</v>
          </cell>
          <cell r="F1878">
            <v>36042</v>
          </cell>
          <cell r="G1878" t="str">
            <v>ＮＭＢＩ　　　　　　</v>
          </cell>
          <cell r="H1878">
            <v>15</v>
          </cell>
          <cell r="I1878">
            <v>1305000</v>
          </cell>
          <cell r="J1878">
            <v>4</v>
          </cell>
          <cell r="K1878" t="str">
            <v>その他</v>
          </cell>
          <cell r="L1878">
            <v>360</v>
          </cell>
          <cell r="M1878" t="str">
            <v>外販合成品</v>
          </cell>
          <cell r="N1878">
            <v>1</v>
          </cell>
          <cell r="O1878" t="str">
            <v>大阪</v>
          </cell>
          <cell r="P1878" t="str">
            <v>外販</v>
          </cell>
          <cell r="Q1878">
            <v>94</v>
          </cell>
        </row>
        <row r="1879">
          <cell r="A1879">
            <v>1</v>
          </cell>
          <cell r="B1879">
            <v>1994</v>
          </cell>
          <cell r="C1879">
            <v>6</v>
          </cell>
          <cell r="D1879">
            <v>7102</v>
          </cell>
          <cell r="E1879" t="str">
            <v>ユニケミカル　　　　</v>
          </cell>
          <cell r="F1879">
            <v>36080</v>
          </cell>
          <cell r="G1879" t="str">
            <v>試作品　　　　　　　</v>
          </cell>
          <cell r="H1879">
            <v>28</v>
          </cell>
          <cell r="I1879">
            <v>170000</v>
          </cell>
          <cell r="J1879">
            <v>4</v>
          </cell>
          <cell r="K1879" t="str">
            <v>その他</v>
          </cell>
          <cell r="L1879">
            <v>360</v>
          </cell>
          <cell r="M1879" t="str">
            <v>外販合成品</v>
          </cell>
          <cell r="N1879">
            <v>1</v>
          </cell>
          <cell r="O1879" t="str">
            <v>大阪</v>
          </cell>
          <cell r="P1879" t="str">
            <v>外販</v>
          </cell>
          <cell r="Q1879">
            <v>94</v>
          </cell>
        </row>
        <row r="1880">
          <cell r="A1880">
            <v>2</v>
          </cell>
          <cell r="B1880">
            <v>1994</v>
          </cell>
          <cell r="C1880">
            <v>6</v>
          </cell>
          <cell r="D1880">
            <v>852</v>
          </cell>
          <cell r="E1880" t="str">
            <v>小原化工（九州）　　</v>
          </cell>
          <cell r="F1880">
            <v>15000</v>
          </cell>
          <cell r="G1880" t="str">
            <v>ＳＭＡＳ　　　　　　</v>
          </cell>
          <cell r="H1880">
            <v>25</v>
          </cell>
          <cell r="I1880">
            <v>18750</v>
          </cell>
          <cell r="J1880">
            <v>1</v>
          </cell>
          <cell r="K1880" t="str">
            <v>繊維</v>
          </cell>
          <cell r="L1880">
            <v>150</v>
          </cell>
          <cell r="M1880" t="str">
            <v>ＨＭＬ</v>
          </cell>
          <cell r="N1880">
            <v>2</v>
          </cell>
          <cell r="O1880" t="str">
            <v>延岡</v>
          </cell>
          <cell r="P1880" t="str">
            <v>外販</v>
          </cell>
          <cell r="Q1880">
            <v>94</v>
          </cell>
        </row>
        <row r="1881">
          <cell r="A1881">
            <v>2</v>
          </cell>
          <cell r="B1881">
            <v>1994</v>
          </cell>
          <cell r="C1881">
            <v>6</v>
          </cell>
          <cell r="D1881">
            <v>1</v>
          </cell>
          <cell r="E1881" t="str">
            <v>旭　東京購買　　　　</v>
          </cell>
          <cell r="F1881">
            <v>15001</v>
          </cell>
          <cell r="G1881" t="str">
            <v>ＨＭＬ　　　　　　　</v>
          </cell>
          <cell r="H1881">
            <v>30000</v>
          </cell>
          <cell r="I1881">
            <v>15390000</v>
          </cell>
          <cell r="J1881">
            <v>1</v>
          </cell>
          <cell r="K1881" t="str">
            <v>繊維</v>
          </cell>
          <cell r="L1881">
            <v>150</v>
          </cell>
          <cell r="M1881" t="str">
            <v>ＨＭＬ</v>
          </cell>
          <cell r="N1881">
            <v>2</v>
          </cell>
          <cell r="O1881" t="str">
            <v>延岡</v>
          </cell>
          <cell r="P1881" t="str">
            <v>旭</v>
          </cell>
          <cell r="Q1881">
            <v>94</v>
          </cell>
        </row>
        <row r="1882">
          <cell r="A1882">
            <v>2</v>
          </cell>
          <cell r="B1882">
            <v>1994</v>
          </cell>
          <cell r="C1882">
            <v>6</v>
          </cell>
          <cell r="D1882">
            <v>201</v>
          </cell>
          <cell r="E1882" t="str">
            <v>伊藤忠ファイン　　　</v>
          </cell>
          <cell r="F1882">
            <v>15002</v>
          </cell>
          <cell r="G1882" t="str">
            <v>ＴＴ－３　　　　　　</v>
          </cell>
          <cell r="H1882">
            <v>6000</v>
          </cell>
          <cell r="I1882">
            <v>2736000</v>
          </cell>
          <cell r="J1882">
            <v>1</v>
          </cell>
          <cell r="K1882" t="str">
            <v>繊維</v>
          </cell>
          <cell r="L1882">
            <v>150</v>
          </cell>
          <cell r="M1882" t="str">
            <v>ＨＭＬ</v>
          </cell>
          <cell r="N1882">
            <v>2</v>
          </cell>
          <cell r="O1882" t="str">
            <v>延岡</v>
          </cell>
          <cell r="P1882" t="str">
            <v>外販</v>
          </cell>
          <cell r="Q1882">
            <v>94</v>
          </cell>
        </row>
        <row r="1883">
          <cell r="A1883">
            <v>2</v>
          </cell>
          <cell r="B1883">
            <v>1994</v>
          </cell>
          <cell r="C1883">
            <v>6</v>
          </cell>
          <cell r="D1883">
            <v>7102</v>
          </cell>
          <cell r="E1883" t="str">
            <v>ユニケミカル　　　　</v>
          </cell>
          <cell r="F1883">
            <v>15003</v>
          </cell>
          <cell r="G1883" t="str">
            <v>ＳＭＡＳ　　　　　　</v>
          </cell>
          <cell r="H1883">
            <v>500</v>
          </cell>
          <cell r="I1883">
            <v>317500</v>
          </cell>
          <cell r="J1883">
            <v>1</v>
          </cell>
          <cell r="K1883" t="str">
            <v>繊維</v>
          </cell>
          <cell r="L1883">
            <v>150</v>
          </cell>
          <cell r="M1883" t="str">
            <v>ＨＭＬ</v>
          </cell>
          <cell r="N1883">
            <v>2</v>
          </cell>
          <cell r="O1883" t="str">
            <v>延岡</v>
          </cell>
          <cell r="P1883" t="str">
            <v>外販</v>
          </cell>
          <cell r="Q1883">
            <v>94</v>
          </cell>
        </row>
        <row r="1884">
          <cell r="A1884">
            <v>2</v>
          </cell>
          <cell r="B1884">
            <v>1994</v>
          </cell>
          <cell r="C1884">
            <v>6</v>
          </cell>
          <cell r="D1884">
            <v>6000</v>
          </cell>
          <cell r="E1884" t="str">
            <v>丸紅　大阪　　　　　</v>
          </cell>
          <cell r="F1884">
            <v>15005</v>
          </cell>
          <cell r="G1884" t="str">
            <v>ＭＡＳ（ＦＰＣ）　　</v>
          </cell>
          <cell r="H1884">
            <v>30000</v>
          </cell>
          <cell r="I1884">
            <v>9930000</v>
          </cell>
          <cell r="J1884">
            <v>1</v>
          </cell>
          <cell r="K1884" t="str">
            <v>繊維</v>
          </cell>
          <cell r="L1884">
            <v>150</v>
          </cell>
          <cell r="M1884" t="str">
            <v>ＨＭＬ</v>
          </cell>
          <cell r="N1884">
            <v>2</v>
          </cell>
          <cell r="O1884" t="str">
            <v>延岡</v>
          </cell>
          <cell r="P1884" t="str">
            <v>輸出</v>
          </cell>
          <cell r="Q1884">
            <v>94</v>
          </cell>
        </row>
        <row r="1885">
          <cell r="A1885">
            <v>2</v>
          </cell>
          <cell r="B1885">
            <v>1994</v>
          </cell>
          <cell r="C1885">
            <v>6</v>
          </cell>
          <cell r="D1885">
            <v>7807</v>
          </cell>
          <cell r="E1885" t="str">
            <v>和光化学　　　　　　</v>
          </cell>
          <cell r="F1885">
            <v>15114</v>
          </cell>
          <cell r="G1885" t="str">
            <v>ＳＡＳ　　　　　　　</v>
          </cell>
          <cell r="H1885">
            <v>25</v>
          </cell>
          <cell r="I1885">
            <v>25000</v>
          </cell>
          <cell r="J1885">
            <v>1</v>
          </cell>
          <cell r="K1885" t="str">
            <v>繊維</v>
          </cell>
          <cell r="L1885">
            <v>151</v>
          </cell>
          <cell r="M1885" t="str">
            <v>ＳＡＳ</v>
          </cell>
          <cell r="N1885">
            <v>2</v>
          </cell>
          <cell r="O1885" t="str">
            <v>延岡</v>
          </cell>
          <cell r="P1885" t="str">
            <v>外販</v>
          </cell>
          <cell r="Q1885">
            <v>94</v>
          </cell>
        </row>
        <row r="1886">
          <cell r="A1886">
            <v>2</v>
          </cell>
          <cell r="B1886">
            <v>1994</v>
          </cell>
          <cell r="C1886">
            <v>6</v>
          </cell>
          <cell r="D1886">
            <v>200</v>
          </cell>
          <cell r="E1886" t="str">
            <v>伊藤忠合繊化学部　　</v>
          </cell>
          <cell r="F1886">
            <v>15116</v>
          </cell>
          <cell r="G1886" t="str">
            <v>ＳＡＳ（メキシコ）　</v>
          </cell>
          <cell r="H1886">
            <v>52500</v>
          </cell>
          <cell r="I1886">
            <v>19635000</v>
          </cell>
          <cell r="J1886">
            <v>1</v>
          </cell>
          <cell r="K1886" t="str">
            <v>繊維</v>
          </cell>
          <cell r="L1886">
            <v>151</v>
          </cell>
          <cell r="M1886" t="str">
            <v>ＳＡＳ</v>
          </cell>
          <cell r="N1886">
            <v>2</v>
          </cell>
          <cell r="O1886" t="str">
            <v>延岡</v>
          </cell>
          <cell r="P1886" t="str">
            <v>輸出</v>
          </cell>
          <cell r="Q1886">
            <v>94</v>
          </cell>
        </row>
        <row r="1887">
          <cell r="A1887">
            <v>2</v>
          </cell>
          <cell r="B1887">
            <v>1994</v>
          </cell>
          <cell r="C1887">
            <v>6</v>
          </cell>
          <cell r="D1887">
            <v>7100</v>
          </cell>
          <cell r="E1887" t="str">
            <v>油脂製品　　　　　　</v>
          </cell>
          <cell r="F1887">
            <v>15138</v>
          </cell>
          <cell r="G1887" t="str">
            <v>ＳＡＳ－Ｄ（金属）　</v>
          </cell>
          <cell r="H1887">
            <v>1500</v>
          </cell>
          <cell r="I1887">
            <v>1111500</v>
          </cell>
          <cell r="J1887">
            <v>4</v>
          </cell>
          <cell r="K1887" t="str">
            <v>その他</v>
          </cell>
          <cell r="L1887">
            <v>151</v>
          </cell>
          <cell r="M1887" t="str">
            <v>ＳＡＳ</v>
          </cell>
          <cell r="N1887">
            <v>2</v>
          </cell>
          <cell r="O1887" t="str">
            <v>延岡</v>
          </cell>
          <cell r="P1887" t="str">
            <v>外販</v>
          </cell>
          <cell r="Q1887">
            <v>94</v>
          </cell>
        </row>
        <row r="1888">
          <cell r="A1888">
            <v>2</v>
          </cell>
          <cell r="B1888">
            <v>1994</v>
          </cell>
          <cell r="C1888">
            <v>6</v>
          </cell>
          <cell r="D1888">
            <v>1820</v>
          </cell>
          <cell r="E1888" t="str">
            <v>小松屋商事（株）　　</v>
          </cell>
          <cell r="F1888">
            <v>15139</v>
          </cell>
          <cell r="G1888" t="str">
            <v>ＳＡＳ－Ｄ（上村）　</v>
          </cell>
          <cell r="H1888">
            <v>3000</v>
          </cell>
          <cell r="I1888">
            <v>1908000</v>
          </cell>
          <cell r="J1888">
            <v>4</v>
          </cell>
          <cell r="K1888" t="str">
            <v>その他</v>
          </cell>
          <cell r="L1888">
            <v>151</v>
          </cell>
          <cell r="M1888" t="str">
            <v>ＳＡＳ</v>
          </cell>
          <cell r="N1888">
            <v>2</v>
          </cell>
          <cell r="O1888" t="str">
            <v>延岡</v>
          </cell>
          <cell r="P1888" t="str">
            <v>外販</v>
          </cell>
          <cell r="Q1888">
            <v>94</v>
          </cell>
        </row>
        <row r="1889">
          <cell r="A1889">
            <v>2</v>
          </cell>
          <cell r="B1889">
            <v>1994</v>
          </cell>
          <cell r="C1889">
            <v>6</v>
          </cell>
          <cell r="D1889">
            <v>1820</v>
          </cell>
          <cell r="E1889" t="str">
            <v>小松屋商事（株）　　</v>
          </cell>
          <cell r="F1889">
            <v>15140</v>
          </cell>
          <cell r="G1889" t="str">
            <v>ＳＡＳ－Ｄ（日生）　</v>
          </cell>
          <cell r="H1889">
            <v>1000</v>
          </cell>
          <cell r="I1889">
            <v>636000</v>
          </cell>
          <cell r="J1889">
            <v>4</v>
          </cell>
          <cell r="K1889" t="str">
            <v>その他</v>
          </cell>
          <cell r="L1889">
            <v>151</v>
          </cell>
          <cell r="M1889" t="str">
            <v>ＳＡＳ</v>
          </cell>
          <cell r="N1889">
            <v>2</v>
          </cell>
          <cell r="O1889" t="str">
            <v>延岡</v>
          </cell>
          <cell r="P1889" t="str">
            <v>外販</v>
          </cell>
          <cell r="Q1889">
            <v>94</v>
          </cell>
        </row>
        <row r="1890">
          <cell r="A1890">
            <v>2</v>
          </cell>
          <cell r="B1890">
            <v>1994</v>
          </cell>
          <cell r="C1890">
            <v>6</v>
          </cell>
          <cell r="D1890">
            <v>7100</v>
          </cell>
          <cell r="E1890" t="str">
            <v>油脂製品　　　　　　</v>
          </cell>
          <cell r="F1890">
            <v>15143</v>
          </cell>
          <cell r="G1890" t="str">
            <v>ＳＡＳ－Ｄ　　　　　</v>
          </cell>
          <cell r="H1890">
            <v>960</v>
          </cell>
          <cell r="I1890">
            <v>614400</v>
          </cell>
          <cell r="J1890">
            <v>4</v>
          </cell>
          <cell r="K1890" t="str">
            <v>その他</v>
          </cell>
          <cell r="L1890">
            <v>151</v>
          </cell>
          <cell r="M1890" t="str">
            <v>ＳＡＳ</v>
          </cell>
          <cell r="N1890">
            <v>2</v>
          </cell>
          <cell r="O1890" t="str">
            <v>延岡</v>
          </cell>
          <cell r="P1890" t="str">
            <v>外販</v>
          </cell>
          <cell r="Q1890">
            <v>94</v>
          </cell>
        </row>
        <row r="1891">
          <cell r="A1891">
            <v>2</v>
          </cell>
          <cell r="B1891">
            <v>1994</v>
          </cell>
          <cell r="C1891">
            <v>6</v>
          </cell>
          <cell r="D1891">
            <v>1410</v>
          </cell>
          <cell r="E1891" t="str">
            <v>クリエ－ト化学　　　</v>
          </cell>
          <cell r="F1891">
            <v>15146</v>
          </cell>
          <cell r="G1891" t="str">
            <v>ＳＡＳ－Ｄ（キザイ）</v>
          </cell>
          <cell r="H1891">
            <v>200</v>
          </cell>
          <cell r="I1891">
            <v>185000</v>
          </cell>
          <cell r="J1891">
            <v>4</v>
          </cell>
          <cell r="K1891" t="str">
            <v>その他</v>
          </cell>
          <cell r="L1891">
            <v>151</v>
          </cell>
          <cell r="M1891" t="str">
            <v>ＳＡＳ</v>
          </cell>
          <cell r="N1891">
            <v>2</v>
          </cell>
          <cell r="O1891" t="str">
            <v>延岡</v>
          </cell>
          <cell r="P1891" t="str">
            <v>外販</v>
          </cell>
          <cell r="Q1891">
            <v>94</v>
          </cell>
        </row>
        <row r="1892">
          <cell r="A1892">
            <v>2</v>
          </cell>
          <cell r="B1892">
            <v>1994</v>
          </cell>
          <cell r="C1892">
            <v>6</v>
          </cell>
          <cell r="D1892">
            <v>7800</v>
          </cell>
          <cell r="E1892" t="str">
            <v>渡辺ケミカル　　　　</v>
          </cell>
          <cell r="F1892">
            <v>15148</v>
          </cell>
          <cell r="G1892" t="str">
            <v>ＳＡＳ－Ｄ（ロック）</v>
          </cell>
          <cell r="H1892">
            <v>360</v>
          </cell>
          <cell r="I1892">
            <v>288000</v>
          </cell>
          <cell r="J1892">
            <v>4</v>
          </cell>
          <cell r="K1892" t="str">
            <v>その他</v>
          </cell>
          <cell r="L1892">
            <v>151</v>
          </cell>
          <cell r="M1892" t="str">
            <v>ＳＡＳ</v>
          </cell>
          <cell r="N1892">
            <v>2</v>
          </cell>
          <cell r="O1892" t="str">
            <v>延岡</v>
          </cell>
          <cell r="P1892" t="str">
            <v>外販</v>
          </cell>
          <cell r="Q1892">
            <v>94</v>
          </cell>
        </row>
        <row r="1893">
          <cell r="A1893">
            <v>2</v>
          </cell>
          <cell r="B1893">
            <v>1994</v>
          </cell>
          <cell r="C1893">
            <v>6</v>
          </cell>
          <cell r="D1893">
            <v>1820</v>
          </cell>
          <cell r="E1893" t="str">
            <v>小松屋商事（株）　　</v>
          </cell>
          <cell r="F1893">
            <v>15149</v>
          </cell>
          <cell r="G1893" t="str">
            <v>ＳＡＳ（和光）　　　</v>
          </cell>
          <cell r="H1893">
            <v>5960</v>
          </cell>
          <cell r="I1893">
            <v>3278000</v>
          </cell>
          <cell r="J1893">
            <v>4</v>
          </cell>
          <cell r="K1893" t="str">
            <v>その他</v>
          </cell>
          <cell r="L1893">
            <v>151</v>
          </cell>
          <cell r="M1893" t="str">
            <v>ＳＡＳ</v>
          </cell>
          <cell r="N1893">
            <v>2</v>
          </cell>
          <cell r="O1893" t="str">
            <v>延岡</v>
          </cell>
          <cell r="P1893" t="str">
            <v>外販</v>
          </cell>
          <cell r="Q1893">
            <v>94</v>
          </cell>
        </row>
        <row r="1894">
          <cell r="A1894">
            <v>2</v>
          </cell>
          <cell r="B1894">
            <v>1994</v>
          </cell>
          <cell r="C1894">
            <v>6</v>
          </cell>
          <cell r="D1894">
            <v>1820</v>
          </cell>
          <cell r="E1894" t="str">
            <v>小松屋商事（株）　　</v>
          </cell>
          <cell r="F1894">
            <v>15602</v>
          </cell>
          <cell r="G1894" t="str">
            <v>３Ｓ　　　　　　　　</v>
          </cell>
          <cell r="H1894">
            <v>5000</v>
          </cell>
          <cell r="I1894">
            <v>6450000</v>
          </cell>
          <cell r="J1894">
            <v>1</v>
          </cell>
          <cell r="K1894" t="str">
            <v>繊維</v>
          </cell>
          <cell r="L1894">
            <v>156</v>
          </cell>
          <cell r="M1894" t="str">
            <v>ＵＮＡＳＳ</v>
          </cell>
          <cell r="N1894">
            <v>2</v>
          </cell>
          <cell r="O1894" t="str">
            <v>延岡</v>
          </cell>
          <cell r="P1894" t="str">
            <v>外販</v>
          </cell>
          <cell r="Q1894">
            <v>94</v>
          </cell>
        </row>
        <row r="1895">
          <cell r="A1895">
            <v>2</v>
          </cell>
          <cell r="B1895">
            <v>1994</v>
          </cell>
          <cell r="C1895">
            <v>6</v>
          </cell>
          <cell r="D1895">
            <v>7500</v>
          </cell>
          <cell r="E1895" t="str">
            <v>リバソン（株）　　　</v>
          </cell>
          <cell r="F1895">
            <v>15610</v>
          </cell>
          <cell r="G1895" t="str">
            <v>ＵＮＡＳＳ（ＤＩＣ）</v>
          </cell>
          <cell r="H1895">
            <v>2000</v>
          </cell>
          <cell r="I1895">
            <v>2600000</v>
          </cell>
          <cell r="J1895">
            <v>1</v>
          </cell>
          <cell r="K1895" t="str">
            <v>繊維</v>
          </cell>
          <cell r="L1895">
            <v>156</v>
          </cell>
          <cell r="M1895" t="str">
            <v>ＵＮＡＳＳ</v>
          </cell>
          <cell r="N1895">
            <v>2</v>
          </cell>
          <cell r="O1895" t="str">
            <v>延岡</v>
          </cell>
          <cell r="P1895" t="str">
            <v>外販</v>
          </cell>
          <cell r="Q1895">
            <v>94</v>
          </cell>
        </row>
        <row r="1896">
          <cell r="A1896">
            <v>2</v>
          </cell>
          <cell r="B1896">
            <v>1994</v>
          </cell>
          <cell r="C1896">
            <v>6</v>
          </cell>
          <cell r="D1896">
            <v>1017</v>
          </cell>
          <cell r="E1896" t="str">
            <v>化成品商事　　　　　</v>
          </cell>
          <cell r="F1896">
            <v>15620</v>
          </cell>
          <cell r="G1896" t="str">
            <v>ＵＮＡＳＳ（ＳＳＳ）</v>
          </cell>
          <cell r="H1896">
            <v>209</v>
          </cell>
          <cell r="I1896">
            <v>288420</v>
          </cell>
          <cell r="J1896">
            <v>1</v>
          </cell>
          <cell r="K1896" t="str">
            <v>繊維</v>
          </cell>
          <cell r="L1896">
            <v>156</v>
          </cell>
          <cell r="M1896" t="str">
            <v>ＵＮＡＳＳ</v>
          </cell>
          <cell r="N1896">
            <v>2</v>
          </cell>
          <cell r="O1896" t="str">
            <v>延岡</v>
          </cell>
          <cell r="P1896" t="str">
            <v>外販</v>
          </cell>
          <cell r="Q1896">
            <v>94</v>
          </cell>
        </row>
        <row r="1897">
          <cell r="A1897">
            <v>2</v>
          </cell>
          <cell r="B1897">
            <v>1994</v>
          </cell>
          <cell r="C1897">
            <v>6</v>
          </cell>
          <cell r="D1897">
            <v>1820</v>
          </cell>
          <cell r="E1897" t="str">
            <v>小松屋商事（株）　　</v>
          </cell>
          <cell r="F1897">
            <v>15630</v>
          </cell>
          <cell r="G1897" t="str">
            <v>ＵＮＡＳＳ（Ｘラン）</v>
          </cell>
          <cell r="H1897">
            <v>250</v>
          </cell>
          <cell r="I1897">
            <v>300000</v>
          </cell>
          <cell r="J1897">
            <v>1</v>
          </cell>
          <cell r="K1897" t="str">
            <v>繊維</v>
          </cell>
          <cell r="L1897">
            <v>156</v>
          </cell>
          <cell r="M1897" t="str">
            <v>ＵＮＡＳＳ</v>
          </cell>
          <cell r="N1897">
            <v>2</v>
          </cell>
          <cell r="O1897" t="str">
            <v>延岡</v>
          </cell>
          <cell r="P1897" t="str">
            <v>外販</v>
          </cell>
          <cell r="Q1897">
            <v>94</v>
          </cell>
        </row>
        <row r="1898">
          <cell r="A1898">
            <v>2</v>
          </cell>
          <cell r="B1898">
            <v>1994</v>
          </cell>
          <cell r="C1898">
            <v>6</v>
          </cell>
          <cell r="D1898">
            <v>6000</v>
          </cell>
          <cell r="E1898" t="str">
            <v>丸紅　大阪　　　　　</v>
          </cell>
          <cell r="F1898">
            <v>15670</v>
          </cell>
          <cell r="G1898" t="str">
            <v>ＵＮＡＳＳ（中国）　</v>
          </cell>
          <cell r="H1898">
            <v>5000</v>
          </cell>
          <cell r="I1898">
            <v>5340000</v>
          </cell>
          <cell r="J1898">
            <v>1</v>
          </cell>
          <cell r="K1898" t="str">
            <v>繊維</v>
          </cell>
          <cell r="L1898">
            <v>156</v>
          </cell>
          <cell r="M1898" t="str">
            <v>ＵＮＡＳＳ</v>
          </cell>
          <cell r="N1898">
            <v>2</v>
          </cell>
          <cell r="O1898" t="str">
            <v>延岡</v>
          </cell>
          <cell r="P1898" t="str">
            <v>輸出</v>
          </cell>
          <cell r="Q1898">
            <v>94</v>
          </cell>
        </row>
        <row r="1899">
          <cell r="A1899">
            <v>2</v>
          </cell>
          <cell r="B1899">
            <v>1994</v>
          </cell>
          <cell r="C1899">
            <v>6</v>
          </cell>
          <cell r="D1899">
            <v>7500</v>
          </cell>
          <cell r="E1899" t="str">
            <v>リバソン（株）　　　</v>
          </cell>
          <cell r="F1899">
            <v>16600</v>
          </cell>
          <cell r="G1899" t="str">
            <v>ＮＳＶＳ－２５（ＤＩ</v>
          </cell>
          <cell r="H1899">
            <v>1600</v>
          </cell>
          <cell r="I1899">
            <v>504000</v>
          </cell>
          <cell r="J1899">
            <v>3</v>
          </cell>
          <cell r="K1899" t="str">
            <v>樹脂</v>
          </cell>
          <cell r="L1899">
            <v>166</v>
          </cell>
          <cell r="M1899" t="str">
            <v>ＳＶＳ</v>
          </cell>
          <cell r="N1899">
            <v>2</v>
          </cell>
          <cell r="O1899" t="str">
            <v>延岡</v>
          </cell>
          <cell r="P1899" t="str">
            <v>外販</v>
          </cell>
          <cell r="Q1899">
            <v>94</v>
          </cell>
        </row>
        <row r="1900">
          <cell r="A1900">
            <v>2</v>
          </cell>
          <cell r="B1900">
            <v>1994</v>
          </cell>
          <cell r="C1900">
            <v>6</v>
          </cell>
          <cell r="D1900">
            <v>7500</v>
          </cell>
          <cell r="E1900" t="str">
            <v>リバソン（株）　　　</v>
          </cell>
          <cell r="F1900">
            <v>16601</v>
          </cell>
          <cell r="G1900" t="str">
            <v>ＮＳＶＳ－２５（堺　</v>
          </cell>
          <cell r="H1900">
            <v>800</v>
          </cell>
          <cell r="I1900">
            <v>240000</v>
          </cell>
          <cell r="J1900">
            <v>3</v>
          </cell>
          <cell r="K1900" t="str">
            <v>樹脂</v>
          </cell>
          <cell r="L1900">
            <v>166</v>
          </cell>
          <cell r="M1900" t="str">
            <v>ＳＶＳ</v>
          </cell>
          <cell r="N1900">
            <v>2</v>
          </cell>
          <cell r="O1900" t="str">
            <v>延岡</v>
          </cell>
          <cell r="P1900" t="str">
            <v>外販</v>
          </cell>
          <cell r="Q1900">
            <v>94</v>
          </cell>
        </row>
        <row r="1901">
          <cell r="A1901">
            <v>2</v>
          </cell>
          <cell r="B1901">
            <v>1994</v>
          </cell>
          <cell r="C1901">
            <v>6</v>
          </cell>
          <cell r="D1901">
            <v>7017</v>
          </cell>
          <cell r="E1901" t="str">
            <v>要薬品　　　　　　　</v>
          </cell>
          <cell r="F1901">
            <v>16610</v>
          </cell>
          <cell r="G1901" t="str">
            <v>ＮＳＶＳ－２５（大東</v>
          </cell>
          <cell r="H1901">
            <v>29200</v>
          </cell>
          <cell r="I1901">
            <v>10278400</v>
          </cell>
          <cell r="J1901">
            <v>3</v>
          </cell>
          <cell r="K1901" t="str">
            <v>樹脂</v>
          </cell>
          <cell r="L1901">
            <v>166</v>
          </cell>
          <cell r="M1901" t="str">
            <v>ＳＶＳ</v>
          </cell>
          <cell r="N1901">
            <v>2</v>
          </cell>
          <cell r="O1901" t="str">
            <v>延岡</v>
          </cell>
          <cell r="P1901" t="str">
            <v>外販</v>
          </cell>
          <cell r="Q1901">
            <v>94</v>
          </cell>
        </row>
        <row r="1902">
          <cell r="A1902">
            <v>2</v>
          </cell>
          <cell r="B1902">
            <v>1994</v>
          </cell>
          <cell r="C1902">
            <v>6</v>
          </cell>
          <cell r="D1902">
            <v>7500</v>
          </cell>
          <cell r="E1902" t="str">
            <v>リバソン（株）　　　</v>
          </cell>
          <cell r="F1902">
            <v>16630</v>
          </cell>
          <cell r="G1902" t="str">
            <v>ＮＳＶＳ－２５（九州</v>
          </cell>
          <cell r="H1902">
            <v>180</v>
          </cell>
          <cell r="I1902">
            <v>54000</v>
          </cell>
          <cell r="J1902">
            <v>3</v>
          </cell>
          <cell r="K1902" t="str">
            <v>樹脂</v>
          </cell>
          <cell r="L1902">
            <v>166</v>
          </cell>
          <cell r="M1902" t="str">
            <v>ＳＶＳ</v>
          </cell>
          <cell r="N1902">
            <v>2</v>
          </cell>
          <cell r="O1902" t="str">
            <v>延岡</v>
          </cell>
          <cell r="P1902" t="str">
            <v>外販</v>
          </cell>
          <cell r="Q1902">
            <v>94</v>
          </cell>
        </row>
        <row r="1903">
          <cell r="A1903">
            <v>2</v>
          </cell>
          <cell r="B1903">
            <v>1994</v>
          </cell>
          <cell r="C1903">
            <v>6</v>
          </cell>
          <cell r="D1903">
            <v>5417</v>
          </cell>
          <cell r="E1903" t="str">
            <v>九州長瀬　　　　　　</v>
          </cell>
          <cell r="F1903">
            <v>16640</v>
          </cell>
          <cell r="G1903" t="str">
            <v>ＮＳＶＳ－２５（同仁</v>
          </cell>
          <cell r="H1903">
            <v>2600</v>
          </cell>
          <cell r="I1903">
            <v>780000</v>
          </cell>
          <cell r="J1903">
            <v>3</v>
          </cell>
          <cell r="K1903" t="str">
            <v>樹脂</v>
          </cell>
          <cell r="L1903">
            <v>166</v>
          </cell>
          <cell r="M1903" t="str">
            <v>ＳＶＳ</v>
          </cell>
          <cell r="N1903">
            <v>2</v>
          </cell>
          <cell r="O1903" t="str">
            <v>延岡</v>
          </cell>
          <cell r="P1903" t="str">
            <v>外販</v>
          </cell>
          <cell r="Q1903">
            <v>94</v>
          </cell>
        </row>
        <row r="1904">
          <cell r="A1904">
            <v>2</v>
          </cell>
          <cell r="B1904">
            <v>1994</v>
          </cell>
          <cell r="C1904">
            <v>6</v>
          </cell>
          <cell r="D1904">
            <v>1</v>
          </cell>
          <cell r="E1904" t="str">
            <v>旭　東京購買　　　　</v>
          </cell>
          <cell r="F1904">
            <v>20300</v>
          </cell>
          <cell r="G1904" t="str">
            <v>ＥＢＳ　　　　　　　</v>
          </cell>
          <cell r="H1904">
            <v>1838</v>
          </cell>
          <cell r="I1904">
            <v>1499808</v>
          </cell>
          <cell r="J1904">
            <v>3</v>
          </cell>
          <cell r="K1904" t="str">
            <v>樹脂</v>
          </cell>
          <cell r="L1904">
            <v>203</v>
          </cell>
          <cell r="M1904" t="str">
            <v>ＥＢＳ</v>
          </cell>
          <cell r="N1904">
            <v>2</v>
          </cell>
          <cell r="O1904" t="str">
            <v>延岡</v>
          </cell>
          <cell r="P1904" t="str">
            <v>旭</v>
          </cell>
          <cell r="Q1904">
            <v>94</v>
          </cell>
        </row>
        <row r="1905">
          <cell r="A1905">
            <v>2</v>
          </cell>
          <cell r="B1905">
            <v>1994</v>
          </cell>
          <cell r="C1905">
            <v>6</v>
          </cell>
          <cell r="D1905">
            <v>2</v>
          </cell>
          <cell r="E1905" t="str">
            <v>旭　大阪購買　　　　</v>
          </cell>
          <cell r="F1905">
            <v>20500</v>
          </cell>
          <cell r="G1905" t="str">
            <v>仕上Ｇ　　　　　　　</v>
          </cell>
          <cell r="H1905">
            <v>2400</v>
          </cell>
          <cell r="I1905">
            <v>816000</v>
          </cell>
          <cell r="J1905">
            <v>1</v>
          </cell>
          <cell r="K1905" t="str">
            <v>繊維</v>
          </cell>
          <cell r="L1905">
            <v>205</v>
          </cell>
          <cell r="M1905" t="str">
            <v>仕上Ｇ</v>
          </cell>
          <cell r="N1905">
            <v>2</v>
          </cell>
          <cell r="O1905" t="str">
            <v>延岡</v>
          </cell>
          <cell r="P1905" t="str">
            <v>旭</v>
          </cell>
          <cell r="Q1905">
            <v>94</v>
          </cell>
        </row>
        <row r="1906">
          <cell r="A1906">
            <v>2</v>
          </cell>
          <cell r="B1906">
            <v>1994</v>
          </cell>
          <cell r="C1906">
            <v>6</v>
          </cell>
          <cell r="D1906">
            <v>11</v>
          </cell>
          <cell r="E1906" t="str">
            <v>旭　特薬事業部　　　</v>
          </cell>
          <cell r="F1906">
            <v>21301</v>
          </cell>
          <cell r="G1906" t="str">
            <v>ウラシル　　　　　　</v>
          </cell>
          <cell r="H1906">
            <v>460</v>
          </cell>
          <cell r="I1906">
            <v>1932000</v>
          </cell>
          <cell r="J1906">
            <v>2</v>
          </cell>
          <cell r="K1906" t="str">
            <v>医薬原料</v>
          </cell>
          <cell r="L1906">
            <v>213</v>
          </cell>
          <cell r="M1906" t="str">
            <v>ウラシル</v>
          </cell>
          <cell r="N1906">
            <v>2</v>
          </cell>
          <cell r="O1906" t="str">
            <v>延岡</v>
          </cell>
          <cell r="P1906" t="str">
            <v>旭</v>
          </cell>
          <cell r="Q1906">
            <v>94</v>
          </cell>
        </row>
        <row r="1907">
          <cell r="A1907">
            <v>2</v>
          </cell>
          <cell r="B1907">
            <v>1994</v>
          </cell>
          <cell r="C1907">
            <v>6</v>
          </cell>
          <cell r="D1907">
            <v>11</v>
          </cell>
          <cell r="E1907" t="str">
            <v>旭　特薬事業部　　　</v>
          </cell>
          <cell r="F1907">
            <v>21302</v>
          </cell>
          <cell r="G1907" t="str">
            <v>ウラシル（ＳＧ）　　</v>
          </cell>
          <cell r="H1907">
            <v>3240</v>
          </cell>
          <cell r="I1907">
            <v>13608000</v>
          </cell>
          <cell r="J1907">
            <v>2</v>
          </cell>
          <cell r="K1907" t="str">
            <v>医薬原料</v>
          </cell>
          <cell r="L1907">
            <v>213</v>
          </cell>
          <cell r="M1907" t="str">
            <v>ウラシル</v>
          </cell>
          <cell r="N1907">
            <v>2</v>
          </cell>
          <cell r="O1907" t="str">
            <v>延岡</v>
          </cell>
          <cell r="P1907" t="str">
            <v>旭</v>
          </cell>
          <cell r="Q1907">
            <v>94</v>
          </cell>
        </row>
        <row r="1908">
          <cell r="A1908">
            <v>2</v>
          </cell>
          <cell r="B1908">
            <v>1994</v>
          </cell>
          <cell r="C1908">
            <v>6</v>
          </cell>
          <cell r="D1908">
            <v>1</v>
          </cell>
          <cell r="E1908" t="str">
            <v>旭　東京購買　　　　</v>
          </cell>
          <cell r="F1908">
            <v>21402</v>
          </cell>
          <cell r="G1908" t="str">
            <v>ＤＳ－１０７　　　　</v>
          </cell>
          <cell r="H1908">
            <v>72080</v>
          </cell>
          <cell r="I1908">
            <v>29985280</v>
          </cell>
          <cell r="J1908">
            <v>3</v>
          </cell>
          <cell r="K1908" t="str">
            <v>樹脂</v>
          </cell>
          <cell r="L1908">
            <v>214</v>
          </cell>
          <cell r="M1908" t="str">
            <v>ＡＴＢＣ</v>
          </cell>
          <cell r="N1908">
            <v>2</v>
          </cell>
          <cell r="O1908" t="str">
            <v>延岡</v>
          </cell>
          <cell r="P1908" t="str">
            <v>旭</v>
          </cell>
          <cell r="Q1908">
            <v>94</v>
          </cell>
        </row>
        <row r="1909">
          <cell r="A1909">
            <v>2</v>
          </cell>
          <cell r="B1909">
            <v>1994</v>
          </cell>
          <cell r="C1909">
            <v>6</v>
          </cell>
          <cell r="D1909">
            <v>3821</v>
          </cell>
          <cell r="E1909" t="str">
            <v>（株）トーメン　　　</v>
          </cell>
          <cell r="F1909">
            <v>21403</v>
          </cell>
          <cell r="G1909" t="str">
            <v>ＡＴＢＣ　　　　　　</v>
          </cell>
          <cell r="H1909">
            <v>180</v>
          </cell>
          <cell r="I1909">
            <v>104400</v>
          </cell>
          <cell r="J1909">
            <v>3</v>
          </cell>
          <cell r="K1909" t="str">
            <v>樹脂</v>
          </cell>
          <cell r="L1909">
            <v>214</v>
          </cell>
          <cell r="M1909" t="str">
            <v>ＡＴＢＣ</v>
          </cell>
          <cell r="N1909">
            <v>2</v>
          </cell>
          <cell r="O1909" t="str">
            <v>延岡</v>
          </cell>
          <cell r="P1909" t="str">
            <v>旭</v>
          </cell>
          <cell r="Q1909">
            <v>94</v>
          </cell>
        </row>
        <row r="1910">
          <cell r="A1910">
            <v>2</v>
          </cell>
          <cell r="B1910">
            <v>1994</v>
          </cell>
          <cell r="C1910">
            <v>6</v>
          </cell>
          <cell r="D1910">
            <v>6</v>
          </cell>
          <cell r="E1910" t="str">
            <v>旭　富士　　　　　　</v>
          </cell>
          <cell r="F1910">
            <v>21404</v>
          </cell>
          <cell r="G1910" t="str">
            <v>ＡＴＢＣ（富士）　　</v>
          </cell>
          <cell r="H1910">
            <v>215</v>
          </cell>
          <cell r="I1910">
            <v>95890</v>
          </cell>
          <cell r="J1910">
            <v>3</v>
          </cell>
          <cell r="K1910" t="str">
            <v>樹脂</v>
          </cell>
          <cell r="L1910">
            <v>214</v>
          </cell>
          <cell r="M1910" t="str">
            <v>ＡＴＢＣ</v>
          </cell>
          <cell r="N1910">
            <v>2</v>
          </cell>
          <cell r="O1910" t="str">
            <v>延岡</v>
          </cell>
          <cell r="P1910" t="str">
            <v>旭</v>
          </cell>
          <cell r="Q1910">
            <v>94</v>
          </cell>
        </row>
        <row r="1911">
          <cell r="A1911">
            <v>2</v>
          </cell>
          <cell r="B1911">
            <v>1994</v>
          </cell>
          <cell r="C1911">
            <v>6</v>
          </cell>
          <cell r="D1911">
            <v>6</v>
          </cell>
          <cell r="E1911" t="str">
            <v>旭　富士　　　　　　</v>
          </cell>
          <cell r="F1911">
            <v>21900</v>
          </cell>
          <cell r="G1911" t="str">
            <v>ＢＳ－１　　　　　　</v>
          </cell>
          <cell r="H1911">
            <v>62060</v>
          </cell>
          <cell r="I1911">
            <v>24637820</v>
          </cell>
          <cell r="J1911">
            <v>3</v>
          </cell>
          <cell r="K1911" t="str">
            <v>樹脂</v>
          </cell>
          <cell r="L1911">
            <v>219</v>
          </cell>
          <cell r="M1911" t="str">
            <v>ＢＳ－１．２</v>
          </cell>
          <cell r="N1911">
            <v>2</v>
          </cell>
          <cell r="O1911" t="str">
            <v>延岡</v>
          </cell>
          <cell r="P1911" t="str">
            <v>旭</v>
          </cell>
          <cell r="Q1911">
            <v>94</v>
          </cell>
        </row>
        <row r="1912">
          <cell r="A1912">
            <v>2</v>
          </cell>
          <cell r="B1912">
            <v>1994</v>
          </cell>
          <cell r="C1912">
            <v>6</v>
          </cell>
          <cell r="D1912">
            <v>43</v>
          </cell>
          <cell r="E1912" t="str">
            <v>旭　延岡医薬　　　　</v>
          </cell>
          <cell r="F1912">
            <v>29003</v>
          </cell>
          <cell r="G1912" t="str">
            <v>廃硫酸　　　　　　　</v>
          </cell>
          <cell r="H1912">
            <v>0</v>
          </cell>
          <cell r="I1912">
            <v>26379</v>
          </cell>
          <cell r="J1912">
            <v>4</v>
          </cell>
          <cell r="K1912" t="str">
            <v>その他</v>
          </cell>
          <cell r="L1912">
            <v>290</v>
          </cell>
          <cell r="M1912" t="str">
            <v>旭向延岡合成品</v>
          </cell>
          <cell r="N1912">
            <v>2</v>
          </cell>
          <cell r="O1912" t="str">
            <v>延岡</v>
          </cell>
          <cell r="P1912" t="str">
            <v>旭</v>
          </cell>
          <cell r="Q1912">
            <v>94</v>
          </cell>
        </row>
        <row r="1913">
          <cell r="A1913">
            <v>2</v>
          </cell>
          <cell r="B1913">
            <v>1994</v>
          </cell>
          <cell r="C1913">
            <v>6</v>
          </cell>
          <cell r="D1913">
            <v>231</v>
          </cell>
          <cell r="E1913" t="str">
            <v>岩瀬コスファ　　　　</v>
          </cell>
          <cell r="F1913">
            <v>30401</v>
          </cell>
          <cell r="G1913" t="str">
            <v>ＣＰＭ－Ｓ　　　　　</v>
          </cell>
          <cell r="H1913">
            <v>100</v>
          </cell>
          <cell r="I1913">
            <v>5000000</v>
          </cell>
          <cell r="J1913">
            <v>4</v>
          </cell>
          <cell r="K1913" t="str">
            <v>その他</v>
          </cell>
          <cell r="L1913">
            <v>304</v>
          </cell>
          <cell r="M1913" t="str">
            <v>ＣＰＭ</v>
          </cell>
          <cell r="N1913">
            <v>2</v>
          </cell>
          <cell r="O1913" t="str">
            <v>延岡</v>
          </cell>
          <cell r="P1913" t="str">
            <v>外販</v>
          </cell>
          <cell r="Q1913">
            <v>94</v>
          </cell>
        </row>
        <row r="1914">
          <cell r="A1914">
            <v>2</v>
          </cell>
          <cell r="B1914">
            <v>1994</v>
          </cell>
          <cell r="C1914">
            <v>6</v>
          </cell>
          <cell r="D1914">
            <v>5422</v>
          </cell>
          <cell r="E1914" t="str">
            <v>扶桑化学（株）　　　</v>
          </cell>
          <cell r="F1914">
            <v>30700</v>
          </cell>
          <cell r="G1914" t="str">
            <v>ＭＮＢ　　　　　　　</v>
          </cell>
          <cell r="H1914">
            <v>5600</v>
          </cell>
          <cell r="I1914">
            <v>9464000</v>
          </cell>
          <cell r="J1914">
            <v>3</v>
          </cell>
          <cell r="K1914" t="str">
            <v>樹脂</v>
          </cell>
          <cell r="L1914">
            <v>307</v>
          </cell>
          <cell r="M1914" t="str">
            <v>ＭＮＢ</v>
          </cell>
          <cell r="N1914">
            <v>2</v>
          </cell>
          <cell r="O1914" t="str">
            <v>延岡</v>
          </cell>
          <cell r="P1914" t="str">
            <v>外販</v>
          </cell>
          <cell r="Q1914">
            <v>94</v>
          </cell>
        </row>
        <row r="1915">
          <cell r="A1915">
            <v>2</v>
          </cell>
          <cell r="B1915">
            <v>1994</v>
          </cell>
          <cell r="C1915">
            <v>6</v>
          </cell>
          <cell r="D1915">
            <v>3824</v>
          </cell>
          <cell r="E1915" t="str">
            <v>東亜合成（株）　　　</v>
          </cell>
          <cell r="F1915">
            <v>30900</v>
          </cell>
          <cell r="G1915" t="str">
            <v>ＰＣＤ　　　　　　　</v>
          </cell>
          <cell r="H1915">
            <v>8600</v>
          </cell>
          <cell r="I1915">
            <v>3096000</v>
          </cell>
          <cell r="J1915">
            <v>3</v>
          </cell>
          <cell r="K1915" t="str">
            <v>樹脂</v>
          </cell>
          <cell r="L1915">
            <v>309</v>
          </cell>
          <cell r="M1915" t="str">
            <v>ＰＣＤ</v>
          </cell>
          <cell r="N1915">
            <v>2</v>
          </cell>
          <cell r="O1915" t="str">
            <v>延岡</v>
          </cell>
          <cell r="P1915" t="str">
            <v>外販</v>
          </cell>
          <cell r="Q1915">
            <v>94</v>
          </cell>
        </row>
        <row r="1916">
          <cell r="A1916">
            <v>2</v>
          </cell>
          <cell r="B1916">
            <v>1994</v>
          </cell>
          <cell r="C1916">
            <v>6</v>
          </cell>
          <cell r="D1916">
            <v>3030</v>
          </cell>
          <cell r="E1916" t="str">
            <v>ダイセル＾東京本社　</v>
          </cell>
          <cell r="F1916">
            <v>31000</v>
          </cell>
          <cell r="G1916" t="str">
            <v>ＢＴＣ　　　　　　　</v>
          </cell>
          <cell r="H1916">
            <v>11900</v>
          </cell>
          <cell r="I1916">
            <v>16303000</v>
          </cell>
          <cell r="J1916">
            <v>3</v>
          </cell>
          <cell r="K1916" t="str">
            <v>樹脂</v>
          </cell>
          <cell r="L1916">
            <v>310</v>
          </cell>
          <cell r="M1916" t="str">
            <v>ＢＴＣ</v>
          </cell>
          <cell r="N1916">
            <v>2</v>
          </cell>
          <cell r="O1916" t="str">
            <v>延岡</v>
          </cell>
          <cell r="P1916" t="str">
            <v>外販</v>
          </cell>
          <cell r="Q1916">
            <v>94</v>
          </cell>
        </row>
        <row r="1917">
          <cell r="A1917">
            <v>2</v>
          </cell>
          <cell r="B1917">
            <v>1994</v>
          </cell>
          <cell r="C1917">
            <v>6</v>
          </cell>
          <cell r="D1917">
            <v>411</v>
          </cell>
          <cell r="E1917" t="str">
            <v>宇部ケミカル工場　　</v>
          </cell>
          <cell r="F1917">
            <v>31800</v>
          </cell>
          <cell r="G1917" t="str">
            <v>ＣＵＭ　　　　　　　</v>
          </cell>
          <cell r="H1917">
            <v>-6480</v>
          </cell>
          <cell r="I1917">
            <v>-2494800</v>
          </cell>
          <cell r="J1917">
            <v>3</v>
          </cell>
          <cell r="K1917" t="str">
            <v>樹脂</v>
          </cell>
          <cell r="L1917">
            <v>318</v>
          </cell>
          <cell r="M1917" t="str">
            <v>ＣＵＭ</v>
          </cell>
          <cell r="N1917">
            <v>2</v>
          </cell>
          <cell r="O1917" t="str">
            <v>延岡</v>
          </cell>
          <cell r="P1917" t="str">
            <v>外販</v>
          </cell>
          <cell r="Q1917">
            <v>94</v>
          </cell>
        </row>
        <row r="1918">
          <cell r="A1918">
            <v>2</v>
          </cell>
          <cell r="B1918">
            <v>1994</v>
          </cell>
          <cell r="C1918">
            <v>6</v>
          </cell>
          <cell r="D1918">
            <v>413</v>
          </cell>
          <cell r="E1918" t="str">
            <v>宇部興産（株）　　　</v>
          </cell>
          <cell r="F1918">
            <v>31800</v>
          </cell>
          <cell r="G1918" t="str">
            <v>ＣＵＭ　　　　　　　</v>
          </cell>
          <cell r="H1918">
            <v>34560</v>
          </cell>
          <cell r="I1918">
            <v>13305600</v>
          </cell>
          <cell r="J1918">
            <v>3</v>
          </cell>
          <cell r="K1918" t="str">
            <v>樹脂</v>
          </cell>
          <cell r="L1918">
            <v>318</v>
          </cell>
          <cell r="M1918" t="str">
            <v>ＣＵＭ</v>
          </cell>
          <cell r="N1918">
            <v>2</v>
          </cell>
          <cell r="O1918" t="str">
            <v>延岡</v>
          </cell>
          <cell r="P1918" t="str">
            <v>外販</v>
          </cell>
          <cell r="Q1918">
            <v>94</v>
          </cell>
        </row>
        <row r="1919">
          <cell r="A1919">
            <v>1</v>
          </cell>
          <cell r="B1919">
            <v>1994</v>
          </cell>
          <cell r="C1919">
            <v>6</v>
          </cell>
          <cell r="D1919">
            <v>88</v>
          </cell>
          <cell r="E1919" t="str">
            <v>旭フーズ（株）　　　</v>
          </cell>
          <cell r="F1919">
            <v>37600</v>
          </cell>
          <cell r="G1919" t="str">
            <v>ＣＭＴ－Ｌ　缶　　　</v>
          </cell>
          <cell r="H1919">
            <v>16434</v>
          </cell>
          <cell r="I1919">
            <v>5061672</v>
          </cell>
          <cell r="J1919">
            <v>4</v>
          </cell>
          <cell r="K1919" t="str">
            <v>その他</v>
          </cell>
          <cell r="L1919">
            <v>376</v>
          </cell>
          <cell r="M1919" t="str">
            <v>ＣＭＴ－Ｌ</v>
          </cell>
          <cell r="N1919">
            <v>3</v>
          </cell>
          <cell r="O1919" t="str">
            <v>外販</v>
          </cell>
          <cell r="P1919" t="str">
            <v>旭</v>
          </cell>
          <cell r="Q1919">
            <v>94</v>
          </cell>
        </row>
        <row r="1920">
          <cell r="A1920">
            <v>1</v>
          </cell>
          <cell r="B1920">
            <v>1994</v>
          </cell>
          <cell r="C1920">
            <v>6</v>
          </cell>
          <cell r="D1920">
            <v>88</v>
          </cell>
          <cell r="E1920" t="str">
            <v>旭フーズ（株）　　　</v>
          </cell>
          <cell r="F1920">
            <v>37603</v>
          </cell>
          <cell r="G1920" t="str">
            <v>ＣＭＴ－ＩＫ　　　　</v>
          </cell>
          <cell r="H1920">
            <v>13000</v>
          </cell>
          <cell r="I1920">
            <v>3666000</v>
          </cell>
          <cell r="J1920">
            <v>4</v>
          </cell>
          <cell r="K1920" t="str">
            <v>その他</v>
          </cell>
          <cell r="L1920">
            <v>376</v>
          </cell>
          <cell r="M1920" t="str">
            <v>ＣＭＴ－Ｌ</v>
          </cell>
          <cell r="N1920">
            <v>3</v>
          </cell>
          <cell r="O1920" t="str">
            <v>外販</v>
          </cell>
          <cell r="P1920" t="str">
            <v>旭</v>
          </cell>
          <cell r="Q1920">
            <v>94</v>
          </cell>
        </row>
        <row r="1921">
          <cell r="A1921">
            <v>1</v>
          </cell>
          <cell r="B1921">
            <v>1994</v>
          </cell>
          <cell r="C1921">
            <v>6</v>
          </cell>
          <cell r="D1921">
            <v>6</v>
          </cell>
          <cell r="E1921" t="str">
            <v>旭　富士　　　　　　</v>
          </cell>
          <cell r="F1921">
            <v>38300</v>
          </cell>
          <cell r="G1921" t="str">
            <v>ベンゾフェノン　　　</v>
          </cell>
          <cell r="H1921">
            <v>280</v>
          </cell>
          <cell r="I1921">
            <v>254800</v>
          </cell>
          <cell r="J1921">
            <v>3</v>
          </cell>
          <cell r="K1921" t="str">
            <v>樹脂</v>
          </cell>
          <cell r="L1921">
            <v>383</v>
          </cell>
          <cell r="M1921" t="str">
            <v>ﾍﾞﾝｿﾞﾌｪﾉﾝ</v>
          </cell>
          <cell r="N1921">
            <v>3</v>
          </cell>
          <cell r="O1921" t="str">
            <v>外販</v>
          </cell>
          <cell r="P1921" t="str">
            <v>外販</v>
          </cell>
          <cell r="Q1921">
            <v>94</v>
          </cell>
        </row>
        <row r="1922">
          <cell r="A1922">
            <v>1</v>
          </cell>
          <cell r="B1922">
            <v>1994</v>
          </cell>
          <cell r="C1922">
            <v>6</v>
          </cell>
          <cell r="D1922">
            <v>1</v>
          </cell>
          <cell r="E1922" t="str">
            <v>旭　東京購買　　　　</v>
          </cell>
          <cell r="F1922">
            <v>38500</v>
          </cell>
          <cell r="G1922" t="str">
            <v>ポリオールＮ　　　　</v>
          </cell>
          <cell r="H1922">
            <v>2000</v>
          </cell>
          <cell r="I1922">
            <v>956000</v>
          </cell>
          <cell r="J1922">
            <v>3</v>
          </cell>
          <cell r="K1922" t="str">
            <v>樹脂</v>
          </cell>
          <cell r="L1922">
            <v>385</v>
          </cell>
          <cell r="M1922" t="str">
            <v>ポリオール</v>
          </cell>
          <cell r="N1922">
            <v>3</v>
          </cell>
          <cell r="O1922" t="str">
            <v>外販</v>
          </cell>
          <cell r="P1922" t="str">
            <v>旭</v>
          </cell>
          <cell r="Q1922">
            <v>94</v>
          </cell>
        </row>
        <row r="1923">
          <cell r="A1923">
            <v>1</v>
          </cell>
          <cell r="B1923">
            <v>1994</v>
          </cell>
          <cell r="C1923">
            <v>6</v>
          </cell>
          <cell r="D1923">
            <v>1</v>
          </cell>
          <cell r="E1923" t="str">
            <v>旭　東京購買　　　　</v>
          </cell>
          <cell r="F1923">
            <v>38501</v>
          </cell>
          <cell r="G1923" t="str">
            <v>ポリオールＢ　　　　</v>
          </cell>
          <cell r="H1923">
            <v>2000</v>
          </cell>
          <cell r="I1923">
            <v>1020000</v>
          </cell>
          <cell r="J1923">
            <v>3</v>
          </cell>
          <cell r="K1923" t="str">
            <v>樹脂</v>
          </cell>
          <cell r="L1923">
            <v>385</v>
          </cell>
          <cell r="M1923" t="str">
            <v>ポリオール</v>
          </cell>
          <cell r="N1923">
            <v>3</v>
          </cell>
          <cell r="O1923" t="str">
            <v>外販</v>
          </cell>
          <cell r="P1923" t="str">
            <v>旭</v>
          </cell>
          <cell r="Q1923">
            <v>94</v>
          </cell>
        </row>
        <row r="1924">
          <cell r="A1924">
            <v>1</v>
          </cell>
          <cell r="B1924">
            <v>1994</v>
          </cell>
          <cell r="C1924">
            <v>6</v>
          </cell>
          <cell r="D1924">
            <v>7100</v>
          </cell>
          <cell r="E1924" t="str">
            <v>油脂製品　　　　　　</v>
          </cell>
          <cell r="F1924">
            <v>38804</v>
          </cell>
          <cell r="G1924" t="str">
            <v>ノンサール乾燥　　　</v>
          </cell>
          <cell r="H1924">
            <v>45</v>
          </cell>
          <cell r="I1924">
            <v>31590</v>
          </cell>
          <cell r="J1924">
            <v>4</v>
          </cell>
          <cell r="K1924" t="str">
            <v>その他</v>
          </cell>
          <cell r="L1924">
            <v>388</v>
          </cell>
          <cell r="M1924" t="str">
            <v>委託　日油</v>
          </cell>
          <cell r="N1924">
            <v>3</v>
          </cell>
          <cell r="O1924" t="str">
            <v>外販</v>
          </cell>
          <cell r="P1924" t="str">
            <v>外販</v>
          </cell>
          <cell r="Q1924">
            <v>94</v>
          </cell>
        </row>
        <row r="1925">
          <cell r="A1925">
            <v>1</v>
          </cell>
          <cell r="B1925">
            <v>1994</v>
          </cell>
          <cell r="C1925">
            <v>6</v>
          </cell>
          <cell r="D1925">
            <v>3073</v>
          </cell>
          <cell r="E1925" t="str">
            <v>ダイソー住設　　　　</v>
          </cell>
          <cell r="F1925">
            <v>38901</v>
          </cell>
          <cell r="G1925" t="str">
            <v>ＶＣＭ－２　　　　　</v>
          </cell>
          <cell r="H1925">
            <v>851</v>
          </cell>
          <cell r="I1925">
            <v>297850</v>
          </cell>
          <cell r="J1925">
            <v>4</v>
          </cell>
          <cell r="K1925" t="str">
            <v>その他</v>
          </cell>
          <cell r="L1925">
            <v>389</v>
          </cell>
          <cell r="M1925" t="str">
            <v>委託　ダイソ－</v>
          </cell>
          <cell r="N1925">
            <v>3</v>
          </cell>
          <cell r="O1925" t="str">
            <v>外販</v>
          </cell>
          <cell r="P1925" t="str">
            <v>外販</v>
          </cell>
          <cell r="Q1925">
            <v>94</v>
          </cell>
        </row>
        <row r="1926">
          <cell r="A1926">
            <v>1</v>
          </cell>
          <cell r="B1926">
            <v>1994</v>
          </cell>
          <cell r="C1926">
            <v>6</v>
          </cell>
          <cell r="D1926">
            <v>4010</v>
          </cell>
          <cell r="E1926" t="str">
            <v>中尾薬品　　　　　　</v>
          </cell>
          <cell r="F1926">
            <v>39114</v>
          </cell>
          <cell r="G1926" t="str">
            <v>ＴＯＰ－９１８９　　</v>
          </cell>
          <cell r="H1926">
            <v>1800</v>
          </cell>
          <cell r="I1926">
            <v>540000</v>
          </cell>
          <cell r="J1926">
            <v>4</v>
          </cell>
          <cell r="K1926" t="str">
            <v>その他</v>
          </cell>
          <cell r="L1926">
            <v>391</v>
          </cell>
          <cell r="M1926" t="str">
            <v>委託　甲南</v>
          </cell>
          <cell r="N1926">
            <v>3</v>
          </cell>
          <cell r="O1926" t="str">
            <v>外販</v>
          </cell>
          <cell r="P1926" t="str">
            <v>外販</v>
          </cell>
          <cell r="Q1926">
            <v>94</v>
          </cell>
        </row>
        <row r="1927">
          <cell r="A1927">
            <v>1</v>
          </cell>
          <cell r="B1927">
            <v>1994</v>
          </cell>
          <cell r="C1927">
            <v>6</v>
          </cell>
          <cell r="D1927">
            <v>4010</v>
          </cell>
          <cell r="E1927" t="str">
            <v>中尾薬品　　　　　　</v>
          </cell>
          <cell r="F1927">
            <v>39122</v>
          </cell>
          <cell r="G1927" t="str">
            <v>ＩＫＰ－５　　　　　</v>
          </cell>
          <cell r="H1927">
            <v>3</v>
          </cell>
          <cell r="I1927">
            <v>2055000</v>
          </cell>
          <cell r="J1927">
            <v>4</v>
          </cell>
          <cell r="K1927" t="str">
            <v>その他</v>
          </cell>
          <cell r="L1927">
            <v>391</v>
          </cell>
          <cell r="M1927" t="str">
            <v>委託　甲南</v>
          </cell>
          <cell r="N1927">
            <v>3</v>
          </cell>
          <cell r="O1927" t="str">
            <v>外販</v>
          </cell>
          <cell r="P1927" t="str">
            <v>外販</v>
          </cell>
          <cell r="Q1927">
            <v>94</v>
          </cell>
        </row>
        <row r="1928">
          <cell r="A1928">
            <v>1</v>
          </cell>
          <cell r="B1928">
            <v>1994</v>
          </cell>
          <cell r="C1928">
            <v>6</v>
          </cell>
          <cell r="D1928">
            <v>1</v>
          </cell>
          <cell r="E1928" t="str">
            <v>旭　東京購買　　　　</v>
          </cell>
          <cell r="F1928">
            <v>39410</v>
          </cell>
          <cell r="G1928" t="str">
            <v>ＤＢＳ（ＤＳ－８０）</v>
          </cell>
          <cell r="H1928">
            <v>8110</v>
          </cell>
          <cell r="I1928">
            <v>4930880</v>
          </cell>
          <cell r="J1928">
            <v>4</v>
          </cell>
          <cell r="K1928" t="str">
            <v>その他</v>
          </cell>
          <cell r="L1928">
            <v>394</v>
          </cell>
          <cell r="M1928" t="str">
            <v>委託　旭</v>
          </cell>
          <cell r="N1928">
            <v>3</v>
          </cell>
          <cell r="O1928" t="str">
            <v>外販</v>
          </cell>
          <cell r="P1928" t="str">
            <v>旭</v>
          </cell>
          <cell r="Q1928">
            <v>94</v>
          </cell>
        </row>
        <row r="1929">
          <cell r="A1929">
            <v>1</v>
          </cell>
          <cell r="B1929">
            <v>1994</v>
          </cell>
          <cell r="C1929">
            <v>6</v>
          </cell>
          <cell r="D1929">
            <v>6000</v>
          </cell>
          <cell r="E1929" t="str">
            <v>丸紅　大阪　　　　　</v>
          </cell>
          <cell r="F1929">
            <v>39804</v>
          </cell>
          <cell r="G1929" t="str">
            <v>ＳＭＳ（韓一）　　　</v>
          </cell>
          <cell r="H1929">
            <v>45000</v>
          </cell>
          <cell r="I1929">
            <v>14670000</v>
          </cell>
          <cell r="J1929">
            <v>1</v>
          </cell>
          <cell r="K1929" t="str">
            <v>繊維</v>
          </cell>
          <cell r="L1929">
            <v>398</v>
          </cell>
          <cell r="M1929" t="str">
            <v>委託ＳＭＡＳ</v>
          </cell>
          <cell r="N1929">
            <v>3</v>
          </cell>
          <cell r="O1929" t="str">
            <v>外販</v>
          </cell>
          <cell r="P1929" t="str">
            <v>輸出</v>
          </cell>
          <cell r="Q1929">
            <v>94</v>
          </cell>
        </row>
        <row r="1930">
          <cell r="A1930">
            <v>1</v>
          </cell>
          <cell r="B1930">
            <v>1994</v>
          </cell>
          <cell r="C1930">
            <v>7</v>
          </cell>
          <cell r="D1930">
            <v>6000</v>
          </cell>
          <cell r="E1930" t="str">
            <v>丸紅　大阪　　　　　</v>
          </cell>
          <cell r="F1930">
            <v>16001</v>
          </cell>
          <cell r="G1930" t="str">
            <v>Ｎ６５１（ＨＵＮＴ）</v>
          </cell>
          <cell r="H1930">
            <v>16500</v>
          </cell>
          <cell r="I1930">
            <v>8794500</v>
          </cell>
          <cell r="J1930">
            <v>3</v>
          </cell>
          <cell r="K1930" t="str">
            <v>樹脂</v>
          </cell>
          <cell r="L1930">
            <v>160</v>
          </cell>
          <cell r="M1930" t="str">
            <v>Ｎ－６５１</v>
          </cell>
          <cell r="N1930">
            <v>1</v>
          </cell>
          <cell r="O1930" t="str">
            <v>大阪</v>
          </cell>
          <cell r="P1930" t="str">
            <v>輸出</v>
          </cell>
          <cell r="Q1930">
            <v>94</v>
          </cell>
        </row>
        <row r="1931">
          <cell r="A1931">
            <v>1</v>
          </cell>
          <cell r="B1931">
            <v>1994</v>
          </cell>
          <cell r="C1931">
            <v>7</v>
          </cell>
          <cell r="D1931">
            <v>6805</v>
          </cell>
          <cell r="E1931" t="str">
            <v>ケンプレックス　　　</v>
          </cell>
          <cell r="F1931">
            <v>16002</v>
          </cell>
          <cell r="G1931" t="str">
            <v>Ｎ６５１（ＣＨＭＰ）</v>
          </cell>
          <cell r="H1931">
            <v>4040</v>
          </cell>
          <cell r="I1931">
            <v>2626000</v>
          </cell>
          <cell r="J1931">
            <v>3</v>
          </cell>
          <cell r="K1931" t="str">
            <v>樹脂</v>
          </cell>
          <cell r="L1931">
            <v>160</v>
          </cell>
          <cell r="M1931" t="str">
            <v>Ｎ－６５１</v>
          </cell>
          <cell r="N1931">
            <v>1</v>
          </cell>
          <cell r="O1931" t="str">
            <v>大阪</v>
          </cell>
          <cell r="P1931" t="str">
            <v>輸出</v>
          </cell>
          <cell r="Q1931">
            <v>94</v>
          </cell>
        </row>
        <row r="1932">
          <cell r="A1932">
            <v>1</v>
          </cell>
          <cell r="B1932">
            <v>1994</v>
          </cell>
          <cell r="C1932">
            <v>7</v>
          </cell>
          <cell r="D1932">
            <v>6000</v>
          </cell>
          <cell r="E1932" t="str">
            <v>丸紅　大阪　　　　　</v>
          </cell>
          <cell r="F1932">
            <v>16006</v>
          </cell>
          <cell r="G1932" t="str">
            <v>Ｎ－６５１（メキシコ</v>
          </cell>
          <cell r="H1932">
            <v>4200</v>
          </cell>
          <cell r="I1932">
            <v>2730000</v>
          </cell>
          <cell r="J1932">
            <v>3</v>
          </cell>
          <cell r="K1932" t="str">
            <v>樹脂</v>
          </cell>
          <cell r="L1932">
            <v>160</v>
          </cell>
          <cell r="M1932" t="str">
            <v>Ｎ－６５１</v>
          </cell>
          <cell r="N1932">
            <v>1</v>
          </cell>
          <cell r="O1932" t="str">
            <v>大阪</v>
          </cell>
          <cell r="P1932" t="str">
            <v>輸出</v>
          </cell>
          <cell r="Q1932">
            <v>94</v>
          </cell>
        </row>
        <row r="1933">
          <cell r="A1933">
            <v>1</v>
          </cell>
          <cell r="B1933">
            <v>1994</v>
          </cell>
          <cell r="C1933">
            <v>7</v>
          </cell>
          <cell r="D1933">
            <v>1</v>
          </cell>
          <cell r="E1933" t="str">
            <v>旭　東京購買　　　　</v>
          </cell>
          <cell r="F1933">
            <v>25100</v>
          </cell>
          <cell r="G1933" t="str">
            <v>α－ＭＳＤ　　　　　</v>
          </cell>
          <cell r="H1933">
            <v>14600</v>
          </cell>
          <cell r="I1933">
            <v>6497000</v>
          </cell>
          <cell r="J1933">
            <v>3</v>
          </cell>
          <cell r="K1933" t="str">
            <v>樹脂</v>
          </cell>
          <cell r="L1933">
            <v>251</v>
          </cell>
          <cell r="M1933" t="str">
            <v>α－ＭＳＤ</v>
          </cell>
          <cell r="N1933">
            <v>1</v>
          </cell>
          <cell r="O1933" t="str">
            <v>大阪</v>
          </cell>
          <cell r="P1933" t="str">
            <v>旭</v>
          </cell>
          <cell r="Q1933">
            <v>94</v>
          </cell>
        </row>
        <row r="1934">
          <cell r="A1934">
            <v>1</v>
          </cell>
          <cell r="B1934">
            <v>1994</v>
          </cell>
          <cell r="C1934">
            <v>7</v>
          </cell>
          <cell r="D1934">
            <v>1</v>
          </cell>
          <cell r="E1934" t="str">
            <v>旭　東京購買　　　　</v>
          </cell>
          <cell r="F1934">
            <v>25400</v>
          </cell>
          <cell r="G1934" t="str">
            <v>Ｉ－７　　　　　　　</v>
          </cell>
          <cell r="H1934">
            <v>20</v>
          </cell>
          <cell r="I1934">
            <v>142000</v>
          </cell>
          <cell r="J1934">
            <v>3</v>
          </cell>
          <cell r="K1934" t="str">
            <v>樹脂</v>
          </cell>
          <cell r="L1934">
            <v>254</v>
          </cell>
          <cell r="M1934" t="str">
            <v>Ｉ－７</v>
          </cell>
          <cell r="N1934">
            <v>1</v>
          </cell>
          <cell r="O1934" t="str">
            <v>大阪</v>
          </cell>
          <cell r="P1934" t="str">
            <v>旭</v>
          </cell>
          <cell r="Q1934">
            <v>94</v>
          </cell>
        </row>
        <row r="1935">
          <cell r="A1935">
            <v>1</v>
          </cell>
          <cell r="B1935">
            <v>1994</v>
          </cell>
          <cell r="C1935">
            <v>7</v>
          </cell>
          <cell r="D1935">
            <v>5</v>
          </cell>
          <cell r="E1935" t="str">
            <v>旭　川崎　　　　　　</v>
          </cell>
          <cell r="F1935">
            <v>25600</v>
          </cell>
          <cell r="G1935" t="str">
            <v>Ｒ－１２７　　　　　</v>
          </cell>
          <cell r="H1935">
            <v>0</v>
          </cell>
          <cell r="I1935">
            <v>1438000</v>
          </cell>
          <cell r="J1935">
            <v>3</v>
          </cell>
          <cell r="K1935" t="str">
            <v>樹脂</v>
          </cell>
          <cell r="L1935">
            <v>256</v>
          </cell>
          <cell r="M1935" t="str">
            <v>Ｒ－１２７</v>
          </cell>
          <cell r="N1935">
            <v>1</v>
          </cell>
          <cell r="O1935" t="str">
            <v>大阪</v>
          </cell>
          <cell r="P1935" t="str">
            <v>旭</v>
          </cell>
          <cell r="Q1935">
            <v>94</v>
          </cell>
        </row>
        <row r="1936">
          <cell r="A1936">
            <v>1</v>
          </cell>
          <cell r="B1936">
            <v>1994</v>
          </cell>
          <cell r="C1936">
            <v>7</v>
          </cell>
          <cell r="D1936">
            <v>43</v>
          </cell>
          <cell r="E1936" t="str">
            <v>旭　延岡医薬　　　　</v>
          </cell>
          <cell r="F1936">
            <v>28000</v>
          </cell>
          <cell r="G1936" t="str">
            <v>試作品（　　　　　）</v>
          </cell>
          <cell r="H1936">
            <v>10.5</v>
          </cell>
          <cell r="I1936">
            <v>2000000</v>
          </cell>
          <cell r="J1936">
            <v>4</v>
          </cell>
          <cell r="K1936" t="str">
            <v>その他</v>
          </cell>
          <cell r="L1936">
            <v>280</v>
          </cell>
          <cell r="M1936" t="str">
            <v>旭向合成品</v>
          </cell>
          <cell r="N1936">
            <v>1</v>
          </cell>
          <cell r="O1936" t="str">
            <v>大阪</v>
          </cell>
          <cell r="P1936" t="str">
            <v>旭</v>
          </cell>
          <cell r="Q1936">
            <v>94</v>
          </cell>
        </row>
        <row r="1937">
          <cell r="A1937">
            <v>1</v>
          </cell>
          <cell r="B1937">
            <v>1994</v>
          </cell>
          <cell r="C1937">
            <v>7</v>
          </cell>
          <cell r="D1937">
            <v>7601</v>
          </cell>
          <cell r="E1937" t="str">
            <v>レジノカラー　　　　</v>
          </cell>
          <cell r="F1937">
            <v>28020</v>
          </cell>
          <cell r="G1937" t="str">
            <v>純水　　　　　　　　</v>
          </cell>
          <cell r="H1937">
            <v>200</v>
          </cell>
          <cell r="I1937">
            <v>14000</v>
          </cell>
          <cell r="J1937">
            <v>4</v>
          </cell>
          <cell r="K1937" t="str">
            <v>その他</v>
          </cell>
          <cell r="L1937">
            <v>280</v>
          </cell>
          <cell r="M1937" t="str">
            <v>旭向合成品</v>
          </cell>
          <cell r="N1937">
            <v>1</v>
          </cell>
          <cell r="O1937" t="str">
            <v>大阪</v>
          </cell>
          <cell r="P1937" t="str">
            <v>旭</v>
          </cell>
          <cell r="Q1937">
            <v>94</v>
          </cell>
        </row>
        <row r="1938">
          <cell r="A1938">
            <v>1</v>
          </cell>
          <cell r="B1938">
            <v>1994</v>
          </cell>
          <cell r="C1938">
            <v>7</v>
          </cell>
          <cell r="D1938">
            <v>846</v>
          </cell>
          <cell r="E1938" t="str">
            <v>岡畑産業（株）大阪　</v>
          </cell>
          <cell r="F1938">
            <v>28043</v>
          </cell>
          <cell r="G1938" t="str">
            <v>（ｐ＋ｍ）ＰＶ　　　</v>
          </cell>
          <cell r="H1938">
            <v>20</v>
          </cell>
          <cell r="I1938">
            <v>475000</v>
          </cell>
          <cell r="J1938">
            <v>4</v>
          </cell>
          <cell r="K1938" t="str">
            <v>その他</v>
          </cell>
          <cell r="L1938">
            <v>280</v>
          </cell>
          <cell r="M1938" t="str">
            <v>旭向合成品</v>
          </cell>
          <cell r="N1938">
            <v>1</v>
          </cell>
          <cell r="O1938" t="str">
            <v>大阪</v>
          </cell>
          <cell r="P1938" t="str">
            <v>旭</v>
          </cell>
          <cell r="Q1938">
            <v>94</v>
          </cell>
        </row>
        <row r="1939">
          <cell r="A1939">
            <v>1</v>
          </cell>
          <cell r="B1939">
            <v>1994</v>
          </cell>
          <cell r="C1939">
            <v>7</v>
          </cell>
          <cell r="D1939">
            <v>29</v>
          </cell>
          <cell r="E1939" t="str">
            <v>旭　アイミー　　　　</v>
          </cell>
          <cell r="F1939">
            <v>28051</v>
          </cell>
          <cell r="G1939" t="str">
            <v>ＯＨＦ－１　　　　　</v>
          </cell>
          <cell r="H1939">
            <v>4</v>
          </cell>
          <cell r="I1939">
            <v>1080000</v>
          </cell>
          <cell r="J1939">
            <v>4</v>
          </cell>
          <cell r="K1939" t="str">
            <v>その他</v>
          </cell>
          <cell r="L1939">
            <v>280</v>
          </cell>
          <cell r="M1939" t="str">
            <v>旭向合成品</v>
          </cell>
          <cell r="N1939">
            <v>1</v>
          </cell>
          <cell r="O1939" t="str">
            <v>大阪</v>
          </cell>
          <cell r="P1939" t="str">
            <v>旭</v>
          </cell>
          <cell r="Q1939">
            <v>94</v>
          </cell>
        </row>
        <row r="1940">
          <cell r="A1940">
            <v>1</v>
          </cell>
          <cell r="B1940">
            <v>1994</v>
          </cell>
          <cell r="C1940">
            <v>7</v>
          </cell>
          <cell r="D1940">
            <v>5</v>
          </cell>
          <cell r="E1940" t="str">
            <v>旭　川崎　　　　　　</v>
          </cell>
          <cell r="F1940">
            <v>28057</v>
          </cell>
          <cell r="G1940" t="str">
            <v>ＳＴ－１　　　　　　</v>
          </cell>
          <cell r="H1940">
            <v>1</v>
          </cell>
          <cell r="I1940">
            <v>115000</v>
          </cell>
          <cell r="J1940">
            <v>4</v>
          </cell>
          <cell r="K1940" t="str">
            <v>その他</v>
          </cell>
          <cell r="L1940">
            <v>280</v>
          </cell>
          <cell r="M1940" t="str">
            <v>旭向合成品</v>
          </cell>
          <cell r="N1940">
            <v>1</v>
          </cell>
          <cell r="O1940" t="str">
            <v>大阪</v>
          </cell>
          <cell r="P1940" t="str">
            <v>旭</v>
          </cell>
          <cell r="Q1940">
            <v>94</v>
          </cell>
        </row>
        <row r="1941">
          <cell r="A1941">
            <v>1</v>
          </cell>
          <cell r="B1941">
            <v>1994</v>
          </cell>
          <cell r="C1941">
            <v>7</v>
          </cell>
          <cell r="D1941">
            <v>6</v>
          </cell>
          <cell r="E1941" t="str">
            <v>旭　富士　　　　　　</v>
          </cell>
          <cell r="F1941">
            <v>28060</v>
          </cell>
          <cell r="G1941" t="str">
            <v>ＷＢＰ　　　　　　　</v>
          </cell>
          <cell r="H1941">
            <v>44</v>
          </cell>
          <cell r="I1941">
            <v>555360</v>
          </cell>
          <cell r="J1941">
            <v>4</v>
          </cell>
          <cell r="K1941" t="str">
            <v>その他</v>
          </cell>
          <cell r="L1941">
            <v>280</v>
          </cell>
          <cell r="M1941" t="str">
            <v>旭向合成品</v>
          </cell>
          <cell r="N1941">
            <v>1</v>
          </cell>
          <cell r="O1941" t="str">
            <v>大阪</v>
          </cell>
          <cell r="P1941" t="str">
            <v>旭</v>
          </cell>
          <cell r="Q1941">
            <v>94</v>
          </cell>
        </row>
        <row r="1942">
          <cell r="A1942">
            <v>1</v>
          </cell>
          <cell r="B1942">
            <v>1994</v>
          </cell>
          <cell r="C1942">
            <v>7</v>
          </cell>
          <cell r="D1942">
            <v>1</v>
          </cell>
          <cell r="E1942" t="str">
            <v>旭　東京購買　　　　</v>
          </cell>
          <cell r="F1942">
            <v>28600</v>
          </cell>
          <cell r="G1942" t="str">
            <v>Ｆ樹脂の溶解液　　　</v>
          </cell>
          <cell r="H1942">
            <v>231</v>
          </cell>
          <cell r="I1942">
            <v>1324323</v>
          </cell>
          <cell r="J1942">
            <v>4</v>
          </cell>
          <cell r="K1942" t="str">
            <v>その他</v>
          </cell>
          <cell r="L1942">
            <v>286</v>
          </cell>
          <cell r="M1942" t="str">
            <v>Ｆ樹脂</v>
          </cell>
          <cell r="N1942">
            <v>1</v>
          </cell>
          <cell r="O1942" t="str">
            <v>大阪</v>
          </cell>
          <cell r="P1942" t="str">
            <v>旭</v>
          </cell>
          <cell r="Q1942">
            <v>94</v>
          </cell>
        </row>
        <row r="1943">
          <cell r="A1943">
            <v>1</v>
          </cell>
          <cell r="B1943">
            <v>1994</v>
          </cell>
          <cell r="C1943">
            <v>7</v>
          </cell>
          <cell r="D1943">
            <v>847</v>
          </cell>
          <cell r="E1943" t="str">
            <v>オルガノ  大阪　　　</v>
          </cell>
          <cell r="F1943">
            <v>33000</v>
          </cell>
          <cell r="G1943" t="str">
            <v>ＯＸ－４３３　　　　</v>
          </cell>
          <cell r="H1943">
            <v>3450</v>
          </cell>
          <cell r="I1943">
            <v>2760000</v>
          </cell>
          <cell r="J1943">
            <v>4</v>
          </cell>
          <cell r="K1943" t="str">
            <v>その他</v>
          </cell>
          <cell r="L1943">
            <v>330</v>
          </cell>
          <cell r="M1943" t="str">
            <v>ＯＸ－４３３</v>
          </cell>
          <cell r="N1943">
            <v>1</v>
          </cell>
          <cell r="O1943" t="str">
            <v>大阪</v>
          </cell>
          <cell r="P1943" t="str">
            <v>外販</v>
          </cell>
          <cell r="Q1943">
            <v>94</v>
          </cell>
        </row>
        <row r="1944">
          <cell r="A1944">
            <v>1</v>
          </cell>
          <cell r="B1944">
            <v>1994</v>
          </cell>
          <cell r="C1944">
            <v>7</v>
          </cell>
          <cell r="D1944">
            <v>847</v>
          </cell>
          <cell r="E1944" t="str">
            <v>オルガノ  大阪　　　</v>
          </cell>
          <cell r="F1944">
            <v>33050</v>
          </cell>
          <cell r="G1944" t="str">
            <v>ＯＸ－４３３　運賃　</v>
          </cell>
          <cell r="H1944">
            <v>3450</v>
          </cell>
          <cell r="I1944">
            <v>69000</v>
          </cell>
          <cell r="J1944">
            <v>4</v>
          </cell>
          <cell r="K1944" t="str">
            <v>その他</v>
          </cell>
          <cell r="L1944">
            <v>330</v>
          </cell>
          <cell r="M1944" t="str">
            <v>ＯＸ－４３３</v>
          </cell>
          <cell r="N1944">
            <v>1</v>
          </cell>
          <cell r="O1944" t="str">
            <v>大阪</v>
          </cell>
          <cell r="P1944" t="str">
            <v>外販</v>
          </cell>
          <cell r="Q1944">
            <v>94</v>
          </cell>
        </row>
        <row r="1945">
          <cell r="A1945">
            <v>1</v>
          </cell>
          <cell r="B1945">
            <v>1994</v>
          </cell>
          <cell r="C1945">
            <v>7</v>
          </cell>
          <cell r="D1945">
            <v>2243</v>
          </cell>
          <cell r="E1945" t="str">
            <v>（株）島田商会　大阪</v>
          </cell>
          <cell r="F1945">
            <v>36040</v>
          </cell>
          <cell r="G1945" t="str">
            <v>ＰＰＢＩ　　　　　　</v>
          </cell>
          <cell r="H1945">
            <v>45</v>
          </cell>
          <cell r="I1945">
            <v>1350000</v>
          </cell>
          <cell r="J1945">
            <v>4</v>
          </cell>
          <cell r="K1945" t="str">
            <v>その他</v>
          </cell>
          <cell r="L1945">
            <v>360</v>
          </cell>
          <cell r="M1945" t="str">
            <v>外販合成品</v>
          </cell>
          <cell r="N1945">
            <v>1</v>
          </cell>
          <cell r="O1945" t="str">
            <v>大阪</v>
          </cell>
          <cell r="P1945" t="str">
            <v>外販</v>
          </cell>
          <cell r="Q1945">
            <v>94</v>
          </cell>
        </row>
        <row r="1946">
          <cell r="A1946">
            <v>1</v>
          </cell>
          <cell r="B1946">
            <v>1994</v>
          </cell>
          <cell r="C1946">
            <v>7</v>
          </cell>
          <cell r="D1946">
            <v>4010</v>
          </cell>
          <cell r="E1946" t="str">
            <v>中尾薬品　　　　　　</v>
          </cell>
          <cell r="F1946">
            <v>36041</v>
          </cell>
          <cell r="G1946" t="str">
            <v>ＮＤＣＡ　　　　　　</v>
          </cell>
          <cell r="H1946">
            <v>447.3</v>
          </cell>
          <cell r="I1946">
            <v>3175830</v>
          </cell>
          <cell r="J1946">
            <v>4</v>
          </cell>
          <cell r="K1946" t="str">
            <v>その他</v>
          </cell>
          <cell r="L1946">
            <v>360</v>
          </cell>
          <cell r="M1946" t="str">
            <v>外販合成品</v>
          </cell>
          <cell r="N1946">
            <v>1</v>
          </cell>
          <cell r="O1946" t="str">
            <v>大阪</v>
          </cell>
          <cell r="P1946" t="str">
            <v>外販</v>
          </cell>
          <cell r="Q1946">
            <v>94</v>
          </cell>
        </row>
        <row r="1947">
          <cell r="A1947">
            <v>1</v>
          </cell>
          <cell r="B1947">
            <v>1994</v>
          </cell>
          <cell r="C1947">
            <v>7</v>
          </cell>
          <cell r="D1947">
            <v>846</v>
          </cell>
          <cell r="E1947" t="str">
            <v>岡畑産業（株）大阪　</v>
          </cell>
          <cell r="F1947">
            <v>36050</v>
          </cell>
          <cell r="G1947" t="str">
            <v>３－ＭＡＰＮ　　　　</v>
          </cell>
          <cell r="H1947">
            <v>45</v>
          </cell>
          <cell r="I1947">
            <v>1350000</v>
          </cell>
          <cell r="J1947">
            <v>4</v>
          </cell>
          <cell r="K1947" t="str">
            <v>その他</v>
          </cell>
          <cell r="L1947">
            <v>360</v>
          </cell>
          <cell r="M1947" t="str">
            <v>外販合成品</v>
          </cell>
          <cell r="N1947">
            <v>1</v>
          </cell>
          <cell r="O1947" t="str">
            <v>大阪</v>
          </cell>
          <cell r="P1947" t="str">
            <v>外販</v>
          </cell>
          <cell r="Q1947">
            <v>94</v>
          </cell>
        </row>
        <row r="1948">
          <cell r="A1948">
            <v>2</v>
          </cell>
          <cell r="B1948">
            <v>1994</v>
          </cell>
          <cell r="C1948">
            <v>7</v>
          </cell>
          <cell r="D1948">
            <v>852</v>
          </cell>
          <cell r="E1948" t="str">
            <v>小原化工（九州）　　</v>
          </cell>
          <cell r="F1948">
            <v>15000</v>
          </cell>
          <cell r="G1948" t="str">
            <v>ＳＭＡＳ　　　　　　</v>
          </cell>
          <cell r="H1948">
            <v>25</v>
          </cell>
          <cell r="I1948">
            <v>18750</v>
          </cell>
          <cell r="J1948">
            <v>1</v>
          </cell>
          <cell r="K1948" t="str">
            <v>繊維</v>
          </cell>
          <cell r="L1948">
            <v>150</v>
          </cell>
          <cell r="M1948" t="str">
            <v>ＨＭＬ</v>
          </cell>
          <cell r="N1948">
            <v>2</v>
          </cell>
          <cell r="O1948" t="str">
            <v>延岡</v>
          </cell>
          <cell r="P1948" t="str">
            <v>外販</v>
          </cell>
          <cell r="Q1948">
            <v>94</v>
          </cell>
        </row>
        <row r="1949">
          <cell r="A1949">
            <v>2</v>
          </cell>
          <cell r="B1949">
            <v>1994</v>
          </cell>
          <cell r="C1949">
            <v>7</v>
          </cell>
          <cell r="D1949">
            <v>1</v>
          </cell>
          <cell r="E1949" t="str">
            <v>旭　東京購買　　　　</v>
          </cell>
          <cell r="F1949">
            <v>15001</v>
          </cell>
          <cell r="G1949" t="str">
            <v>ＨＭＬ　　　　　　　</v>
          </cell>
          <cell r="H1949">
            <v>30000</v>
          </cell>
          <cell r="I1949">
            <v>15390000</v>
          </cell>
          <cell r="J1949">
            <v>1</v>
          </cell>
          <cell r="K1949" t="str">
            <v>繊維</v>
          </cell>
          <cell r="L1949">
            <v>150</v>
          </cell>
          <cell r="M1949" t="str">
            <v>ＨＭＬ</v>
          </cell>
          <cell r="N1949">
            <v>2</v>
          </cell>
          <cell r="O1949" t="str">
            <v>延岡</v>
          </cell>
          <cell r="P1949" t="str">
            <v>旭</v>
          </cell>
          <cell r="Q1949">
            <v>94</v>
          </cell>
        </row>
        <row r="1950">
          <cell r="A1950">
            <v>2</v>
          </cell>
          <cell r="B1950">
            <v>1994</v>
          </cell>
          <cell r="C1950">
            <v>7</v>
          </cell>
          <cell r="D1950">
            <v>201</v>
          </cell>
          <cell r="E1950" t="str">
            <v>伊藤忠ファイン　　　</v>
          </cell>
          <cell r="F1950">
            <v>15002</v>
          </cell>
          <cell r="G1950" t="str">
            <v>ＴＴ－３　　　　　　</v>
          </cell>
          <cell r="H1950">
            <v>6000</v>
          </cell>
          <cell r="I1950">
            <v>2736000</v>
          </cell>
          <cell r="J1950">
            <v>1</v>
          </cell>
          <cell r="K1950" t="str">
            <v>繊維</v>
          </cell>
          <cell r="L1950">
            <v>150</v>
          </cell>
          <cell r="M1950" t="str">
            <v>ＨＭＬ</v>
          </cell>
          <cell r="N1950">
            <v>2</v>
          </cell>
          <cell r="O1950" t="str">
            <v>延岡</v>
          </cell>
          <cell r="P1950" t="str">
            <v>外販</v>
          </cell>
          <cell r="Q1950">
            <v>94</v>
          </cell>
        </row>
        <row r="1951">
          <cell r="A1951">
            <v>2</v>
          </cell>
          <cell r="B1951">
            <v>1994</v>
          </cell>
          <cell r="C1951">
            <v>7</v>
          </cell>
          <cell r="D1951">
            <v>7102</v>
          </cell>
          <cell r="E1951" t="str">
            <v>ユニケミカル　　　　</v>
          </cell>
          <cell r="F1951">
            <v>15003</v>
          </cell>
          <cell r="G1951" t="str">
            <v>ＳＭＡＳ　　　　　　</v>
          </cell>
          <cell r="H1951">
            <v>400</v>
          </cell>
          <cell r="I1951">
            <v>254000</v>
          </cell>
          <cell r="J1951">
            <v>1</v>
          </cell>
          <cell r="K1951" t="str">
            <v>繊維</v>
          </cell>
          <cell r="L1951">
            <v>150</v>
          </cell>
          <cell r="M1951" t="str">
            <v>ＨＭＬ</v>
          </cell>
          <cell r="N1951">
            <v>2</v>
          </cell>
          <cell r="O1951" t="str">
            <v>延岡</v>
          </cell>
          <cell r="P1951" t="str">
            <v>外販</v>
          </cell>
          <cell r="Q1951">
            <v>94</v>
          </cell>
        </row>
        <row r="1952">
          <cell r="A1952">
            <v>2</v>
          </cell>
          <cell r="B1952">
            <v>1994</v>
          </cell>
          <cell r="C1952">
            <v>7</v>
          </cell>
          <cell r="D1952">
            <v>6000</v>
          </cell>
          <cell r="E1952" t="str">
            <v>丸紅　大阪　　　　　</v>
          </cell>
          <cell r="F1952">
            <v>15005</v>
          </cell>
          <cell r="G1952" t="str">
            <v>ＭＡＳ（ＦＰＣ）　　</v>
          </cell>
          <cell r="H1952">
            <v>30000</v>
          </cell>
          <cell r="I1952">
            <v>9360000</v>
          </cell>
          <cell r="J1952">
            <v>1</v>
          </cell>
          <cell r="K1952" t="str">
            <v>繊維</v>
          </cell>
          <cell r="L1952">
            <v>150</v>
          </cell>
          <cell r="M1952" t="str">
            <v>ＨＭＬ</v>
          </cell>
          <cell r="N1952">
            <v>2</v>
          </cell>
          <cell r="O1952" t="str">
            <v>延岡</v>
          </cell>
          <cell r="P1952" t="str">
            <v>輸出</v>
          </cell>
          <cell r="Q1952">
            <v>94</v>
          </cell>
        </row>
        <row r="1953">
          <cell r="A1953">
            <v>2</v>
          </cell>
          <cell r="B1953">
            <v>1994</v>
          </cell>
          <cell r="C1953">
            <v>7</v>
          </cell>
          <cell r="D1953">
            <v>2011</v>
          </cell>
          <cell r="E1953" t="str">
            <v>産業貿易　　　　　　</v>
          </cell>
          <cell r="F1953">
            <v>15006</v>
          </cell>
          <cell r="G1953" t="str">
            <v>ＭＡＳ（中国）　　　</v>
          </cell>
          <cell r="H1953">
            <v>17500</v>
          </cell>
          <cell r="I1953">
            <v>5803280</v>
          </cell>
          <cell r="J1953">
            <v>1</v>
          </cell>
          <cell r="K1953" t="str">
            <v>繊維</v>
          </cell>
          <cell r="L1953">
            <v>150</v>
          </cell>
          <cell r="M1953" t="str">
            <v>ＨＭＬ</v>
          </cell>
          <cell r="N1953">
            <v>2</v>
          </cell>
          <cell r="O1953" t="str">
            <v>延岡</v>
          </cell>
          <cell r="P1953" t="str">
            <v>輸出</v>
          </cell>
          <cell r="Q1953">
            <v>94</v>
          </cell>
        </row>
        <row r="1954">
          <cell r="A1954">
            <v>2</v>
          </cell>
          <cell r="B1954">
            <v>1994</v>
          </cell>
          <cell r="C1954">
            <v>7</v>
          </cell>
          <cell r="D1954">
            <v>132</v>
          </cell>
          <cell r="E1954" t="str">
            <v>ＡＳＡＨＩ　Ｓ．Ａ．</v>
          </cell>
          <cell r="F1954">
            <v>15009</v>
          </cell>
          <cell r="G1954" t="str">
            <v>ＭＡＳ（アイルランド</v>
          </cell>
          <cell r="H1954">
            <v>15000</v>
          </cell>
          <cell r="I1954">
            <v>5535000</v>
          </cell>
          <cell r="J1954">
            <v>1</v>
          </cell>
          <cell r="K1954" t="str">
            <v>繊維</v>
          </cell>
          <cell r="L1954">
            <v>150</v>
          </cell>
          <cell r="M1954" t="str">
            <v>ＨＭＬ</v>
          </cell>
          <cell r="N1954">
            <v>2</v>
          </cell>
          <cell r="O1954" t="str">
            <v>延岡</v>
          </cell>
          <cell r="P1954" t="str">
            <v>輸出</v>
          </cell>
          <cell r="Q1954">
            <v>94</v>
          </cell>
        </row>
        <row r="1955">
          <cell r="A1955">
            <v>2</v>
          </cell>
          <cell r="B1955">
            <v>1994</v>
          </cell>
          <cell r="C1955">
            <v>7</v>
          </cell>
          <cell r="D1955">
            <v>7100</v>
          </cell>
          <cell r="E1955" t="str">
            <v>油脂製品　　　　　　</v>
          </cell>
          <cell r="F1955">
            <v>15137</v>
          </cell>
          <cell r="G1955" t="str">
            <v>ＳＡＳ－Ｄ（大特）　</v>
          </cell>
          <cell r="H1955">
            <v>20</v>
          </cell>
          <cell r="I1955">
            <v>20320</v>
          </cell>
          <cell r="J1955">
            <v>4</v>
          </cell>
          <cell r="K1955" t="str">
            <v>その他</v>
          </cell>
          <cell r="L1955">
            <v>151</v>
          </cell>
          <cell r="M1955" t="str">
            <v>ＳＡＳ</v>
          </cell>
          <cell r="N1955">
            <v>2</v>
          </cell>
          <cell r="O1955" t="str">
            <v>延岡</v>
          </cell>
          <cell r="P1955" t="str">
            <v>外販</v>
          </cell>
          <cell r="Q1955">
            <v>94</v>
          </cell>
        </row>
        <row r="1956">
          <cell r="A1956">
            <v>2</v>
          </cell>
          <cell r="B1956">
            <v>1994</v>
          </cell>
          <cell r="C1956">
            <v>7</v>
          </cell>
          <cell r="D1956">
            <v>7100</v>
          </cell>
          <cell r="E1956" t="str">
            <v>油脂製品　　　　　　</v>
          </cell>
          <cell r="F1956">
            <v>15138</v>
          </cell>
          <cell r="G1956" t="str">
            <v>ＳＡＳ－Ｄ（金属）　</v>
          </cell>
          <cell r="H1956">
            <v>1400</v>
          </cell>
          <cell r="I1956">
            <v>1037400</v>
          </cell>
          <cell r="J1956">
            <v>4</v>
          </cell>
          <cell r="K1956" t="str">
            <v>その他</v>
          </cell>
          <cell r="L1956">
            <v>151</v>
          </cell>
          <cell r="M1956" t="str">
            <v>ＳＡＳ</v>
          </cell>
          <cell r="N1956">
            <v>2</v>
          </cell>
          <cell r="O1956" t="str">
            <v>延岡</v>
          </cell>
          <cell r="P1956" t="str">
            <v>外販</v>
          </cell>
          <cell r="Q1956">
            <v>94</v>
          </cell>
        </row>
        <row r="1957">
          <cell r="A1957">
            <v>2</v>
          </cell>
          <cell r="B1957">
            <v>1994</v>
          </cell>
          <cell r="C1957">
            <v>7</v>
          </cell>
          <cell r="D1957">
            <v>1820</v>
          </cell>
          <cell r="E1957" t="str">
            <v>小松屋商事（株）　　</v>
          </cell>
          <cell r="F1957">
            <v>15139</v>
          </cell>
          <cell r="G1957" t="str">
            <v>ＳＡＳ－Ｄ（上村）　</v>
          </cell>
          <cell r="H1957">
            <v>1600</v>
          </cell>
          <cell r="I1957">
            <v>1017600</v>
          </cell>
          <cell r="J1957">
            <v>4</v>
          </cell>
          <cell r="K1957" t="str">
            <v>その他</v>
          </cell>
          <cell r="L1957">
            <v>151</v>
          </cell>
          <cell r="M1957" t="str">
            <v>ＳＡＳ</v>
          </cell>
          <cell r="N1957">
            <v>2</v>
          </cell>
          <cell r="O1957" t="str">
            <v>延岡</v>
          </cell>
          <cell r="P1957" t="str">
            <v>外販</v>
          </cell>
          <cell r="Q1957">
            <v>94</v>
          </cell>
        </row>
        <row r="1958">
          <cell r="A1958">
            <v>2</v>
          </cell>
          <cell r="B1958">
            <v>1994</v>
          </cell>
          <cell r="C1958">
            <v>7</v>
          </cell>
          <cell r="D1958">
            <v>7100</v>
          </cell>
          <cell r="E1958" t="str">
            <v>油脂製品　　　　　　</v>
          </cell>
          <cell r="F1958">
            <v>15142</v>
          </cell>
          <cell r="G1958" t="str">
            <v>ＳＡＳ－Ｄ（中尾）　</v>
          </cell>
          <cell r="H1958">
            <v>200</v>
          </cell>
          <cell r="I1958">
            <v>151000</v>
          </cell>
          <cell r="J1958">
            <v>4</v>
          </cell>
          <cell r="K1958" t="str">
            <v>その他</v>
          </cell>
          <cell r="L1958">
            <v>151</v>
          </cell>
          <cell r="M1958" t="str">
            <v>ＳＡＳ</v>
          </cell>
          <cell r="N1958">
            <v>2</v>
          </cell>
          <cell r="O1958" t="str">
            <v>延岡</v>
          </cell>
          <cell r="P1958" t="str">
            <v>外販</v>
          </cell>
          <cell r="Q1958">
            <v>94</v>
          </cell>
        </row>
        <row r="1959">
          <cell r="A1959">
            <v>2</v>
          </cell>
          <cell r="B1959">
            <v>1994</v>
          </cell>
          <cell r="C1959">
            <v>7</v>
          </cell>
          <cell r="D1959">
            <v>7100</v>
          </cell>
          <cell r="E1959" t="str">
            <v>油脂製品　　　　　　</v>
          </cell>
          <cell r="F1959">
            <v>15143</v>
          </cell>
          <cell r="G1959" t="str">
            <v>ＳＡＳ－Ｄ　　　　　</v>
          </cell>
          <cell r="H1959">
            <v>2000</v>
          </cell>
          <cell r="I1959">
            <v>1280000</v>
          </cell>
          <cell r="J1959">
            <v>4</v>
          </cell>
          <cell r="K1959" t="str">
            <v>その他</v>
          </cell>
          <cell r="L1959">
            <v>151</v>
          </cell>
          <cell r="M1959" t="str">
            <v>ＳＡＳ</v>
          </cell>
          <cell r="N1959">
            <v>2</v>
          </cell>
          <cell r="O1959" t="str">
            <v>延岡</v>
          </cell>
          <cell r="P1959" t="str">
            <v>外販</v>
          </cell>
          <cell r="Q1959">
            <v>94</v>
          </cell>
        </row>
        <row r="1960">
          <cell r="A1960">
            <v>2</v>
          </cell>
          <cell r="B1960">
            <v>1994</v>
          </cell>
          <cell r="C1960">
            <v>7</v>
          </cell>
          <cell r="D1960">
            <v>1410</v>
          </cell>
          <cell r="E1960" t="str">
            <v>クリエ－ト化学　　　</v>
          </cell>
          <cell r="F1960">
            <v>15146</v>
          </cell>
          <cell r="G1960" t="str">
            <v>ＳＡＳ－Ｄ（キザイ）</v>
          </cell>
          <cell r="H1960">
            <v>140</v>
          </cell>
          <cell r="I1960">
            <v>128100</v>
          </cell>
          <cell r="J1960">
            <v>4</v>
          </cell>
          <cell r="K1960" t="str">
            <v>その他</v>
          </cell>
          <cell r="L1960">
            <v>151</v>
          </cell>
          <cell r="M1960" t="str">
            <v>ＳＡＳ</v>
          </cell>
          <cell r="N1960">
            <v>2</v>
          </cell>
          <cell r="O1960" t="str">
            <v>延岡</v>
          </cell>
          <cell r="P1960" t="str">
            <v>外販</v>
          </cell>
          <cell r="Q1960">
            <v>94</v>
          </cell>
        </row>
        <row r="1961">
          <cell r="A1961">
            <v>2</v>
          </cell>
          <cell r="B1961">
            <v>1994</v>
          </cell>
          <cell r="C1961">
            <v>7</v>
          </cell>
          <cell r="D1961">
            <v>6000</v>
          </cell>
          <cell r="E1961" t="str">
            <v>丸紅　大阪　　　　　</v>
          </cell>
          <cell r="F1961">
            <v>15147</v>
          </cell>
          <cell r="G1961" t="str">
            <v>ＳＡＳ（日合）　　　</v>
          </cell>
          <cell r="H1961">
            <v>8000</v>
          </cell>
          <cell r="I1961">
            <v>6560000</v>
          </cell>
          <cell r="J1961">
            <v>4</v>
          </cell>
          <cell r="K1961" t="str">
            <v>その他</v>
          </cell>
          <cell r="L1961">
            <v>151</v>
          </cell>
          <cell r="M1961" t="str">
            <v>ＳＡＳ</v>
          </cell>
          <cell r="N1961">
            <v>2</v>
          </cell>
          <cell r="O1961" t="str">
            <v>延岡</v>
          </cell>
          <cell r="P1961" t="str">
            <v>外販</v>
          </cell>
          <cell r="Q1961">
            <v>94</v>
          </cell>
        </row>
        <row r="1962">
          <cell r="A1962">
            <v>2</v>
          </cell>
          <cell r="B1962">
            <v>1994</v>
          </cell>
          <cell r="C1962">
            <v>7</v>
          </cell>
          <cell r="D1962">
            <v>7800</v>
          </cell>
          <cell r="E1962" t="str">
            <v>渡辺ケミカル　　　　</v>
          </cell>
          <cell r="F1962">
            <v>15148</v>
          </cell>
          <cell r="G1962" t="str">
            <v>ＳＡＳ－Ｄ（ロック）</v>
          </cell>
          <cell r="H1962">
            <v>340</v>
          </cell>
          <cell r="I1962">
            <v>272000</v>
          </cell>
          <cell r="J1962">
            <v>4</v>
          </cell>
          <cell r="K1962" t="str">
            <v>その他</v>
          </cell>
          <cell r="L1962">
            <v>151</v>
          </cell>
          <cell r="M1962" t="str">
            <v>ＳＡＳ</v>
          </cell>
          <cell r="N1962">
            <v>2</v>
          </cell>
          <cell r="O1962" t="str">
            <v>延岡</v>
          </cell>
          <cell r="P1962" t="str">
            <v>外販</v>
          </cell>
          <cell r="Q1962">
            <v>94</v>
          </cell>
        </row>
        <row r="1963">
          <cell r="A1963">
            <v>2</v>
          </cell>
          <cell r="B1963">
            <v>1994</v>
          </cell>
          <cell r="C1963">
            <v>7</v>
          </cell>
          <cell r="D1963">
            <v>1820</v>
          </cell>
          <cell r="E1963" t="str">
            <v>小松屋商事（株）　　</v>
          </cell>
          <cell r="F1963">
            <v>15602</v>
          </cell>
          <cell r="G1963" t="str">
            <v>３Ｓ　　　　　　　　</v>
          </cell>
          <cell r="H1963">
            <v>6000</v>
          </cell>
          <cell r="I1963">
            <v>7740000</v>
          </cell>
          <cell r="J1963">
            <v>1</v>
          </cell>
          <cell r="K1963" t="str">
            <v>繊維</v>
          </cell>
          <cell r="L1963">
            <v>156</v>
          </cell>
          <cell r="M1963" t="str">
            <v>ＵＮＡＳＳ</v>
          </cell>
          <cell r="N1963">
            <v>2</v>
          </cell>
          <cell r="O1963" t="str">
            <v>延岡</v>
          </cell>
          <cell r="P1963" t="str">
            <v>外販</v>
          </cell>
          <cell r="Q1963">
            <v>94</v>
          </cell>
        </row>
        <row r="1964">
          <cell r="A1964">
            <v>2</v>
          </cell>
          <cell r="B1964">
            <v>1994</v>
          </cell>
          <cell r="C1964">
            <v>7</v>
          </cell>
          <cell r="D1964">
            <v>7500</v>
          </cell>
          <cell r="E1964" t="str">
            <v>リバソン（株）　　　</v>
          </cell>
          <cell r="F1964">
            <v>15610</v>
          </cell>
          <cell r="G1964" t="str">
            <v>ＵＮＡＳＳ（ＤＩＣ）</v>
          </cell>
          <cell r="H1964">
            <v>1500</v>
          </cell>
          <cell r="I1964">
            <v>1950000</v>
          </cell>
          <cell r="J1964">
            <v>1</v>
          </cell>
          <cell r="K1964" t="str">
            <v>繊維</v>
          </cell>
          <cell r="L1964">
            <v>156</v>
          </cell>
          <cell r="M1964" t="str">
            <v>ＵＮＡＳＳ</v>
          </cell>
          <cell r="N1964">
            <v>2</v>
          </cell>
          <cell r="O1964" t="str">
            <v>延岡</v>
          </cell>
          <cell r="P1964" t="str">
            <v>外販</v>
          </cell>
          <cell r="Q1964">
            <v>94</v>
          </cell>
        </row>
        <row r="1965">
          <cell r="A1965">
            <v>2</v>
          </cell>
          <cell r="B1965">
            <v>1994</v>
          </cell>
          <cell r="C1965">
            <v>7</v>
          </cell>
          <cell r="D1965">
            <v>1017</v>
          </cell>
          <cell r="E1965" t="str">
            <v>化成品商事　　　　　</v>
          </cell>
          <cell r="F1965">
            <v>15620</v>
          </cell>
          <cell r="G1965" t="str">
            <v>ＵＮＡＳＳ（ＳＳＳ）</v>
          </cell>
          <cell r="H1965">
            <v>209</v>
          </cell>
          <cell r="I1965">
            <v>288420</v>
          </cell>
          <cell r="J1965">
            <v>1</v>
          </cell>
          <cell r="K1965" t="str">
            <v>繊維</v>
          </cell>
          <cell r="L1965">
            <v>156</v>
          </cell>
          <cell r="M1965" t="str">
            <v>ＵＮＡＳＳ</v>
          </cell>
          <cell r="N1965">
            <v>2</v>
          </cell>
          <cell r="O1965" t="str">
            <v>延岡</v>
          </cell>
          <cell r="P1965" t="str">
            <v>外販</v>
          </cell>
          <cell r="Q1965">
            <v>94</v>
          </cell>
        </row>
        <row r="1966">
          <cell r="A1966">
            <v>2</v>
          </cell>
          <cell r="B1966">
            <v>1994</v>
          </cell>
          <cell r="C1966">
            <v>7</v>
          </cell>
          <cell r="D1966">
            <v>1820</v>
          </cell>
          <cell r="E1966" t="str">
            <v>小松屋商事（株）　　</v>
          </cell>
          <cell r="F1966">
            <v>15630</v>
          </cell>
          <cell r="G1966" t="str">
            <v>ＵＮＡＳＳ（Ｘラン）</v>
          </cell>
          <cell r="H1966">
            <v>250</v>
          </cell>
          <cell r="I1966">
            <v>300000</v>
          </cell>
          <cell r="J1966">
            <v>1</v>
          </cell>
          <cell r="K1966" t="str">
            <v>繊維</v>
          </cell>
          <cell r="L1966">
            <v>156</v>
          </cell>
          <cell r="M1966" t="str">
            <v>ＵＮＡＳＳ</v>
          </cell>
          <cell r="N1966">
            <v>2</v>
          </cell>
          <cell r="O1966" t="str">
            <v>延岡</v>
          </cell>
          <cell r="P1966" t="str">
            <v>外販</v>
          </cell>
          <cell r="Q1966">
            <v>94</v>
          </cell>
        </row>
        <row r="1967">
          <cell r="A1967">
            <v>2</v>
          </cell>
          <cell r="B1967">
            <v>1994</v>
          </cell>
          <cell r="C1967">
            <v>7</v>
          </cell>
          <cell r="D1967">
            <v>7500</v>
          </cell>
          <cell r="E1967" t="str">
            <v>リバソン（株）　　　</v>
          </cell>
          <cell r="F1967">
            <v>16600</v>
          </cell>
          <cell r="G1967" t="str">
            <v>ＮＳＶＳ－２５（ＤＩ</v>
          </cell>
          <cell r="H1967">
            <v>1880</v>
          </cell>
          <cell r="I1967">
            <v>592200</v>
          </cell>
          <cell r="J1967">
            <v>3</v>
          </cell>
          <cell r="K1967" t="str">
            <v>樹脂</v>
          </cell>
          <cell r="L1967">
            <v>166</v>
          </cell>
          <cell r="M1967" t="str">
            <v>ＳＶＳ</v>
          </cell>
          <cell r="N1967">
            <v>2</v>
          </cell>
          <cell r="O1967" t="str">
            <v>延岡</v>
          </cell>
          <cell r="P1967" t="str">
            <v>外販</v>
          </cell>
          <cell r="Q1967">
            <v>94</v>
          </cell>
        </row>
        <row r="1968">
          <cell r="A1968">
            <v>2</v>
          </cell>
          <cell r="B1968">
            <v>1994</v>
          </cell>
          <cell r="C1968">
            <v>7</v>
          </cell>
          <cell r="D1968">
            <v>7500</v>
          </cell>
          <cell r="E1968" t="str">
            <v>リバソン（株）　　　</v>
          </cell>
          <cell r="F1968">
            <v>16601</v>
          </cell>
          <cell r="G1968" t="str">
            <v>ＮＳＶＳ－２５（堺　</v>
          </cell>
          <cell r="H1968">
            <v>800</v>
          </cell>
          <cell r="I1968">
            <v>240000</v>
          </cell>
          <cell r="J1968">
            <v>3</v>
          </cell>
          <cell r="K1968" t="str">
            <v>樹脂</v>
          </cell>
          <cell r="L1968">
            <v>166</v>
          </cell>
          <cell r="M1968" t="str">
            <v>ＳＶＳ</v>
          </cell>
          <cell r="N1968">
            <v>2</v>
          </cell>
          <cell r="O1968" t="str">
            <v>延岡</v>
          </cell>
          <cell r="P1968" t="str">
            <v>外販</v>
          </cell>
          <cell r="Q1968">
            <v>94</v>
          </cell>
        </row>
        <row r="1969">
          <cell r="A1969">
            <v>2</v>
          </cell>
          <cell r="B1969">
            <v>1994</v>
          </cell>
          <cell r="C1969">
            <v>7</v>
          </cell>
          <cell r="D1969">
            <v>7017</v>
          </cell>
          <cell r="E1969" t="str">
            <v>要薬品　　　　　　　</v>
          </cell>
          <cell r="F1969">
            <v>16610</v>
          </cell>
          <cell r="G1969" t="str">
            <v>ＮＳＶＳ－２５（大東</v>
          </cell>
          <cell r="H1969">
            <v>19200</v>
          </cell>
          <cell r="I1969">
            <v>6758400</v>
          </cell>
          <cell r="J1969">
            <v>3</v>
          </cell>
          <cell r="K1969" t="str">
            <v>樹脂</v>
          </cell>
          <cell r="L1969">
            <v>166</v>
          </cell>
          <cell r="M1969" t="str">
            <v>ＳＶＳ</v>
          </cell>
          <cell r="N1969">
            <v>2</v>
          </cell>
          <cell r="O1969" t="str">
            <v>延岡</v>
          </cell>
          <cell r="P1969" t="str">
            <v>外販</v>
          </cell>
          <cell r="Q1969">
            <v>94</v>
          </cell>
        </row>
        <row r="1970">
          <cell r="A1970">
            <v>2</v>
          </cell>
          <cell r="B1970">
            <v>1994</v>
          </cell>
          <cell r="C1970">
            <v>7</v>
          </cell>
          <cell r="D1970">
            <v>7500</v>
          </cell>
          <cell r="E1970" t="str">
            <v>リバソン（株）　　　</v>
          </cell>
          <cell r="F1970">
            <v>16630</v>
          </cell>
          <cell r="G1970" t="str">
            <v>ＮＳＶＳ－２５（九州</v>
          </cell>
          <cell r="H1970">
            <v>420</v>
          </cell>
          <cell r="I1970">
            <v>126000</v>
          </cell>
          <cell r="J1970">
            <v>3</v>
          </cell>
          <cell r="K1970" t="str">
            <v>樹脂</v>
          </cell>
          <cell r="L1970">
            <v>166</v>
          </cell>
          <cell r="M1970" t="str">
            <v>ＳＶＳ</v>
          </cell>
          <cell r="N1970">
            <v>2</v>
          </cell>
          <cell r="O1970" t="str">
            <v>延岡</v>
          </cell>
          <cell r="P1970" t="str">
            <v>外販</v>
          </cell>
          <cell r="Q1970">
            <v>94</v>
          </cell>
        </row>
        <row r="1971">
          <cell r="A1971">
            <v>2</v>
          </cell>
          <cell r="B1971">
            <v>1994</v>
          </cell>
          <cell r="C1971">
            <v>7</v>
          </cell>
          <cell r="D1971">
            <v>5417</v>
          </cell>
          <cell r="E1971" t="str">
            <v>九州長瀬　　　　　　</v>
          </cell>
          <cell r="F1971">
            <v>16640</v>
          </cell>
          <cell r="G1971" t="str">
            <v>ＮＳＶＳ－２５（同仁</v>
          </cell>
          <cell r="H1971">
            <v>4800</v>
          </cell>
          <cell r="I1971">
            <v>1440000</v>
          </cell>
          <cell r="J1971">
            <v>3</v>
          </cell>
          <cell r="K1971" t="str">
            <v>樹脂</v>
          </cell>
          <cell r="L1971">
            <v>166</v>
          </cell>
          <cell r="M1971" t="str">
            <v>ＳＶＳ</v>
          </cell>
          <cell r="N1971">
            <v>2</v>
          </cell>
          <cell r="O1971" t="str">
            <v>延岡</v>
          </cell>
          <cell r="P1971" t="str">
            <v>外販</v>
          </cell>
          <cell r="Q1971">
            <v>94</v>
          </cell>
        </row>
        <row r="1972">
          <cell r="A1972">
            <v>2</v>
          </cell>
          <cell r="B1972">
            <v>1994</v>
          </cell>
          <cell r="C1972">
            <v>7</v>
          </cell>
          <cell r="D1972">
            <v>7800</v>
          </cell>
          <cell r="E1972" t="str">
            <v>渡辺ケミカル　　　　</v>
          </cell>
          <cell r="F1972">
            <v>16660</v>
          </cell>
          <cell r="G1972" t="str">
            <v>ＮＳＶＳ－２５ロック</v>
          </cell>
          <cell r="H1972">
            <v>80</v>
          </cell>
          <cell r="I1972">
            <v>32000</v>
          </cell>
          <cell r="J1972">
            <v>3</v>
          </cell>
          <cell r="K1972" t="str">
            <v>樹脂</v>
          </cell>
          <cell r="L1972">
            <v>166</v>
          </cell>
          <cell r="M1972" t="str">
            <v>ＳＶＳ</v>
          </cell>
          <cell r="N1972">
            <v>2</v>
          </cell>
          <cell r="O1972" t="str">
            <v>延岡</v>
          </cell>
          <cell r="P1972" t="str">
            <v>外販</v>
          </cell>
          <cell r="Q1972">
            <v>94</v>
          </cell>
        </row>
        <row r="1973">
          <cell r="A1973">
            <v>2</v>
          </cell>
          <cell r="B1973">
            <v>1994</v>
          </cell>
          <cell r="C1973">
            <v>7</v>
          </cell>
          <cell r="D1973">
            <v>5217</v>
          </cell>
          <cell r="E1973" t="str">
            <v>ＢＡＳＦ　四日市　　</v>
          </cell>
          <cell r="F1973">
            <v>16690</v>
          </cell>
          <cell r="G1973" t="str">
            <v>ＮＳＶＳ－２５（ＢＡ</v>
          </cell>
          <cell r="H1973">
            <v>20</v>
          </cell>
          <cell r="I1973">
            <v>7000</v>
          </cell>
          <cell r="J1973">
            <v>3</v>
          </cell>
          <cell r="K1973" t="str">
            <v>樹脂</v>
          </cell>
          <cell r="L1973">
            <v>166</v>
          </cell>
          <cell r="M1973" t="str">
            <v>ＳＶＳ</v>
          </cell>
          <cell r="N1973">
            <v>2</v>
          </cell>
          <cell r="O1973" t="str">
            <v>延岡</v>
          </cell>
          <cell r="P1973" t="str">
            <v>外販</v>
          </cell>
          <cell r="Q1973">
            <v>94</v>
          </cell>
        </row>
        <row r="1974">
          <cell r="A1974">
            <v>2</v>
          </cell>
          <cell r="B1974">
            <v>1994</v>
          </cell>
          <cell r="C1974">
            <v>7</v>
          </cell>
          <cell r="D1974">
            <v>1</v>
          </cell>
          <cell r="E1974" t="str">
            <v>旭　東京購買　　　　</v>
          </cell>
          <cell r="F1974">
            <v>20300</v>
          </cell>
          <cell r="G1974" t="str">
            <v>ＥＢＳ　　　　　　　</v>
          </cell>
          <cell r="H1974">
            <v>11188</v>
          </cell>
          <cell r="I1974">
            <v>9129408</v>
          </cell>
          <cell r="J1974">
            <v>3</v>
          </cell>
          <cell r="K1974" t="str">
            <v>樹脂</v>
          </cell>
          <cell r="L1974">
            <v>203</v>
          </cell>
          <cell r="M1974" t="str">
            <v>ＥＢＳ</v>
          </cell>
          <cell r="N1974">
            <v>2</v>
          </cell>
          <cell r="O1974" t="str">
            <v>延岡</v>
          </cell>
          <cell r="P1974" t="str">
            <v>旭</v>
          </cell>
          <cell r="Q1974">
            <v>94</v>
          </cell>
        </row>
        <row r="1975">
          <cell r="A1975">
            <v>2</v>
          </cell>
          <cell r="B1975">
            <v>1994</v>
          </cell>
          <cell r="C1975">
            <v>7</v>
          </cell>
          <cell r="D1975">
            <v>2</v>
          </cell>
          <cell r="E1975" t="str">
            <v>旭　大阪購買　　　　</v>
          </cell>
          <cell r="F1975">
            <v>20500</v>
          </cell>
          <cell r="G1975" t="str">
            <v>仕上Ｇ　　　　　　　</v>
          </cell>
          <cell r="H1975">
            <v>1600</v>
          </cell>
          <cell r="I1975">
            <v>544000</v>
          </cell>
          <cell r="J1975">
            <v>1</v>
          </cell>
          <cell r="K1975" t="str">
            <v>繊維</v>
          </cell>
          <cell r="L1975">
            <v>205</v>
          </cell>
          <cell r="M1975" t="str">
            <v>仕上Ｇ</v>
          </cell>
          <cell r="N1975">
            <v>2</v>
          </cell>
          <cell r="O1975" t="str">
            <v>延岡</v>
          </cell>
          <cell r="P1975" t="str">
            <v>旭</v>
          </cell>
          <cell r="Q1975">
            <v>94</v>
          </cell>
        </row>
        <row r="1976">
          <cell r="A1976">
            <v>2</v>
          </cell>
          <cell r="B1976">
            <v>1994</v>
          </cell>
          <cell r="C1976">
            <v>7</v>
          </cell>
          <cell r="D1976">
            <v>11</v>
          </cell>
          <cell r="E1976" t="str">
            <v>旭　特薬事業部　　　</v>
          </cell>
          <cell r="F1976">
            <v>21301</v>
          </cell>
          <cell r="G1976" t="str">
            <v>ウラシル　　　　　　</v>
          </cell>
          <cell r="H1976">
            <v>300</v>
          </cell>
          <cell r="I1976">
            <v>1260000</v>
          </cell>
          <cell r="J1976">
            <v>2</v>
          </cell>
          <cell r="K1976" t="str">
            <v>医薬原料</v>
          </cell>
          <cell r="L1976">
            <v>213</v>
          </cell>
          <cell r="M1976" t="str">
            <v>ウラシル</v>
          </cell>
          <cell r="N1976">
            <v>2</v>
          </cell>
          <cell r="O1976" t="str">
            <v>延岡</v>
          </cell>
          <cell r="P1976" t="str">
            <v>旭</v>
          </cell>
          <cell r="Q1976">
            <v>94</v>
          </cell>
        </row>
        <row r="1977">
          <cell r="A1977">
            <v>2</v>
          </cell>
          <cell r="B1977">
            <v>1994</v>
          </cell>
          <cell r="C1977">
            <v>7</v>
          </cell>
          <cell r="D1977">
            <v>11</v>
          </cell>
          <cell r="E1977" t="str">
            <v>旭　特薬事業部　　　</v>
          </cell>
          <cell r="F1977">
            <v>21302</v>
          </cell>
          <cell r="G1977" t="str">
            <v>ウラシル（ＳＧ）　　</v>
          </cell>
          <cell r="H1977">
            <v>2700</v>
          </cell>
          <cell r="I1977">
            <v>11340000</v>
          </cell>
          <cell r="J1977">
            <v>2</v>
          </cell>
          <cell r="K1977" t="str">
            <v>医薬原料</v>
          </cell>
          <cell r="L1977">
            <v>213</v>
          </cell>
          <cell r="M1977" t="str">
            <v>ウラシル</v>
          </cell>
          <cell r="N1977">
            <v>2</v>
          </cell>
          <cell r="O1977" t="str">
            <v>延岡</v>
          </cell>
          <cell r="P1977" t="str">
            <v>旭</v>
          </cell>
          <cell r="Q1977">
            <v>94</v>
          </cell>
        </row>
        <row r="1978">
          <cell r="A1978">
            <v>2</v>
          </cell>
          <cell r="B1978">
            <v>1994</v>
          </cell>
          <cell r="C1978">
            <v>7</v>
          </cell>
          <cell r="D1978">
            <v>5403</v>
          </cell>
          <cell r="E1978" t="str">
            <v>ファイザー　　　　　</v>
          </cell>
          <cell r="F1978">
            <v>21400</v>
          </cell>
          <cell r="G1978" t="str">
            <v>ＡＴＢＣ（鉄ドラム）</v>
          </cell>
          <cell r="H1978">
            <v>1075</v>
          </cell>
          <cell r="I1978">
            <v>468700</v>
          </cell>
          <cell r="J1978">
            <v>3</v>
          </cell>
          <cell r="K1978" t="str">
            <v>樹脂</v>
          </cell>
          <cell r="L1978">
            <v>214</v>
          </cell>
          <cell r="M1978" t="str">
            <v>ＡＴＢＣ</v>
          </cell>
          <cell r="N1978">
            <v>2</v>
          </cell>
          <cell r="O1978" t="str">
            <v>延岡</v>
          </cell>
          <cell r="P1978" t="str">
            <v>旭</v>
          </cell>
          <cell r="Q1978">
            <v>94</v>
          </cell>
        </row>
        <row r="1979">
          <cell r="A1979">
            <v>2</v>
          </cell>
          <cell r="B1979">
            <v>1994</v>
          </cell>
          <cell r="C1979">
            <v>7</v>
          </cell>
          <cell r="D1979">
            <v>5403</v>
          </cell>
          <cell r="E1979" t="str">
            <v>ファイザー　　　　　</v>
          </cell>
          <cell r="F1979">
            <v>21401</v>
          </cell>
          <cell r="G1979" t="str">
            <v>ＡＴＢＣ　　　　　　</v>
          </cell>
          <cell r="H1979">
            <v>3655</v>
          </cell>
          <cell r="I1979">
            <v>1520480</v>
          </cell>
          <cell r="J1979">
            <v>3</v>
          </cell>
          <cell r="K1979" t="str">
            <v>樹脂</v>
          </cell>
          <cell r="L1979">
            <v>214</v>
          </cell>
          <cell r="M1979" t="str">
            <v>ＡＴＢＣ</v>
          </cell>
          <cell r="N1979">
            <v>2</v>
          </cell>
          <cell r="O1979" t="str">
            <v>延岡</v>
          </cell>
          <cell r="P1979" t="str">
            <v>旭</v>
          </cell>
          <cell r="Q1979">
            <v>94</v>
          </cell>
        </row>
        <row r="1980">
          <cell r="A1980">
            <v>2</v>
          </cell>
          <cell r="B1980">
            <v>1994</v>
          </cell>
          <cell r="C1980">
            <v>7</v>
          </cell>
          <cell r="D1980">
            <v>1</v>
          </cell>
          <cell r="E1980" t="str">
            <v>旭　東京購買　　　　</v>
          </cell>
          <cell r="F1980">
            <v>21402</v>
          </cell>
          <cell r="G1980" t="str">
            <v>ＤＳ－１０７　　　　</v>
          </cell>
          <cell r="H1980">
            <v>55710</v>
          </cell>
          <cell r="I1980">
            <v>23175360</v>
          </cell>
          <cell r="J1980">
            <v>3</v>
          </cell>
          <cell r="K1980" t="str">
            <v>樹脂</v>
          </cell>
          <cell r="L1980">
            <v>214</v>
          </cell>
          <cell r="M1980" t="str">
            <v>ＡＴＢＣ</v>
          </cell>
          <cell r="N1980">
            <v>2</v>
          </cell>
          <cell r="O1980" t="str">
            <v>延岡</v>
          </cell>
          <cell r="P1980" t="str">
            <v>旭</v>
          </cell>
          <cell r="Q1980">
            <v>94</v>
          </cell>
        </row>
        <row r="1981">
          <cell r="A1981">
            <v>2</v>
          </cell>
          <cell r="B1981">
            <v>1994</v>
          </cell>
          <cell r="C1981">
            <v>7</v>
          </cell>
          <cell r="D1981">
            <v>3821</v>
          </cell>
          <cell r="E1981" t="str">
            <v>（株）トーメン　　　</v>
          </cell>
          <cell r="F1981">
            <v>21403</v>
          </cell>
          <cell r="G1981" t="str">
            <v>ＡＴＢＣ　　　　　　</v>
          </cell>
          <cell r="H1981">
            <v>215</v>
          </cell>
          <cell r="I1981">
            <v>124700</v>
          </cell>
          <cell r="J1981">
            <v>3</v>
          </cell>
          <cell r="K1981" t="str">
            <v>樹脂</v>
          </cell>
          <cell r="L1981">
            <v>214</v>
          </cell>
          <cell r="M1981" t="str">
            <v>ＡＴＢＣ</v>
          </cell>
          <cell r="N1981">
            <v>2</v>
          </cell>
          <cell r="O1981" t="str">
            <v>延岡</v>
          </cell>
          <cell r="P1981" t="str">
            <v>旭</v>
          </cell>
          <cell r="Q1981">
            <v>94</v>
          </cell>
        </row>
        <row r="1982">
          <cell r="A1982">
            <v>2</v>
          </cell>
          <cell r="B1982">
            <v>1994</v>
          </cell>
          <cell r="C1982">
            <v>7</v>
          </cell>
          <cell r="D1982">
            <v>6</v>
          </cell>
          <cell r="E1982" t="str">
            <v>旭　富士　　　　　　</v>
          </cell>
          <cell r="F1982">
            <v>21404</v>
          </cell>
          <cell r="G1982" t="str">
            <v>ＡＴＢＣ（富士）　　</v>
          </cell>
          <cell r="H1982">
            <v>645</v>
          </cell>
          <cell r="I1982">
            <v>287670</v>
          </cell>
          <cell r="J1982">
            <v>3</v>
          </cell>
          <cell r="K1982" t="str">
            <v>樹脂</v>
          </cell>
          <cell r="L1982">
            <v>214</v>
          </cell>
          <cell r="M1982" t="str">
            <v>ＡＴＢＣ</v>
          </cell>
          <cell r="N1982">
            <v>2</v>
          </cell>
          <cell r="O1982" t="str">
            <v>延岡</v>
          </cell>
          <cell r="P1982" t="str">
            <v>旭</v>
          </cell>
          <cell r="Q1982">
            <v>94</v>
          </cell>
        </row>
        <row r="1983">
          <cell r="A1983">
            <v>2</v>
          </cell>
          <cell r="B1983">
            <v>1994</v>
          </cell>
          <cell r="C1983">
            <v>7</v>
          </cell>
          <cell r="D1983">
            <v>1</v>
          </cell>
          <cell r="E1983" t="str">
            <v>旭　東京購買　　　　</v>
          </cell>
          <cell r="F1983">
            <v>21703</v>
          </cell>
          <cell r="G1983" t="str">
            <v>Ｈ－３－Ⅲ　　　　　</v>
          </cell>
          <cell r="H1983">
            <v>3430</v>
          </cell>
          <cell r="I1983">
            <v>19894000</v>
          </cell>
          <cell r="J1983">
            <v>3</v>
          </cell>
          <cell r="K1983" t="str">
            <v>樹脂</v>
          </cell>
          <cell r="L1983">
            <v>217</v>
          </cell>
          <cell r="M1983" t="str">
            <v>Ｈ－３</v>
          </cell>
          <cell r="N1983">
            <v>2</v>
          </cell>
          <cell r="O1983" t="str">
            <v>延岡</v>
          </cell>
          <cell r="P1983" t="str">
            <v>旭</v>
          </cell>
          <cell r="Q1983">
            <v>94</v>
          </cell>
        </row>
        <row r="1984">
          <cell r="A1984">
            <v>2</v>
          </cell>
          <cell r="B1984">
            <v>1994</v>
          </cell>
          <cell r="C1984">
            <v>7</v>
          </cell>
          <cell r="D1984">
            <v>1</v>
          </cell>
          <cell r="E1984" t="str">
            <v>旭　東京購買　　　　</v>
          </cell>
          <cell r="F1984">
            <v>21704</v>
          </cell>
          <cell r="G1984" t="str">
            <v>Ｈ－３－Ⅳ　　　　　</v>
          </cell>
          <cell r="H1984">
            <v>20</v>
          </cell>
          <cell r="I1984">
            <v>116000</v>
          </cell>
          <cell r="J1984">
            <v>3</v>
          </cell>
          <cell r="K1984" t="str">
            <v>樹脂</v>
          </cell>
          <cell r="L1984">
            <v>217</v>
          </cell>
          <cell r="M1984" t="str">
            <v>Ｈ－３</v>
          </cell>
          <cell r="N1984">
            <v>2</v>
          </cell>
          <cell r="O1984" t="str">
            <v>延岡</v>
          </cell>
          <cell r="P1984" t="str">
            <v>旭</v>
          </cell>
          <cell r="Q1984">
            <v>94</v>
          </cell>
        </row>
        <row r="1985">
          <cell r="A1985">
            <v>2</v>
          </cell>
          <cell r="B1985">
            <v>1994</v>
          </cell>
          <cell r="C1985">
            <v>7</v>
          </cell>
          <cell r="D1985">
            <v>6</v>
          </cell>
          <cell r="E1985" t="str">
            <v>旭　富士　　　　　　</v>
          </cell>
          <cell r="F1985">
            <v>21900</v>
          </cell>
          <cell r="G1985" t="str">
            <v>ＢＳ－１　　　　　　</v>
          </cell>
          <cell r="H1985">
            <v>71080</v>
          </cell>
          <cell r="I1985">
            <v>25375560</v>
          </cell>
          <cell r="J1985">
            <v>3</v>
          </cell>
          <cell r="K1985" t="str">
            <v>樹脂</v>
          </cell>
          <cell r="L1985">
            <v>219</v>
          </cell>
          <cell r="M1985" t="str">
            <v>ＢＳ－１．２</v>
          </cell>
          <cell r="N1985">
            <v>2</v>
          </cell>
          <cell r="O1985" t="str">
            <v>延岡</v>
          </cell>
          <cell r="P1985" t="str">
            <v>旭</v>
          </cell>
          <cell r="Q1985">
            <v>94</v>
          </cell>
        </row>
        <row r="1986">
          <cell r="A1986">
            <v>2</v>
          </cell>
          <cell r="B1986">
            <v>1994</v>
          </cell>
          <cell r="C1986">
            <v>7</v>
          </cell>
          <cell r="D1986">
            <v>6</v>
          </cell>
          <cell r="E1986" t="str">
            <v>旭　富士　　　　　　</v>
          </cell>
          <cell r="F1986">
            <v>21901</v>
          </cell>
          <cell r="G1986" t="str">
            <v>ＢＳ－２　　　　　　</v>
          </cell>
          <cell r="H1986">
            <v>7340</v>
          </cell>
          <cell r="I1986">
            <v>2950680</v>
          </cell>
          <cell r="J1986">
            <v>3</v>
          </cell>
          <cell r="K1986" t="str">
            <v>樹脂</v>
          </cell>
          <cell r="L1986">
            <v>219</v>
          </cell>
          <cell r="M1986" t="str">
            <v>ＢＳ－１．２</v>
          </cell>
          <cell r="N1986">
            <v>2</v>
          </cell>
          <cell r="O1986" t="str">
            <v>延岡</v>
          </cell>
          <cell r="P1986" t="str">
            <v>旭</v>
          </cell>
          <cell r="Q1986">
            <v>94</v>
          </cell>
        </row>
        <row r="1987">
          <cell r="A1987">
            <v>2</v>
          </cell>
          <cell r="B1987">
            <v>1994</v>
          </cell>
          <cell r="C1987">
            <v>7</v>
          </cell>
          <cell r="D1987">
            <v>853</v>
          </cell>
          <cell r="E1987" t="str">
            <v>大阪ガス　酉島　　　</v>
          </cell>
          <cell r="F1987">
            <v>22700</v>
          </cell>
          <cell r="G1987" t="str">
            <v>粗ＭＣＭＢ（カーボン</v>
          </cell>
          <cell r="H1987">
            <v>2297.1</v>
          </cell>
          <cell r="I1987">
            <v>3445650</v>
          </cell>
          <cell r="J1987">
            <v>4</v>
          </cell>
          <cell r="K1987" t="str">
            <v>その他</v>
          </cell>
          <cell r="L1987">
            <v>227</v>
          </cell>
          <cell r="M1987" t="str">
            <v>カーボン</v>
          </cell>
          <cell r="N1987">
            <v>2</v>
          </cell>
          <cell r="O1987" t="str">
            <v>延岡</v>
          </cell>
          <cell r="P1987" t="str">
            <v>旭</v>
          </cell>
          <cell r="Q1987">
            <v>94</v>
          </cell>
        </row>
        <row r="1988">
          <cell r="A1988">
            <v>2</v>
          </cell>
          <cell r="B1988">
            <v>1994</v>
          </cell>
          <cell r="C1988">
            <v>7</v>
          </cell>
          <cell r="D1988">
            <v>5422</v>
          </cell>
          <cell r="E1988" t="str">
            <v>扶桑化学（株）　　　</v>
          </cell>
          <cell r="F1988">
            <v>30700</v>
          </cell>
          <cell r="G1988" t="str">
            <v>ＭＮＢ　　　　　　　</v>
          </cell>
          <cell r="H1988">
            <v>26600</v>
          </cell>
          <cell r="I1988">
            <v>30786000</v>
          </cell>
          <cell r="J1988">
            <v>3</v>
          </cell>
          <cell r="K1988" t="str">
            <v>樹脂</v>
          </cell>
          <cell r="L1988">
            <v>307</v>
          </cell>
          <cell r="M1988" t="str">
            <v>ＭＮＢ</v>
          </cell>
          <cell r="N1988">
            <v>2</v>
          </cell>
          <cell r="O1988" t="str">
            <v>延岡</v>
          </cell>
          <cell r="P1988" t="str">
            <v>外販</v>
          </cell>
          <cell r="Q1988">
            <v>94</v>
          </cell>
        </row>
        <row r="1989">
          <cell r="A1989">
            <v>2</v>
          </cell>
          <cell r="B1989">
            <v>1994</v>
          </cell>
          <cell r="C1989">
            <v>7</v>
          </cell>
          <cell r="D1989">
            <v>413</v>
          </cell>
          <cell r="E1989" t="str">
            <v>宇部興産（株）　　　</v>
          </cell>
          <cell r="F1989">
            <v>31800</v>
          </cell>
          <cell r="G1989" t="str">
            <v>ＣＵＭ　　　　　　　</v>
          </cell>
          <cell r="H1989">
            <v>14377</v>
          </cell>
          <cell r="I1989">
            <v>5535145</v>
          </cell>
          <cell r="J1989">
            <v>3</v>
          </cell>
          <cell r="K1989" t="str">
            <v>樹脂</v>
          </cell>
          <cell r="L1989">
            <v>318</v>
          </cell>
          <cell r="M1989" t="str">
            <v>ＣＵＭ</v>
          </cell>
          <cell r="N1989">
            <v>2</v>
          </cell>
          <cell r="O1989" t="str">
            <v>延岡</v>
          </cell>
          <cell r="P1989" t="str">
            <v>外販</v>
          </cell>
          <cell r="Q1989">
            <v>94</v>
          </cell>
        </row>
        <row r="1990">
          <cell r="A1990">
            <v>1</v>
          </cell>
          <cell r="B1990">
            <v>1994</v>
          </cell>
          <cell r="C1990">
            <v>7</v>
          </cell>
          <cell r="D1990">
            <v>88</v>
          </cell>
          <cell r="E1990" t="str">
            <v>旭フーズ（株）　　　</v>
          </cell>
          <cell r="F1990">
            <v>37600</v>
          </cell>
          <cell r="G1990" t="str">
            <v>ＣＭＴ－Ｌ　缶　　　</v>
          </cell>
          <cell r="H1990">
            <v>33840</v>
          </cell>
          <cell r="I1990">
            <v>10422720</v>
          </cell>
          <cell r="J1990">
            <v>4</v>
          </cell>
          <cell r="K1990" t="str">
            <v>その他</v>
          </cell>
          <cell r="L1990">
            <v>376</v>
          </cell>
          <cell r="M1990" t="str">
            <v>ＣＭＴ－Ｌ</v>
          </cell>
          <cell r="N1990">
            <v>3</v>
          </cell>
          <cell r="O1990" t="str">
            <v>外販</v>
          </cell>
          <cell r="P1990" t="str">
            <v>旭</v>
          </cell>
          <cell r="Q1990">
            <v>94</v>
          </cell>
        </row>
        <row r="1991">
          <cell r="A1991">
            <v>1</v>
          </cell>
          <cell r="B1991">
            <v>1994</v>
          </cell>
          <cell r="C1991">
            <v>7</v>
          </cell>
          <cell r="D1991">
            <v>88</v>
          </cell>
          <cell r="E1991" t="str">
            <v>旭フーズ（株）　　　</v>
          </cell>
          <cell r="F1991">
            <v>37603</v>
          </cell>
          <cell r="G1991" t="str">
            <v>ＣＭＴ－ＩＫ　　　　</v>
          </cell>
          <cell r="H1991">
            <v>19000</v>
          </cell>
          <cell r="I1991">
            <v>5358000</v>
          </cell>
          <cell r="J1991">
            <v>4</v>
          </cell>
          <cell r="K1991" t="str">
            <v>その他</v>
          </cell>
          <cell r="L1991">
            <v>376</v>
          </cell>
          <cell r="M1991" t="str">
            <v>ＣＭＴ－Ｌ</v>
          </cell>
          <cell r="N1991">
            <v>3</v>
          </cell>
          <cell r="O1991" t="str">
            <v>外販</v>
          </cell>
          <cell r="P1991" t="str">
            <v>旭</v>
          </cell>
          <cell r="Q1991">
            <v>94</v>
          </cell>
        </row>
        <row r="1992">
          <cell r="A1992">
            <v>1</v>
          </cell>
          <cell r="B1992">
            <v>1994</v>
          </cell>
          <cell r="C1992">
            <v>7</v>
          </cell>
          <cell r="D1992">
            <v>88</v>
          </cell>
          <cell r="E1992" t="str">
            <v>旭フーズ（株）　　　</v>
          </cell>
          <cell r="F1992">
            <v>37604</v>
          </cell>
          <cell r="G1992" t="str">
            <v>ＣＲＭ１２１０２　　</v>
          </cell>
          <cell r="H1992">
            <v>13500</v>
          </cell>
          <cell r="I1992">
            <v>4320000</v>
          </cell>
          <cell r="J1992">
            <v>4</v>
          </cell>
          <cell r="K1992" t="str">
            <v>その他</v>
          </cell>
          <cell r="L1992">
            <v>376</v>
          </cell>
          <cell r="M1992" t="str">
            <v>ＣＭＴ－Ｌ</v>
          </cell>
          <cell r="N1992">
            <v>3</v>
          </cell>
          <cell r="O1992" t="str">
            <v>外販</v>
          </cell>
          <cell r="P1992" t="str">
            <v>旭</v>
          </cell>
          <cell r="Q1992">
            <v>94</v>
          </cell>
        </row>
        <row r="1993">
          <cell r="A1993">
            <v>1</v>
          </cell>
          <cell r="B1993">
            <v>1994</v>
          </cell>
          <cell r="C1993">
            <v>7</v>
          </cell>
          <cell r="D1993">
            <v>88</v>
          </cell>
          <cell r="E1993" t="str">
            <v>旭フーズ（株）　　　</v>
          </cell>
          <cell r="F1993">
            <v>37702</v>
          </cell>
          <cell r="G1993" t="str">
            <v>ＬＭＴ－Ｌ　　　　　</v>
          </cell>
          <cell r="H1993">
            <v>4446</v>
          </cell>
          <cell r="I1993">
            <v>1845090</v>
          </cell>
          <cell r="J1993">
            <v>4</v>
          </cell>
          <cell r="K1993" t="str">
            <v>その他</v>
          </cell>
          <cell r="L1993">
            <v>377</v>
          </cell>
          <cell r="M1993" t="str">
            <v>ＬＭＳ－Ｋ</v>
          </cell>
          <cell r="N1993">
            <v>3</v>
          </cell>
          <cell r="O1993" t="str">
            <v>外販</v>
          </cell>
          <cell r="P1993" t="str">
            <v>旭</v>
          </cell>
          <cell r="Q1993">
            <v>94</v>
          </cell>
        </row>
        <row r="1994">
          <cell r="A1994">
            <v>1</v>
          </cell>
          <cell r="B1994">
            <v>1994</v>
          </cell>
          <cell r="C1994">
            <v>7</v>
          </cell>
          <cell r="D1994">
            <v>6</v>
          </cell>
          <cell r="E1994" t="str">
            <v>旭　富士　　　　　　</v>
          </cell>
          <cell r="F1994">
            <v>38300</v>
          </cell>
          <cell r="G1994" t="str">
            <v>ベンゾフェノン　　　</v>
          </cell>
          <cell r="H1994">
            <v>260</v>
          </cell>
          <cell r="I1994">
            <v>236600</v>
          </cell>
          <cell r="J1994">
            <v>3</v>
          </cell>
          <cell r="K1994" t="str">
            <v>樹脂</v>
          </cell>
          <cell r="L1994">
            <v>383</v>
          </cell>
          <cell r="M1994" t="str">
            <v>ﾍﾞﾝｿﾞﾌｪﾉﾝ</v>
          </cell>
          <cell r="N1994">
            <v>3</v>
          </cell>
          <cell r="O1994" t="str">
            <v>外販</v>
          </cell>
          <cell r="P1994" t="str">
            <v>外販</v>
          </cell>
          <cell r="Q1994">
            <v>94</v>
          </cell>
        </row>
        <row r="1995">
          <cell r="A1995">
            <v>1</v>
          </cell>
          <cell r="B1995">
            <v>1994</v>
          </cell>
          <cell r="C1995">
            <v>7</v>
          </cell>
          <cell r="D1995">
            <v>5401</v>
          </cell>
          <cell r="E1995" t="str">
            <v>藤本化学　　　　　　</v>
          </cell>
          <cell r="F1995">
            <v>38704</v>
          </cell>
          <cell r="G1995" t="str">
            <v>ＬＳ－７０　　　　　</v>
          </cell>
          <cell r="H1995">
            <v>3717</v>
          </cell>
          <cell r="I1995">
            <v>4943610</v>
          </cell>
          <cell r="J1995">
            <v>4</v>
          </cell>
          <cell r="K1995" t="str">
            <v>その他</v>
          </cell>
          <cell r="L1995">
            <v>387</v>
          </cell>
          <cell r="M1995" t="str">
            <v>委託　藤本</v>
          </cell>
          <cell r="N1995">
            <v>3</v>
          </cell>
          <cell r="O1995" t="str">
            <v>外販</v>
          </cell>
          <cell r="P1995" t="str">
            <v>外販</v>
          </cell>
          <cell r="Q1995">
            <v>94</v>
          </cell>
        </row>
        <row r="1996">
          <cell r="A1996">
            <v>1</v>
          </cell>
          <cell r="B1996">
            <v>1994</v>
          </cell>
          <cell r="C1996">
            <v>7</v>
          </cell>
          <cell r="D1996">
            <v>1813</v>
          </cell>
          <cell r="E1996" t="str">
            <v>甲南化工　　　　　　</v>
          </cell>
          <cell r="F1996">
            <v>39119</v>
          </cell>
          <cell r="G1996" t="str">
            <v>ＤＰＰＡ　　　　　　</v>
          </cell>
          <cell r="H1996">
            <v>203.9</v>
          </cell>
          <cell r="I1996">
            <v>1284570</v>
          </cell>
          <cell r="J1996">
            <v>4</v>
          </cell>
          <cell r="K1996" t="str">
            <v>その他</v>
          </cell>
          <cell r="L1996">
            <v>391</v>
          </cell>
          <cell r="M1996" t="str">
            <v>委託　甲南</v>
          </cell>
          <cell r="N1996">
            <v>3</v>
          </cell>
          <cell r="O1996" t="str">
            <v>外販</v>
          </cell>
          <cell r="P1996" t="str">
            <v>外販</v>
          </cell>
          <cell r="Q1996">
            <v>94</v>
          </cell>
        </row>
        <row r="1997">
          <cell r="A1997">
            <v>1</v>
          </cell>
          <cell r="B1997">
            <v>1994</v>
          </cell>
          <cell r="C1997">
            <v>7</v>
          </cell>
          <cell r="D1997">
            <v>4010</v>
          </cell>
          <cell r="E1997" t="str">
            <v>中尾薬品　　　　　　</v>
          </cell>
          <cell r="F1997">
            <v>39122</v>
          </cell>
          <cell r="G1997" t="str">
            <v>ＩＫＰ－５　　　　　</v>
          </cell>
          <cell r="H1997">
            <v>2</v>
          </cell>
          <cell r="I1997">
            <v>1370000</v>
          </cell>
          <cell r="J1997">
            <v>4</v>
          </cell>
          <cell r="K1997" t="str">
            <v>その他</v>
          </cell>
          <cell r="L1997">
            <v>391</v>
          </cell>
          <cell r="M1997" t="str">
            <v>委託　甲南</v>
          </cell>
          <cell r="N1997">
            <v>3</v>
          </cell>
          <cell r="O1997" t="str">
            <v>外販</v>
          </cell>
          <cell r="P1997" t="str">
            <v>外販</v>
          </cell>
          <cell r="Q1997">
            <v>94</v>
          </cell>
        </row>
        <row r="1998">
          <cell r="A1998">
            <v>1</v>
          </cell>
          <cell r="B1998">
            <v>1994</v>
          </cell>
          <cell r="C1998">
            <v>7</v>
          </cell>
          <cell r="D1998">
            <v>2011</v>
          </cell>
          <cell r="E1998" t="str">
            <v>産業貿易　　　　　　</v>
          </cell>
          <cell r="F1998">
            <v>39803</v>
          </cell>
          <cell r="G1998" t="str">
            <v>ＳＭＳ（中国）　　　</v>
          </cell>
          <cell r="H1998">
            <v>35000</v>
          </cell>
          <cell r="I1998">
            <v>11224675</v>
          </cell>
          <cell r="J1998">
            <v>1</v>
          </cell>
          <cell r="K1998" t="str">
            <v>繊維</v>
          </cell>
          <cell r="L1998">
            <v>398</v>
          </cell>
          <cell r="M1998" t="str">
            <v>委託ＳＭＡＳ</v>
          </cell>
          <cell r="N1998">
            <v>3</v>
          </cell>
          <cell r="O1998" t="str">
            <v>外販</v>
          </cell>
          <cell r="P1998" t="str">
            <v>輸出</v>
          </cell>
          <cell r="Q1998">
            <v>94</v>
          </cell>
        </row>
        <row r="1999">
          <cell r="A1999">
            <v>1</v>
          </cell>
          <cell r="B1999">
            <v>1994</v>
          </cell>
          <cell r="C1999">
            <v>7</v>
          </cell>
          <cell r="D1999">
            <v>6000</v>
          </cell>
          <cell r="E1999" t="str">
            <v>丸紅　大阪　　　　　</v>
          </cell>
          <cell r="F1999">
            <v>39804</v>
          </cell>
          <cell r="G1999" t="str">
            <v>ＳＭＳ（韓一）　　　</v>
          </cell>
          <cell r="H1999">
            <v>45000</v>
          </cell>
          <cell r="I1999">
            <v>14175000</v>
          </cell>
          <cell r="J1999">
            <v>1</v>
          </cell>
          <cell r="K1999" t="str">
            <v>繊維</v>
          </cell>
          <cell r="L1999">
            <v>398</v>
          </cell>
          <cell r="M1999" t="str">
            <v>委託ＳＭＡＳ</v>
          </cell>
          <cell r="N1999">
            <v>3</v>
          </cell>
          <cell r="O1999" t="str">
            <v>外販</v>
          </cell>
          <cell r="P1999" t="str">
            <v>輸出</v>
          </cell>
          <cell r="Q1999">
            <v>94</v>
          </cell>
        </row>
        <row r="2000">
          <cell r="A2000">
            <v>2</v>
          </cell>
          <cell r="B2000">
            <v>1994</v>
          </cell>
          <cell r="C2000">
            <v>7</v>
          </cell>
          <cell r="D2000">
            <v>1210</v>
          </cell>
          <cell r="E2000" t="str">
            <v>旭シームレス　　　　</v>
          </cell>
          <cell r="F2000">
            <v>39010</v>
          </cell>
          <cell r="G2000" t="str">
            <v>ＳＢ－２００　　　　</v>
          </cell>
          <cell r="H2000">
            <v>180</v>
          </cell>
          <cell r="I2000">
            <v>118800</v>
          </cell>
          <cell r="J2000">
            <v>4</v>
          </cell>
          <cell r="K2000" t="str">
            <v>その他</v>
          </cell>
          <cell r="L2000">
            <v>390</v>
          </cell>
          <cell r="M2000" t="str">
            <v>ＳＢ－２００</v>
          </cell>
          <cell r="N2000">
            <v>3</v>
          </cell>
          <cell r="O2000" t="str">
            <v>外販</v>
          </cell>
          <cell r="P2000" t="str">
            <v>外販</v>
          </cell>
          <cell r="Q2000">
            <v>94</v>
          </cell>
        </row>
        <row r="2001">
          <cell r="A2001">
            <v>1</v>
          </cell>
          <cell r="B2001">
            <v>1994</v>
          </cell>
          <cell r="C2001">
            <v>8</v>
          </cell>
          <cell r="D2001">
            <v>6000</v>
          </cell>
          <cell r="E2001" t="str">
            <v>丸紅　大阪　　　　　</v>
          </cell>
          <cell r="F2001">
            <v>16001</v>
          </cell>
          <cell r="G2001" t="str">
            <v>Ｎ６５１（ＨＵＮＴ）</v>
          </cell>
          <cell r="H2001">
            <v>16500</v>
          </cell>
          <cell r="I2001">
            <v>8794500</v>
          </cell>
          <cell r="J2001">
            <v>3</v>
          </cell>
          <cell r="K2001" t="str">
            <v>樹脂</v>
          </cell>
          <cell r="L2001">
            <v>160</v>
          </cell>
          <cell r="M2001" t="str">
            <v>Ｎ－６５１</v>
          </cell>
          <cell r="N2001">
            <v>1</v>
          </cell>
          <cell r="O2001" t="str">
            <v>大阪</v>
          </cell>
          <cell r="P2001" t="str">
            <v>輸出</v>
          </cell>
          <cell r="Q2001">
            <v>94</v>
          </cell>
        </row>
        <row r="2002">
          <cell r="A2002">
            <v>1</v>
          </cell>
          <cell r="B2002">
            <v>1994</v>
          </cell>
          <cell r="C2002">
            <v>8</v>
          </cell>
          <cell r="D2002">
            <v>6805</v>
          </cell>
          <cell r="E2002" t="str">
            <v>ケンプレックス　　　</v>
          </cell>
          <cell r="F2002">
            <v>16002</v>
          </cell>
          <cell r="G2002" t="str">
            <v>Ｎ６５１（ＣＨＭＰ）</v>
          </cell>
          <cell r="H2002">
            <v>4040</v>
          </cell>
          <cell r="I2002">
            <v>1893960</v>
          </cell>
          <cell r="J2002">
            <v>3</v>
          </cell>
          <cell r="K2002" t="str">
            <v>樹脂</v>
          </cell>
          <cell r="L2002">
            <v>160</v>
          </cell>
          <cell r="M2002" t="str">
            <v>Ｎ－６５１</v>
          </cell>
          <cell r="N2002">
            <v>1</v>
          </cell>
          <cell r="O2002" t="str">
            <v>大阪</v>
          </cell>
          <cell r="P2002" t="str">
            <v>輸出</v>
          </cell>
          <cell r="Q2002">
            <v>94</v>
          </cell>
        </row>
        <row r="2003">
          <cell r="A2003">
            <v>1</v>
          </cell>
          <cell r="B2003">
            <v>1994</v>
          </cell>
          <cell r="C2003">
            <v>8</v>
          </cell>
          <cell r="D2003">
            <v>1815</v>
          </cell>
          <cell r="E2003" t="str">
            <v>コーア商事　　　　　</v>
          </cell>
          <cell r="F2003">
            <v>16100</v>
          </cell>
          <cell r="G2003" t="str">
            <v>１，４ブタンサルトン</v>
          </cell>
          <cell r="H2003">
            <v>200</v>
          </cell>
          <cell r="I2003">
            <v>1600000</v>
          </cell>
          <cell r="J2003">
            <v>3</v>
          </cell>
          <cell r="K2003" t="str">
            <v>樹脂</v>
          </cell>
          <cell r="L2003">
            <v>161</v>
          </cell>
          <cell r="M2003" t="str">
            <v>1.4ＢＳ</v>
          </cell>
          <cell r="N2003">
            <v>1</v>
          </cell>
          <cell r="O2003" t="str">
            <v>大阪</v>
          </cell>
          <cell r="P2003" t="str">
            <v>外販</v>
          </cell>
          <cell r="Q2003">
            <v>94</v>
          </cell>
        </row>
        <row r="2004">
          <cell r="A2004">
            <v>1</v>
          </cell>
          <cell r="B2004">
            <v>1994</v>
          </cell>
          <cell r="C2004">
            <v>8</v>
          </cell>
          <cell r="D2004">
            <v>4010</v>
          </cell>
          <cell r="E2004" t="str">
            <v>中尾薬品　　　　　　</v>
          </cell>
          <cell r="F2004">
            <v>16100</v>
          </cell>
          <cell r="G2004" t="str">
            <v>１，４ブタンサルトン</v>
          </cell>
          <cell r="H2004">
            <v>5</v>
          </cell>
          <cell r="I2004">
            <v>100000</v>
          </cell>
          <cell r="J2004">
            <v>3</v>
          </cell>
          <cell r="K2004" t="str">
            <v>樹脂</v>
          </cell>
          <cell r="L2004">
            <v>161</v>
          </cell>
          <cell r="M2004" t="str">
            <v>1.4ＢＳ</v>
          </cell>
          <cell r="N2004">
            <v>1</v>
          </cell>
          <cell r="O2004" t="str">
            <v>大阪</v>
          </cell>
          <cell r="P2004" t="str">
            <v>外販</v>
          </cell>
          <cell r="Q2004">
            <v>94</v>
          </cell>
        </row>
        <row r="2005">
          <cell r="A2005">
            <v>1</v>
          </cell>
          <cell r="B2005">
            <v>1994</v>
          </cell>
          <cell r="C2005">
            <v>8</v>
          </cell>
          <cell r="D2005">
            <v>6002</v>
          </cell>
          <cell r="E2005" t="str">
            <v>丸紅（東京国内）　　</v>
          </cell>
          <cell r="F2005">
            <v>16100</v>
          </cell>
          <cell r="G2005" t="str">
            <v>１，４ブタンサルトン</v>
          </cell>
          <cell r="H2005">
            <v>60</v>
          </cell>
          <cell r="I2005">
            <v>864000</v>
          </cell>
          <cell r="J2005">
            <v>3</v>
          </cell>
          <cell r="K2005" t="str">
            <v>樹脂</v>
          </cell>
          <cell r="L2005">
            <v>161</v>
          </cell>
          <cell r="M2005" t="str">
            <v>1.4ＢＳ</v>
          </cell>
          <cell r="N2005">
            <v>1</v>
          </cell>
          <cell r="O2005" t="str">
            <v>大阪</v>
          </cell>
          <cell r="P2005" t="str">
            <v>外販</v>
          </cell>
          <cell r="Q2005">
            <v>94</v>
          </cell>
        </row>
        <row r="2006">
          <cell r="A2006">
            <v>1</v>
          </cell>
          <cell r="B2006">
            <v>1994</v>
          </cell>
          <cell r="C2006">
            <v>8</v>
          </cell>
          <cell r="D2006">
            <v>1</v>
          </cell>
          <cell r="E2006" t="str">
            <v>旭　東京購買　　　　</v>
          </cell>
          <cell r="F2006">
            <v>25100</v>
          </cell>
          <cell r="G2006" t="str">
            <v>α－ＭＳＤ　　　　　</v>
          </cell>
          <cell r="H2006">
            <v>5000</v>
          </cell>
          <cell r="I2006">
            <v>2225000</v>
          </cell>
          <cell r="J2006">
            <v>3</v>
          </cell>
          <cell r="K2006" t="str">
            <v>樹脂</v>
          </cell>
          <cell r="L2006">
            <v>251</v>
          </cell>
          <cell r="M2006" t="str">
            <v>α－ＭＳＤ</v>
          </cell>
          <cell r="N2006">
            <v>1</v>
          </cell>
          <cell r="O2006" t="str">
            <v>大阪</v>
          </cell>
          <cell r="P2006" t="str">
            <v>旭</v>
          </cell>
          <cell r="Q2006">
            <v>94</v>
          </cell>
        </row>
        <row r="2007">
          <cell r="A2007">
            <v>1</v>
          </cell>
          <cell r="B2007">
            <v>1994</v>
          </cell>
          <cell r="C2007">
            <v>8</v>
          </cell>
          <cell r="D2007">
            <v>3</v>
          </cell>
          <cell r="E2007" t="str">
            <v>旭　延岡　　　　　　</v>
          </cell>
          <cell r="F2007">
            <v>28000</v>
          </cell>
          <cell r="G2007" t="str">
            <v>試作品（　　　　　）</v>
          </cell>
          <cell r="H2007">
            <v>11.81</v>
          </cell>
          <cell r="I2007">
            <v>155000</v>
          </cell>
          <cell r="J2007">
            <v>4</v>
          </cell>
          <cell r="K2007" t="str">
            <v>その他</v>
          </cell>
          <cell r="L2007">
            <v>280</v>
          </cell>
          <cell r="M2007" t="str">
            <v>旭向合成品</v>
          </cell>
          <cell r="N2007">
            <v>1</v>
          </cell>
          <cell r="O2007" t="str">
            <v>大阪</v>
          </cell>
          <cell r="P2007" t="str">
            <v>旭</v>
          </cell>
          <cell r="Q2007">
            <v>94</v>
          </cell>
        </row>
        <row r="2008">
          <cell r="A2008">
            <v>1</v>
          </cell>
          <cell r="B2008">
            <v>1994</v>
          </cell>
          <cell r="C2008">
            <v>8</v>
          </cell>
          <cell r="D2008">
            <v>43</v>
          </cell>
          <cell r="E2008" t="str">
            <v>旭　延岡医薬　　　　</v>
          </cell>
          <cell r="F2008">
            <v>28000</v>
          </cell>
          <cell r="G2008" t="str">
            <v>試作品（　　　　　）</v>
          </cell>
          <cell r="H2008">
            <v>0</v>
          </cell>
          <cell r="I2008">
            <v>2000000</v>
          </cell>
          <cell r="J2008">
            <v>4</v>
          </cell>
          <cell r="K2008" t="str">
            <v>その他</v>
          </cell>
          <cell r="L2008">
            <v>280</v>
          </cell>
          <cell r="M2008" t="str">
            <v>旭向合成品</v>
          </cell>
          <cell r="N2008">
            <v>1</v>
          </cell>
          <cell r="O2008" t="str">
            <v>大阪</v>
          </cell>
          <cell r="P2008" t="str">
            <v>旭</v>
          </cell>
          <cell r="Q2008">
            <v>94</v>
          </cell>
        </row>
        <row r="2009">
          <cell r="A2009">
            <v>1</v>
          </cell>
          <cell r="B2009">
            <v>1994</v>
          </cell>
          <cell r="C2009">
            <v>8</v>
          </cell>
          <cell r="D2009">
            <v>4</v>
          </cell>
          <cell r="E2009" t="str">
            <v>旭　水島　　　　　　</v>
          </cell>
          <cell r="F2009">
            <v>28007</v>
          </cell>
          <cell r="G2009" t="str">
            <v>Ｄ－３１　　　　　　</v>
          </cell>
          <cell r="H2009">
            <v>200</v>
          </cell>
          <cell r="I2009">
            <v>95000</v>
          </cell>
          <cell r="J2009">
            <v>4</v>
          </cell>
          <cell r="K2009" t="str">
            <v>その他</v>
          </cell>
          <cell r="L2009">
            <v>280</v>
          </cell>
          <cell r="M2009" t="str">
            <v>旭向合成品</v>
          </cell>
          <cell r="N2009">
            <v>1</v>
          </cell>
          <cell r="O2009" t="str">
            <v>大阪</v>
          </cell>
          <cell r="P2009" t="str">
            <v>旭</v>
          </cell>
          <cell r="Q2009">
            <v>94</v>
          </cell>
        </row>
        <row r="2010">
          <cell r="A2010">
            <v>1</v>
          </cell>
          <cell r="B2010">
            <v>1994</v>
          </cell>
          <cell r="C2010">
            <v>8</v>
          </cell>
          <cell r="D2010">
            <v>1</v>
          </cell>
          <cell r="E2010" t="str">
            <v>旭　東京購買　　　　</v>
          </cell>
          <cell r="F2010">
            <v>28500</v>
          </cell>
          <cell r="G2010" t="str">
            <v>ジュラネート触媒　　</v>
          </cell>
          <cell r="H2010">
            <v>126</v>
          </cell>
          <cell r="I2010">
            <v>1171800</v>
          </cell>
          <cell r="J2010">
            <v>4</v>
          </cell>
          <cell r="K2010" t="str">
            <v>その他</v>
          </cell>
          <cell r="L2010">
            <v>285</v>
          </cell>
          <cell r="M2010" t="str">
            <v>ジェラネート</v>
          </cell>
          <cell r="N2010">
            <v>1</v>
          </cell>
          <cell r="O2010" t="str">
            <v>大阪</v>
          </cell>
          <cell r="P2010" t="str">
            <v>旭</v>
          </cell>
          <cell r="Q2010">
            <v>94</v>
          </cell>
        </row>
        <row r="2011">
          <cell r="A2011">
            <v>1</v>
          </cell>
          <cell r="B2011">
            <v>1994</v>
          </cell>
          <cell r="C2011">
            <v>8</v>
          </cell>
          <cell r="D2011">
            <v>847</v>
          </cell>
          <cell r="E2011" t="str">
            <v>オルガノ  大阪　　　</v>
          </cell>
          <cell r="F2011">
            <v>33000</v>
          </cell>
          <cell r="G2011" t="str">
            <v>ＯＸ－４３３　　　　</v>
          </cell>
          <cell r="H2011">
            <v>2850</v>
          </cell>
          <cell r="I2011">
            <v>2280000</v>
          </cell>
          <cell r="J2011">
            <v>4</v>
          </cell>
          <cell r="K2011" t="str">
            <v>その他</v>
          </cell>
          <cell r="L2011">
            <v>330</v>
          </cell>
          <cell r="M2011" t="str">
            <v>ＯＸ－４３３</v>
          </cell>
          <cell r="N2011">
            <v>1</v>
          </cell>
          <cell r="O2011" t="str">
            <v>大阪</v>
          </cell>
          <cell r="P2011" t="str">
            <v>外販</v>
          </cell>
          <cell r="Q2011">
            <v>94</v>
          </cell>
        </row>
        <row r="2012">
          <cell r="A2012">
            <v>1</v>
          </cell>
          <cell r="B2012">
            <v>1994</v>
          </cell>
          <cell r="C2012">
            <v>8</v>
          </cell>
          <cell r="D2012">
            <v>847</v>
          </cell>
          <cell r="E2012" t="str">
            <v>オルガノ  大阪　　　</v>
          </cell>
          <cell r="F2012">
            <v>33050</v>
          </cell>
          <cell r="G2012" t="str">
            <v>ＯＸ－４３３　運賃　</v>
          </cell>
          <cell r="H2012">
            <v>2850</v>
          </cell>
          <cell r="I2012">
            <v>57000</v>
          </cell>
          <cell r="J2012">
            <v>4</v>
          </cell>
          <cell r="K2012" t="str">
            <v>その他</v>
          </cell>
          <cell r="L2012">
            <v>330</v>
          </cell>
          <cell r="M2012" t="str">
            <v>ＯＸ－４３３</v>
          </cell>
          <cell r="N2012">
            <v>1</v>
          </cell>
          <cell r="O2012" t="str">
            <v>大阪</v>
          </cell>
          <cell r="P2012" t="str">
            <v>外販</v>
          </cell>
          <cell r="Q2012">
            <v>94</v>
          </cell>
        </row>
        <row r="2013">
          <cell r="A2013">
            <v>1</v>
          </cell>
          <cell r="B2013">
            <v>1994</v>
          </cell>
          <cell r="C2013">
            <v>8</v>
          </cell>
          <cell r="D2013">
            <v>3008</v>
          </cell>
          <cell r="E2013" t="str">
            <v>第一工業（資材部）　</v>
          </cell>
          <cell r="F2013">
            <v>33100</v>
          </cell>
          <cell r="G2013" t="str">
            <v>ＣＰ６２７　　　　　</v>
          </cell>
          <cell r="H2013">
            <v>20265</v>
          </cell>
          <cell r="I2013">
            <v>17042865</v>
          </cell>
          <cell r="J2013">
            <v>4</v>
          </cell>
          <cell r="K2013" t="str">
            <v>その他</v>
          </cell>
          <cell r="L2013">
            <v>331</v>
          </cell>
          <cell r="M2013" t="str">
            <v>ＣＰ－６２７</v>
          </cell>
          <cell r="N2013">
            <v>1</v>
          </cell>
          <cell r="O2013" t="str">
            <v>大阪</v>
          </cell>
          <cell r="P2013" t="str">
            <v>外販</v>
          </cell>
          <cell r="Q2013">
            <v>94</v>
          </cell>
        </row>
        <row r="2014">
          <cell r="A2014">
            <v>1</v>
          </cell>
          <cell r="B2014">
            <v>1994</v>
          </cell>
          <cell r="C2014">
            <v>8</v>
          </cell>
          <cell r="D2014">
            <v>406</v>
          </cell>
          <cell r="E2014" t="str">
            <v>上野製薬　　　　　　</v>
          </cell>
          <cell r="F2014">
            <v>36080</v>
          </cell>
          <cell r="G2014" t="str">
            <v>試作品　　　　　　　</v>
          </cell>
          <cell r="H2014">
            <v>1</v>
          </cell>
          <cell r="I2014">
            <v>2350000</v>
          </cell>
          <cell r="J2014">
            <v>4</v>
          </cell>
          <cell r="K2014" t="str">
            <v>その他</v>
          </cell>
          <cell r="L2014">
            <v>360</v>
          </cell>
          <cell r="M2014" t="str">
            <v>外販合成品</v>
          </cell>
          <cell r="N2014">
            <v>1</v>
          </cell>
          <cell r="O2014" t="str">
            <v>大阪</v>
          </cell>
          <cell r="P2014" t="str">
            <v>外販</v>
          </cell>
          <cell r="Q2014">
            <v>94</v>
          </cell>
        </row>
        <row r="2015">
          <cell r="A2015">
            <v>2</v>
          </cell>
          <cell r="B2015">
            <v>1994</v>
          </cell>
          <cell r="C2015">
            <v>8</v>
          </cell>
          <cell r="D2015">
            <v>852</v>
          </cell>
          <cell r="E2015" t="str">
            <v>小原化工（九州）　　</v>
          </cell>
          <cell r="F2015">
            <v>15000</v>
          </cell>
          <cell r="G2015" t="str">
            <v>ＳＭＡＳ　　　　　　</v>
          </cell>
          <cell r="H2015">
            <v>25</v>
          </cell>
          <cell r="I2015">
            <v>18750</v>
          </cell>
          <cell r="J2015">
            <v>1</v>
          </cell>
          <cell r="K2015" t="str">
            <v>繊維</v>
          </cell>
          <cell r="L2015">
            <v>150</v>
          </cell>
          <cell r="M2015" t="str">
            <v>ＨＭＬ</v>
          </cell>
          <cell r="N2015">
            <v>2</v>
          </cell>
          <cell r="O2015" t="str">
            <v>延岡</v>
          </cell>
          <cell r="P2015" t="str">
            <v>外販</v>
          </cell>
          <cell r="Q2015">
            <v>94</v>
          </cell>
        </row>
        <row r="2016">
          <cell r="A2016">
            <v>2</v>
          </cell>
          <cell r="B2016">
            <v>1994</v>
          </cell>
          <cell r="C2016">
            <v>8</v>
          </cell>
          <cell r="D2016">
            <v>1410</v>
          </cell>
          <cell r="E2016" t="str">
            <v>クリエ－ト化学　　　</v>
          </cell>
          <cell r="F2016">
            <v>15000</v>
          </cell>
          <cell r="G2016" t="str">
            <v>ＳＭＡＳ　　　　　　</v>
          </cell>
          <cell r="H2016">
            <v>25</v>
          </cell>
          <cell r="I2016">
            <v>22875</v>
          </cell>
          <cell r="J2016">
            <v>1</v>
          </cell>
          <cell r="K2016" t="str">
            <v>繊維</v>
          </cell>
          <cell r="L2016">
            <v>150</v>
          </cell>
          <cell r="M2016" t="str">
            <v>ＨＭＬ</v>
          </cell>
          <cell r="N2016">
            <v>2</v>
          </cell>
          <cell r="O2016" t="str">
            <v>延岡</v>
          </cell>
          <cell r="P2016" t="str">
            <v>外販</v>
          </cell>
          <cell r="Q2016">
            <v>94</v>
          </cell>
        </row>
        <row r="2017">
          <cell r="A2017">
            <v>2</v>
          </cell>
          <cell r="B2017">
            <v>1994</v>
          </cell>
          <cell r="C2017">
            <v>8</v>
          </cell>
          <cell r="D2017">
            <v>1</v>
          </cell>
          <cell r="E2017" t="str">
            <v>旭　東京購買　　　　</v>
          </cell>
          <cell r="F2017">
            <v>15001</v>
          </cell>
          <cell r="G2017" t="str">
            <v>ＨＭＬ　　　　　　　</v>
          </cell>
          <cell r="H2017">
            <v>30000</v>
          </cell>
          <cell r="I2017">
            <v>15390000</v>
          </cell>
          <cell r="J2017">
            <v>1</v>
          </cell>
          <cell r="K2017" t="str">
            <v>繊維</v>
          </cell>
          <cell r="L2017">
            <v>150</v>
          </cell>
          <cell r="M2017" t="str">
            <v>ＨＭＬ</v>
          </cell>
          <cell r="N2017">
            <v>2</v>
          </cell>
          <cell r="O2017" t="str">
            <v>延岡</v>
          </cell>
          <cell r="P2017" t="str">
            <v>旭</v>
          </cell>
          <cell r="Q2017">
            <v>94</v>
          </cell>
        </row>
        <row r="2018">
          <cell r="A2018">
            <v>2</v>
          </cell>
          <cell r="B2018">
            <v>1994</v>
          </cell>
          <cell r="C2018">
            <v>8</v>
          </cell>
          <cell r="D2018">
            <v>201</v>
          </cell>
          <cell r="E2018" t="str">
            <v>伊藤忠ファイン　　　</v>
          </cell>
          <cell r="F2018">
            <v>15002</v>
          </cell>
          <cell r="G2018" t="str">
            <v>ＴＴ－３　　　　　　</v>
          </cell>
          <cell r="H2018">
            <v>7000</v>
          </cell>
          <cell r="I2018">
            <v>3192000</v>
          </cell>
          <cell r="J2018">
            <v>1</v>
          </cell>
          <cell r="K2018" t="str">
            <v>繊維</v>
          </cell>
          <cell r="L2018">
            <v>150</v>
          </cell>
          <cell r="M2018" t="str">
            <v>ＨＭＬ</v>
          </cell>
          <cell r="N2018">
            <v>2</v>
          </cell>
          <cell r="O2018" t="str">
            <v>延岡</v>
          </cell>
          <cell r="P2018" t="str">
            <v>外販</v>
          </cell>
          <cell r="Q2018">
            <v>94</v>
          </cell>
        </row>
        <row r="2019">
          <cell r="A2019">
            <v>2</v>
          </cell>
          <cell r="B2019">
            <v>1994</v>
          </cell>
          <cell r="C2019">
            <v>8</v>
          </cell>
          <cell r="D2019">
            <v>7102</v>
          </cell>
          <cell r="E2019" t="str">
            <v>ユニケミカル　　　　</v>
          </cell>
          <cell r="F2019">
            <v>15003</v>
          </cell>
          <cell r="G2019" t="str">
            <v>ＳＭＡＳ　　　　　　</v>
          </cell>
          <cell r="H2019">
            <v>500</v>
          </cell>
          <cell r="I2019">
            <v>317500</v>
          </cell>
          <cell r="J2019">
            <v>1</v>
          </cell>
          <cell r="K2019" t="str">
            <v>繊維</v>
          </cell>
          <cell r="L2019">
            <v>150</v>
          </cell>
          <cell r="M2019" t="str">
            <v>ＨＭＬ</v>
          </cell>
          <cell r="N2019">
            <v>2</v>
          </cell>
          <cell r="O2019" t="str">
            <v>延岡</v>
          </cell>
          <cell r="P2019" t="str">
            <v>外販</v>
          </cell>
          <cell r="Q2019">
            <v>94</v>
          </cell>
        </row>
        <row r="2020">
          <cell r="A2020">
            <v>2</v>
          </cell>
          <cell r="B2020">
            <v>1994</v>
          </cell>
          <cell r="C2020">
            <v>8</v>
          </cell>
          <cell r="D2020">
            <v>6000</v>
          </cell>
          <cell r="E2020" t="str">
            <v>丸紅　大阪　　　　　</v>
          </cell>
          <cell r="F2020">
            <v>15004</v>
          </cell>
          <cell r="G2020" t="str">
            <v>ＭＡＳ（韓一）　　　</v>
          </cell>
          <cell r="H2020">
            <v>45000</v>
          </cell>
          <cell r="I2020">
            <v>14175000</v>
          </cell>
          <cell r="J2020">
            <v>1</v>
          </cell>
          <cell r="K2020" t="str">
            <v>繊維</v>
          </cell>
          <cell r="L2020">
            <v>150</v>
          </cell>
          <cell r="M2020" t="str">
            <v>ＨＭＬ</v>
          </cell>
          <cell r="N2020">
            <v>2</v>
          </cell>
          <cell r="O2020" t="str">
            <v>延岡</v>
          </cell>
          <cell r="P2020" t="str">
            <v>輸出</v>
          </cell>
          <cell r="Q2020">
            <v>94</v>
          </cell>
        </row>
        <row r="2021">
          <cell r="A2021">
            <v>2</v>
          </cell>
          <cell r="B2021">
            <v>1994</v>
          </cell>
          <cell r="C2021">
            <v>8</v>
          </cell>
          <cell r="D2021">
            <v>6000</v>
          </cell>
          <cell r="E2021" t="str">
            <v>丸紅　大阪　　　　　</v>
          </cell>
          <cell r="F2021">
            <v>15005</v>
          </cell>
          <cell r="G2021" t="str">
            <v>ＭＡＳ（ＦＰＣ）　　</v>
          </cell>
          <cell r="H2021">
            <v>30000</v>
          </cell>
          <cell r="I2021">
            <v>9480000</v>
          </cell>
          <cell r="J2021">
            <v>1</v>
          </cell>
          <cell r="K2021" t="str">
            <v>繊維</v>
          </cell>
          <cell r="L2021">
            <v>150</v>
          </cell>
          <cell r="M2021" t="str">
            <v>ＨＭＬ</v>
          </cell>
          <cell r="N2021">
            <v>2</v>
          </cell>
          <cell r="O2021" t="str">
            <v>延岡</v>
          </cell>
          <cell r="P2021" t="str">
            <v>輸出</v>
          </cell>
          <cell r="Q2021">
            <v>94</v>
          </cell>
        </row>
        <row r="2022">
          <cell r="A2022">
            <v>2</v>
          </cell>
          <cell r="B2022">
            <v>1994</v>
          </cell>
          <cell r="C2022">
            <v>8</v>
          </cell>
          <cell r="D2022">
            <v>2011</v>
          </cell>
          <cell r="E2022" t="str">
            <v>産業貿易　　　　　　</v>
          </cell>
          <cell r="F2022">
            <v>15006</v>
          </cell>
          <cell r="G2022" t="str">
            <v>ＭＡＳ（中国）　　　</v>
          </cell>
          <cell r="H2022">
            <v>17500</v>
          </cell>
          <cell r="I2022">
            <v>5709918</v>
          </cell>
          <cell r="J2022">
            <v>1</v>
          </cell>
          <cell r="K2022" t="str">
            <v>繊維</v>
          </cell>
          <cell r="L2022">
            <v>150</v>
          </cell>
          <cell r="M2022" t="str">
            <v>ＨＭＬ</v>
          </cell>
          <cell r="N2022">
            <v>2</v>
          </cell>
          <cell r="O2022" t="str">
            <v>延岡</v>
          </cell>
          <cell r="P2022" t="str">
            <v>輸出</v>
          </cell>
          <cell r="Q2022">
            <v>94</v>
          </cell>
        </row>
        <row r="2023">
          <cell r="A2023">
            <v>2</v>
          </cell>
          <cell r="B2023">
            <v>1994</v>
          </cell>
          <cell r="C2023">
            <v>8</v>
          </cell>
          <cell r="D2023">
            <v>132</v>
          </cell>
          <cell r="E2023" t="str">
            <v>ＡＳＡＨＩ　Ｓ．Ａ．</v>
          </cell>
          <cell r="F2023">
            <v>15009</v>
          </cell>
          <cell r="G2023" t="str">
            <v>ＭＡＳ（アイルランド</v>
          </cell>
          <cell r="H2023">
            <v>15000</v>
          </cell>
          <cell r="I2023">
            <v>5505000</v>
          </cell>
          <cell r="J2023">
            <v>1</v>
          </cell>
          <cell r="K2023" t="str">
            <v>繊維</v>
          </cell>
          <cell r="L2023">
            <v>150</v>
          </cell>
          <cell r="M2023" t="str">
            <v>ＨＭＬ</v>
          </cell>
          <cell r="N2023">
            <v>2</v>
          </cell>
          <cell r="O2023" t="str">
            <v>延岡</v>
          </cell>
          <cell r="P2023" t="str">
            <v>輸出</v>
          </cell>
          <cell r="Q2023">
            <v>94</v>
          </cell>
        </row>
        <row r="2024">
          <cell r="A2024">
            <v>2</v>
          </cell>
          <cell r="B2024">
            <v>1994</v>
          </cell>
          <cell r="C2024">
            <v>8</v>
          </cell>
          <cell r="D2024">
            <v>2011</v>
          </cell>
          <cell r="E2024" t="str">
            <v>産業貿易　　　　　　</v>
          </cell>
          <cell r="F2024">
            <v>15112</v>
          </cell>
          <cell r="G2024" t="str">
            <v>ＳＡＳ（上海）　　　</v>
          </cell>
          <cell r="H2024">
            <v>10000</v>
          </cell>
          <cell r="I2024">
            <v>3310120</v>
          </cell>
          <cell r="J2024">
            <v>1</v>
          </cell>
          <cell r="K2024" t="str">
            <v>繊維</v>
          </cell>
          <cell r="L2024">
            <v>151</v>
          </cell>
          <cell r="M2024" t="str">
            <v>ＳＡＳ</v>
          </cell>
          <cell r="N2024">
            <v>2</v>
          </cell>
          <cell r="O2024" t="str">
            <v>延岡</v>
          </cell>
          <cell r="P2024" t="str">
            <v>輸出</v>
          </cell>
          <cell r="Q2024">
            <v>94</v>
          </cell>
        </row>
        <row r="2025">
          <cell r="A2025">
            <v>2</v>
          </cell>
          <cell r="B2025">
            <v>1994</v>
          </cell>
          <cell r="C2025">
            <v>8</v>
          </cell>
          <cell r="D2025">
            <v>200</v>
          </cell>
          <cell r="E2025" t="str">
            <v>伊藤忠合繊化学部　　</v>
          </cell>
          <cell r="F2025">
            <v>15116</v>
          </cell>
          <cell r="G2025" t="str">
            <v>ＳＡＳ（メキシコ）　</v>
          </cell>
          <cell r="H2025">
            <v>35000</v>
          </cell>
          <cell r="I2025">
            <v>12705000</v>
          </cell>
          <cell r="J2025">
            <v>1</v>
          </cell>
          <cell r="K2025" t="str">
            <v>繊維</v>
          </cell>
          <cell r="L2025">
            <v>151</v>
          </cell>
          <cell r="M2025" t="str">
            <v>ＳＡＳ</v>
          </cell>
          <cell r="N2025">
            <v>2</v>
          </cell>
          <cell r="O2025" t="str">
            <v>延岡</v>
          </cell>
          <cell r="P2025" t="str">
            <v>輸出</v>
          </cell>
          <cell r="Q2025">
            <v>94</v>
          </cell>
        </row>
        <row r="2026">
          <cell r="A2026">
            <v>2</v>
          </cell>
          <cell r="B2026">
            <v>1994</v>
          </cell>
          <cell r="C2026">
            <v>8</v>
          </cell>
          <cell r="D2026">
            <v>812</v>
          </cell>
          <cell r="E2026" t="str">
            <v>オー・ジー（株）大阪</v>
          </cell>
          <cell r="F2026">
            <v>15137</v>
          </cell>
          <cell r="G2026" t="str">
            <v>ＳＡＳ－Ｄ（大特）　</v>
          </cell>
          <cell r="H2026">
            <v>100</v>
          </cell>
          <cell r="I2026">
            <v>105000</v>
          </cell>
          <cell r="J2026">
            <v>4</v>
          </cell>
          <cell r="K2026" t="str">
            <v>その他</v>
          </cell>
          <cell r="L2026">
            <v>151</v>
          </cell>
          <cell r="M2026" t="str">
            <v>ＳＡＳ</v>
          </cell>
          <cell r="N2026">
            <v>2</v>
          </cell>
          <cell r="O2026" t="str">
            <v>延岡</v>
          </cell>
          <cell r="P2026" t="str">
            <v>外販</v>
          </cell>
          <cell r="Q2026">
            <v>94</v>
          </cell>
        </row>
        <row r="2027">
          <cell r="A2027">
            <v>2</v>
          </cell>
          <cell r="B2027">
            <v>1994</v>
          </cell>
          <cell r="C2027">
            <v>8</v>
          </cell>
          <cell r="D2027">
            <v>7100</v>
          </cell>
          <cell r="E2027" t="str">
            <v>油脂製品　　　　　　</v>
          </cell>
          <cell r="F2027">
            <v>15138</v>
          </cell>
          <cell r="G2027" t="str">
            <v>ＳＡＳ－Ｄ（金属）　</v>
          </cell>
          <cell r="H2027">
            <v>600</v>
          </cell>
          <cell r="I2027">
            <v>444600</v>
          </cell>
          <cell r="J2027">
            <v>4</v>
          </cell>
          <cell r="K2027" t="str">
            <v>その他</v>
          </cell>
          <cell r="L2027">
            <v>151</v>
          </cell>
          <cell r="M2027" t="str">
            <v>ＳＡＳ</v>
          </cell>
          <cell r="N2027">
            <v>2</v>
          </cell>
          <cell r="O2027" t="str">
            <v>延岡</v>
          </cell>
          <cell r="P2027" t="str">
            <v>外販</v>
          </cell>
          <cell r="Q2027">
            <v>94</v>
          </cell>
        </row>
        <row r="2028">
          <cell r="A2028">
            <v>2</v>
          </cell>
          <cell r="B2028">
            <v>1994</v>
          </cell>
          <cell r="C2028">
            <v>8</v>
          </cell>
          <cell r="D2028">
            <v>1820</v>
          </cell>
          <cell r="E2028" t="str">
            <v>小松屋商事（株）　　</v>
          </cell>
          <cell r="F2028">
            <v>15140</v>
          </cell>
          <cell r="G2028" t="str">
            <v>ＳＡＳ－Ｄ（日生）　</v>
          </cell>
          <cell r="H2028">
            <v>600</v>
          </cell>
          <cell r="I2028">
            <v>381600</v>
          </cell>
          <cell r="J2028">
            <v>4</v>
          </cell>
          <cell r="K2028" t="str">
            <v>その他</v>
          </cell>
          <cell r="L2028">
            <v>151</v>
          </cell>
          <cell r="M2028" t="str">
            <v>ＳＡＳ</v>
          </cell>
          <cell r="N2028">
            <v>2</v>
          </cell>
          <cell r="O2028" t="str">
            <v>延岡</v>
          </cell>
          <cell r="P2028" t="str">
            <v>外販</v>
          </cell>
          <cell r="Q2028">
            <v>94</v>
          </cell>
        </row>
        <row r="2029">
          <cell r="A2029">
            <v>2</v>
          </cell>
          <cell r="B2029">
            <v>1994</v>
          </cell>
          <cell r="C2029">
            <v>8</v>
          </cell>
          <cell r="D2029">
            <v>7100</v>
          </cell>
          <cell r="E2029" t="str">
            <v>油脂製品　　　　　　</v>
          </cell>
          <cell r="F2029">
            <v>15142</v>
          </cell>
          <cell r="G2029" t="str">
            <v>ＳＡＳ－Ｄ（中尾）　</v>
          </cell>
          <cell r="H2029">
            <v>1000</v>
          </cell>
          <cell r="I2029">
            <v>755000</v>
          </cell>
          <cell r="J2029">
            <v>4</v>
          </cell>
          <cell r="K2029" t="str">
            <v>その他</v>
          </cell>
          <cell r="L2029">
            <v>151</v>
          </cell>
          <cell r="M2029" t="str">
            <v>ＳＡＳ</v>
          </cell>
          <cell r="N2029">
            <v>2</v>
          </cell>
          <cell r="O2029" t="str">
            <v>延岡</v>
          </cell>
          <cell r="P2029" t="str">
            <v>外販</v>
          </cell>
          <cell r="Q2029">
            <v>94</v>
          </cell>
        </row>
        <row r="2030">
          <cell r="A2030">
            <v>2</v>
          </cell>
          <cell r="B2030">
            <v>1994</v>
          </cell>
          <cell r="C2030">
            <v>8</v>
          </cell>
          <cell r="D2030">
            <v>7100</v>
          </cell>
          <cell r="E2030" t="str">
            <v>油脂製品　　　　　　</v>
          </cell>
          <cell r="F2030">
            <v>15143</v>
          </cell>
          <cell r="G2030" t="str">
            <v>ＳＡＳ－Ｄ　　　　　</v>
          </cell>
          <cell r="H2030">
            <v>2000</v>
          </cell>
          <cell r="I2030">
            <v>1280000</v>
          </cell>
          <cell r="J2030">
            <v>4</v>
          </cell>
          <cell r="K2030" t="str">
            <v>その他</v>
          </cell>
          <cell r="L2030">
            <v>151</v>
          </cell>
          <cell r="M2030" t="str">
            <v>ＳＡＳ</v>
          </cell>
          <cell r="N2030">
            <v>2</v>
          </cell>
          <cell r="O2030" t="str">
            <v>延岡</v>
          </cell>
          <cell r="P2030" t="str">
            <v>外販</v>
          </cell>
          <cell r="Q2030">
            <v>94</v>
          </cell>
        </row>
        <row r="2031">
          <cell r="A2031">
            <v>2</v>
          </cell>
          <cell r="B2031">
            <v>1994</v>
          </cell>
          <cell r="C2031">
            <v>8</v>
          </cell>
          <cell r="D2031">
            <v>1410</v>
          </cell>
          <cell r="E2031" t="str">
            <v>クリエ－ト化学　　　</v>
          </cell>
          <cell r="F2031">
            <v>15146</v>
          </cell>
          <cell r="G2031" t="str">
            <v>ＳＡＳ－Ｄ（キザイ）</v>
          </cell>
          <cell r="H2031">
            <v>420</v>
          </cell>
          <cell r="I2031">
            <v>384300</v>
          </cell>
          <cell r="J2031">
            <v>4</v>
          </cell>
          <cell r="K2031" t="str">
            <v>その他</v>
          </cell>
          <cell r="L2031">
            <v>151</v>
          </cell>
          <cell r="M2031" t="str">
            <v>ＳＡＳ</v>
          </cell>
          <cell r="N2031">
            <v>2</v>
          </cell>
          <cell r="O2031" t="str">
            <v>延岡</v>
          </cell>
          <cell r="P2031" t="str">
            <v>外販</v>
          </cell>
          <cell r="Q2031">
            <v>94</v>
          </cell>
        </row>
        <row r="2032">
          <cell r="A2032">
            <v>2</v>
          </cell>
          <cell r="B2032">
            <v>1994</v>
          </cell>
          <cell r="C2032">
            <v>8</v>
          </cell>
          <cell r="D2032">
            <v>7800</v>
          </cell>
          <cell r="E2032" t="str">
            <v>渡辺ケミカル　　　　</v>
          </cell>
          <cell r="F2032">
            <v>15148</v>
          </cell>
          <cell r="G2032" t="str">
            <v>ＳＡＳ－Ｄ（ロック）</v>
          </cell>
          <cell r="H2032">
            <v>200</v>
          </cell>
          <cell r="I2032">
            <v>160000</v>
          </cell>
          <cell r="J2032">
            <v>4</v>
          </cell>
          <cell r="K2032" t="str">
            <v>その他</v>
          </cell>
          <cell r="L2032">
            <v>151</v>
          </cell>
          <cell r="M2032" t="str">
            <v>ＳＡＳ</v>
          </cell>
          <cell r="N2032">
            <v>2</v>
          </cell>
          <cell r="O2032" t="str">
            <v>延岡</v>
          </cell>
          <cell r="P2032" t="str">
            <v>外販</v>
          </cell>
          <cell r="Q2032">
            <v>94</v>
          </cell>
        </row>
        <row r="2033">
          <cell r="A2033">
            <v>2</v>
          </cell>
          <cell r="B2033">
            <v>1994</v>
          </cell>
          <cell r="C2033">
            <v>8</v>
          </cell>
          <cell r="D2033">
            <v>1820</v>
          </cell>
          <cell r="E2033" t="str">
            <v>小松屋商事（株）　　</v>
          </cell>
          <cell r="F2033">
            <v>15149</v>
          </cell>
          <cell r="G2033" t="str">
            <v>ＳＡＳ（和光）　　　</v>
          </cell>
          <cell r="H2033">
            <v>3000</v>
          </cell>
          <cell r="I2033">
            <v>1650000</v>
          </cell>
          <cell r="J2033">
            <v>4</v>
          </cell>
          <cell r="K2033" t="str">
            <v>その他</v>
          </cell>
          <cell r="L2033">
            <v>151</v>
          </cell>
          <cell r="M2033" t="str">
            <v>ＳＡＳ</v>
          </cell>
          <cell r="N2033">
            <v>2</v>
          </cell>
          <cell r="O2033" t="str">
            <v>延岡</v>
          </cell>
          <cell r="P2033" t="str">
            <v>外販</v>
          </cell>
          <cell r="Q2033">
            <v>94</v>
          </cell>
        </row>
        <row r="2034">
          <cell r="A2034">
            <v>2</v>
          </cell>
          <cell r="B2034">
            <v>1994</v>
          </cell>
          <cell r="C2034">
            <v>8</v>
          </cell>
          <cell r="D2034">
            <v>1820</v>
          </cell>
          <cell r="E2034" t="str">
            <v>小松屋商事（株）　　</v>
          </cell>
          <cell r="F2034">
            <v>15602</v>
          </cell>
          <cell r="G2034" t="str">
            <v>３Ｓ　　　　　　　　</v>
          </cell>
          <cell r="H2034">
            <v>6000</v>
          </cell>
          <cell r="I2034">
            <v>7740000</v>
          </cell>
          <cell r="J2034">
            <v>1</v>
          </cell>
          <cell r="K2034" t="str">
            <v>繊維</v>
          </cell>
          <cell r="L2034">
            <v>156</v>
          </cell>
          <cell r="M2034" t="str">
            <v>ＵＮＡＳＳ</v>
          </cell>
          <cell r="N2034">
            <v>2</v>
          </cell>
          <cell r="O2034" t="str">
            <v>延岡</v>
          </cell>
          <cell r="P2034" t="str">
            <v>外販</v>
          </cell>
          <cell r="Q2034">
            <v>94</v>
          </cell>
        </row>
        <row r="2035">
          <cell r="A2035">
            <v>2</v>
          </cell>
          <cell r="B2035">
            <v>1994</v>
          </cell>
          <cell r="C2035">
            <v>8</v>
          </cell>
          <cell r="D2035">
            <v>7500</v>
          </cell>
          <cell r="E2035" t="str">
            <v>リバソン（株）　　　</v>
          </cell>
          <cell r="F2035">
            <v>15610</v>
          </cell>
          <cell r="G2035" t="str">
            <v>ＵＮＡＳＳ（ＤＩＣ）</v>
          </cell>
          <cell r="H2035">
            <v>500</v>
          </cell>
          <cell r="I2035">
            <v>650000</v>
          </cell>
          <cell r="J2035">
            <v>1</v>
          </cell>
          <cell r="K2035" t="str">
            <v>繊維</v>
          </cell>
          <cell r="L2035">
            <v>156</v>
          </cell>
          <cell r="M2035" t="str">
            <v>ＵＮＡＳＳ</v>
          </cell>
          <cell r="N2035">
            <v>2</v>
          </cell>
          <cell r="O2035" t="str">
            <v>延岡</v>
          </cell>
          <cell r="P2035" t="str">
            <v>外販</v>
          </cell>
          <cell r="Q2035">
            <v>94</v>
          </cell>
        </row>
        <row r="2036">
          <cell r="A2036">
            <v>2</v>
          </cell>
          <cell r="B2036">
            <v>1994</v>
          </cell>
          <cell r="C2036">
            <v>8</v>
          </cell>
          <cell r="D2036">
            <v>1820</v>
          </cell>
          <cell r="E2036" t="str">
            <v>小松屋商事（株）　　</v>
          </cell>
          <cell r="F2036">
            <v>15630</v>
          </cell>
          <cell r="G2036" t="str">
            <v>ＵＮＡＳＳ（Ｘラン）</v>
          </cell>
          <cell r="H2036">
            <v>250</v>
          </cell>
          <cell r="I2036">
            <v>300000</v>
          </cell>
          <cell r="J2036">
            <v>1</v>
          </cell>
          <cell r="K2036" t="str">
            <v>繊維</v>
          </cell>
          <cell r="L2036">
            <v>156</v>
          </cell>
          <cell r="M2036" t="str">
            <v>ＵＮＡＳＳ</v>
          </cell>
          <cell r="N2036">
            <v>2</v>
          </cell>
          <cell r="O2036" t="str">
            <v>延岡</v>
          </cell>
          <cell r="P2036" t="str">
            <v>外販</v>
          </cell>
          <cell r="Q2036">
            <v>94</v>
          </cell>
        </row>
        <row r="2037">
          <cell r="A2037">
            <v>2</v>
          </cell>
          <cell r="B2037">
            <v>1994</v>
          </cell>
          <cell r="C2037">
            <v>8</v>
          </cell>
          <cell r="D2037">
            <v>7500</v>
          </cell>
          <cell r="E2037" t="str">
            <v>リバソン（株）　　　</v>
          </cell>
          <cell r="F2037">
            <v>16600</v>
          </cell>
          <cell r="G2037" t="str">
            <v>ＮＳＶＳ－２５（ＤＩ</v>
          </cell>
          <cell r="H2037">
            <v>60</v>
          </cell>
          <cell r="I2037">
            <v>18900</v>
          </cell>
          <cell r="J2037">
            <v>3</v>
          </cell>
          <cell r="K2037" t="str">
            <v>樹脂</v>
          </cell>
          <cell r="L2037">
            <v>166</v>
          </cell>
          <cell r="M2037" t="str">
            <v>ＳＶＳ</v>
          </cell>
          <cell r="N2037">
            <v>2</v>
          </cell>
          <cell r="O2037" t="str">
            <v>延岡</v>
          </cell>
          <cell r="P2037" t="str">
            <v>外販</v>
          </cell>
          <cell r="Q2037">
            <v>94</v>
          </cell>
        </row>
        <row r="2038">
          <cell r="A2038">
            <v>2</v>
          </cell>
          <cell r="B2038">
            <v>1994</v>
          </cell>
          <cell r="C2038">
            <v>8</v>
          </cell>
          <cell r="D2038">
            <v>7500</v>
          </cell>
          <cell r="E2038" t="str">
            <v>リバソン（株）　　　</v>
          </cell>
          <cell r="F2038">
            <v>16630</v>
          </cell>
          <cell r="G2038" t="str">
            <v>ＮＳＶＳ－２５（九州</v>
          </cell>
          <cell r="H2038">
            <v>160</v>
          </cell>
          <cell r="I2038">
            <v>48000</v>
          </cell>
          <cell r="J2038">
            <v>3</v>
          </cell>
          <cell r="K2038" t="str">
            <v>樹脂</v>
          </cell>
          <cell r="L2038">
            <v>166</v>
          </cell>
          <cell r="M2038" t="str">
            <v>ＳＶＳ</v>
          </cell>
          <cell r="N2038">
            <v>2</v>
          </cell>
          <cell r="O2038" t="str">
            <v>延岡</v>
          </cell>
          <cell r="P2038" t="str">
            <v>外販</v>
          </cell>
          <cell r="Q2038">
            <v>94</v>
          </cell>
        </row>
        <row r="2039">
          <cell r="A2039">
            <v>2</v>
          </cell>
          <cell r="B2039">
            <v>1994</v>
          </cell>
          <cell r="C2039">
            <v>8</v>
          </cell>
          <cell r="D2039">
            <v>5417</v>
          </cell>
          <cell r="E2039" t="str">
            <v>九州長瀬　　　　　　</v>
          </cell>
          <cell r="F2039">
            <v>16640</v>
          </cell>
          <cell r="G2039" t="str">
            <v>ＮＳＶＳ－２５（同仁</v>
          </cell>
          <cell r="H2039">
            <v>600</v>
          </cell>
          <cell r="I2039">
            <v>180000</v>
          </cell>
          <cell r="J2039">
            <v>3</v>
          </cell>
          <cell r="K2039" t="str">
            <v>樹脂</v>
          </cell>
          <cell r="L2039">
            <v>166</v>
          </cell>
          <cell r="M2039" t="str">
            <v>ＳＶＳ</v>
          </cell>
          <cell r="N2039">
            <v>2</v>
          </cell>
          <cell r="O2039" t="str">
            <v>延岡</v>
          </cell>
          <cell r="P2039" t="str">
            <v>外販</v>
          </cell>
          <cell r="Q2039">
            <v>94</v>
          </cell>
        </row>
        <row r="2040">
          <cell r="A2040">
            <v>2</v>
          </cell>
          <cell r="B2040">
            <v>1994</v>
          </cell>
          <cell r="C2040">
            <v>8</v>
          </cell>
          <cell r="D2040">
            <v>201</v>
          </cell>
          <cell r="E2040" t="str">
            <v>伊藤忠ファイン　　　</v>
          </cell>
          <cell r="F2040">
            <v>16661</v>
          </cell>
          <cell r="G2040" t="str">
            <v>ＮＳＶＳ－２５　　　</v>
          </cell>
          <cell r="H2040">
            <v>1000</v>
          </cell>
          <cell r="I2040">
            <v>355000</v>
          </cell>
          <cell r="J2040">
            <v>3</v>
          </cell>
          <cell r="K2040" t="str">
            <v>樹脂</v>
          </cell>
          <cell r="L2040">
            <v>166</v>
          </cell>
          <cell r="M2040" t="str">
            <v>ＳＶＳ</v>
          </cell>
          <cell r="N2040">
            <v>2</v>
          </cell>
          <cell r="O2040" t="str">
            <v>延岡</v>
          </cell>
          <cell r="P2040" t="str">
            <v>外販</v>
          </cell>
          <cell r="Q2040">
            <v>94</v>
          </cell>
        </row>
        <row r="2041">
          <cell r="A2041">
            <v>2</v>
          </cell>
          <cell r="B2041">
            <v>1994</v>
          </cell>
          <cell r="C2041">
            <v>8</v>
          </cell>
          <cell r="D2041">
            <v>5217</v>
          </cell>
          <cell r="E2041" t="str">
            <v>ＢＡＳＦ　四日市　　</v>
          </cell>
          <cell r="F2041">
            <v>16690</v>
          </cell>
          <cell r="G2041" t="str">
            <v>ＮＳＶＳ－２５（ＢＡ</v>
          </cell>
          <cell r="H2041">
            <v>20</v>
          </cell>
          <cell r="I2041">
            <v>7000</v>
          </cell>
          <cell r="J2041">
            <v>3</v>
          </cell>
          <cell r="K2041" t="str">
            <v>樹脂</v>
          </cell>
          <cell r="L2041">
            <v>166</v>
          </cell>
          <cell r="M2041" t="str">
            <v>ＳＶＳ</v>
          </cell>
          <cell r="N2041">
            <v>2</v>
          </cell>
          <cell r="O2041" t="str">
            <v>延岡</v>
          </cell>
          <cell r="P2041" t="str">
            <v>外販</v>
          </cell>
          <cell r="Q2041">
            <v>94</v>
          </cell>
        </row>
        <row r="2042">
          <cell r="A2042">
            <v>2</v>
          </cell>
          <cell r="B2042">
            <v>1994</v>
          </cell>
          <cell r="C2042">
            <v>8</v>
          </cell>
          <cell r="D2042">
            <v>1</v>
          </cell>
          <cell r="E2042" t="str">
            <v>旭　東京購買　　　　</v>
          </cell>
          <cell r="F2042">
            <v>20300</v>
          </cell>
          <cell r="G2042" t="str">
            <v>ＥＢＳ　　　　　　　</v>
          </cell>
          <cell r="H2042">
            <v>9174</v>
          </cell>
          <cell r="I2042">
            <v>7485984</v>
          </cell>
          <cell r="J2042">
            <v>3</v>
          </cell>
          <cell r="K2042" t="str">
            <v>樹脂</v>
          </cell>
          <cell r="L2042">
            <v>203</v>
          </cell>
          <cell r="M2042" t="str">
            <v>ＥＢＳ</v>
          </cell>
          <cell r="N2042">
            <v>2</v>
          </cell>
          <cell r="O2042" t="str">
            <v>延岡</v>
          </cell>
          <cell r="P2042" t="str">
            <v>旭</v>
          </cell>
          <cell r="Q2042">
            <v>94</v>
          </cell>
        </row>
        <row r="2043">
          <cell r="A2043">
            <v>2</v>
          </cell>
          <cell r="B2043">
            <v>1994</v>
          </cell>
          <cell r="C2043">
            <v>8</v>
          </cell>
          <cell r="D2043">
            <v>2</v>
          </cell>
          <cell r="E2043" t="str">
            <v>旭　大阪購買　　　　</v>
          </cell>
          <cell r="F2043">
            <v>20500</v>
          </cell>
          <cell r="G2043" t="str">
            <v>仕上Ｇ　　　　　　　</v>
          </cell>
          <cell r="H2043">
            <v>1600</v>
          </cell>
          <cell r="I2043">
            <v>544000</v>
          </cell>
          <cell r="J2043">
            <v>1</v>
          </cell>
          <cell r="K2043" t="str">
            <v>繊維</v>
          </cell>
          <cell r="L2043">
            <v>205</v>
          </cell>
          <cell r="M2043" t="str">
            <v>仕上Ｇ</v>
          </cell>
          <cell r="N2043">
            <v>2</v>
          </cell>
          <cell r="O2043" t="str">
            <v>延岡</v>
          </cell>
          <cell r="P2043" t="str">
            <v>旭</v>
          </cell>
          <cell r="Q2043">
            <v>94</v>
          </cell>
        </row>
        <row r="2044">
          <cell r="A2044">
            <v>2</v>
          </cell>
          <cell r="B2044">
            <v>1994</v>
          </cell>
          <cell r="C2044">
            <v>8</v>
          </cell>
          <cell r="D2044">
            <v>11</v>
          </cell>
          <cell r="E2044" t="str">
            <v>旭　特薬事業部　　　</v>
          </cell>
          <cell r="F2044">
            <v>20900</v>
          </cell>
          <cell r="G2044" t="str">
            <v>ＦＭＮＡ　　　　　　</v>
          </cell>
          <cell r="H2044">
            <v>150</v>
          </cell>
          <cell r="I2044">
            <v>4350000</v>
          </cell>
          <cell r="J2044">
            <v>2</v>
          </cell>
          <cell r="K2044" t="str">
            <v>医薬原料</v>
          </cell>
          <cell r="L2044">
            <v>209</v>
          </cell>
          <cell r="M2044" t="str">
            <v>ＦＭＮＡ</v>
          </cell>
          <cell r="N2044">
            <v>2</v>
          </cell>
          <cell r="O2044" t="str">
            <v>延岡</v>
          </cell>
          <cell r="P2044" t="str">
            <v>旭</v>
          </cell>
          <cell r="Q2044">
            <v>94</v>
          </cell>
        </row>
        <row r="2045">
          <cell r="A2045">
            <v>2</v>
          </cell>
          <cell r="B2045">
            <v>1994</v>
          </cell>
          <cell r="C2045">
            <v>8</v>
          </cell>
          <cell r="D2045">
            <v>5403</v>
          </cell>
          <cell r="E2045" t="str">
            <v>ファイザー　　　　　</v>
          </cell>
          <cell r="F2045">
            <v>21401</v>
          </cell>
          <cell r="G2045" t="str">
            <v>ＡＴＢＣ　　　　　　</v>
          </cell>
          <cell r="H2045">
            <v>9675</v>
          </cell>
          <cell r="I2045">
            <v>4024800</v>
          </cell>
          <cell r="J2045">
            <v>3</v>
          </cell>
          <cell r="K2045" t="str">
            <v>樹脂</v>
          </cell>
          <cell r="L2045">
            <v>214</v>
          </cell>
          <cell r="M2045" t="str">
            <v>ＡＴＢＣ</v>
          </cell>
          <cell r="N2045">
            <v>2</v>
          </cell>
          <cell r="O2045" t="str">
            <v>延岡</v>
          </cell>
          <cell r="P2045" t="str">
            <v>旭</v>
          </cell>
          <cell r="Q2045">
            <v>94</v>
          </cell>
        </row>
        <row r="2046">
          <cell r="A2046">
            <v>2</v>
          </cell>
          <cell r="B2046">
            <v>1994</v>
          </cell>
          <cell r="C2046">
            <v>8</v>
          </cell>
          <cell r="D2046">
            <v>1</v>
          </cell>
          <cell r="E2046" t="str">
            <v>旭　東京購買　　　　</v>
          </cell>
          <cell r="F2046">
            <v>21402</v>
          </cell>
          <cell r="G2046" t="str">
            <v>ＤＳ－１０７　　　　</v>
          </cell>
          <cell r="H2046">
            <v>79300</v>
          </cell>
          <cell r="I2046">
            <v>32988800</v>
          </cell>
          <cell r="J2046">
            <v>3</v>
          </cell>
          <cell r="K2046" t="str">
            <v>樹脂</v>
          </cell>
          <cell r="L2046">
            <v>214</v>
          </cell>
          <cell r="M2046" t="str">
            <v>ＡＴＢＣ</v>
          </cell>
          <cell r="N2046">
            <v>2</v>
          </cell>
          <cell r="O2046" t="str">
            <v>延岡</v>
          </cell>
          <cell r="P2046" t="str">
            <v>旭</v>
          </cell>
          <cell r="Q2046">
            <v>94</v>
          </cell>
        </row>
        <row r="2047">
          <cell r="A2047">
            <v>2</v>
          </cell>
          <cell r="B2047">
            <v>1994</v>
          </cell>
          <cell r="C2047">
            <v>8</v>
          </cell>
          <cell r="D2047">
            <v>4200</v>
          </cell>
          <cell r="E2047" t="str">
            <v>日栄　　　　　　　　</v>
          </cell>
          <cell r="F2047">
            <v>21403</v>
          </cell>
          <cell r="G2047" t="str">
            <v>ＡＴＢＣ　　　　　　</v>
          </cell>
          <cell r="H2047">
            <v>36</v>
          </cell>
          <cell r="I2047">
            <v>16200</v>
          </cell>
          <cell r="J2047">
            <v>3</v>
          </cell>
          <cell r="K2047" t="str">
            <v>樹脂</v>
          </cell>
          <cell r="L2047">
            <v>214</v>
          </cell>
          <cell r="M2047" t="str">
            <v>ＡＴＢＣ</v>
          </cell>
          <cell r="N2047">
            <v>2</v>
          </cell>
          <cell r="O2047" t="str">
            <v>延岡</v>
          </cell>
          <cell r="P2047" t="str">
            <v>旭</v>
          </cell>
          <cell r="Q2047">
            <v>94</v>
          </cell>
        </row>
        <row r="2048">
          <cell r="A2048">
            <v>2</v>
          </cell>
          <cell r="B2048">
            <v>1994</v>
          </cell>
          <cell r="C2048">
            <v>8</v>
          </cell>
          <cell r="D2048">
            <v>1</v>
          </cell>
          <cell r="E2048" t="str">
            <v>旭　東京購買　　　　</v>
          </cell>
          <cell r="F2048">
            <v>21703</v>
          </cell>
          <cell r="G2048" t="str">
            <v>Ｈ－３－Ⅲ　　　　　</v>
          </cell>
          <cell r="H2048">
            <v>3890</v>
          </cell>
          <cell r="I2048">
            <v>22562000</v>
          </cell>
          <cell r="J2048">
            <v>3</v>
          </cell>
          <cell r="K2048" t="str">
            <v>樹脂</v>
          </cell>
          <cell r="L2048">
            <v>217</v>
          </cell>
          <cell r="M2048" t="str">
            <v>Ｈ－３</v>
          </cell>
          <cell r="N2048">
            <v>2</v>
          </cell>
          <cell r="O2048" t="str">
            <v>延岡</v>
          </cell>
          <cell r="P2048" t="str">
            <v>旭</v>
          </cell>
          <cell r="Q2048">
            <v>94</v>
          </cell>
        </row>
        <row r="2049">
          <cell r="A2049">
            <v>2</v>
          </cell>
          <cell r="B2049">
            <v>1994</v>
          </cell>
          <cell r="C2049">
            <v>8</v>
          </cell>
          <cell r="D2049">
            <v>1</v>
          </cell>
          <cell r="E2049" t="str">
            <v>旭　東京購買　　　　</v>
          </cell>
          <cell r="F2049">
            <v>21704</v>
          </cell>
          <cell r="G2049" t="str">
            <v>Ｈ－３－Ⅳ　　　　　</v>
          </cell>
          <cell r="H2049">
            <v>40</v>
          </cell>
          <cell r="I2049">
            <v>232000</v>
          </cell>
          <cell r="J2049">
            <v>3</v>
          </cell>
          <cell r="K2049" t="str">
            <v>樹脂</v>
          </cell>
          <cell r="L2049">
            <v>217</v>
          </cell>
          <cell r="M2049" t="str">
            <v>Ｈ－３</v>
          </cell>
          <cell r="N2049">
            <v>2</v>
          </cell>
          <cell r="O2049" t="str">
            <v>延岡</v>
          </cell>
          <cell r="P2049" t="str">
            <v>旭</v>
          </cell>
          <cell r="Q2049">
            <v>94</v>
          </cell>
        </row>
        <row r="2050">
          <cell r="A2050">
            <v>2</v>
          </cell>
          <cell r="B2050">
            <v>1994</v>
          </cell>
          <cell r="C2050">
            <v>8</v>
          </cell>
          <cell r="D2050">
            <v>43</v>
          </cell>
          <cell r="E2050" t="str">
            <v>旭　延岡医薬　　　　</v>
          </cell>
          <cell r="F2050">
            <v>21800</v>
          </cell>
          <cell r="G2050" t="str">
            <v>ＦＢ－５　　　　　　</v>
          </cell>
          <cell r="H2050">
            <v>3000</v>
          </cell>
          <cell r="I2050">
            <v>52050000</v>
          </cell>
          <cell r="J2050">
            <v>2</v>
          </cell>
          <cell r="K2050" t="str">
            <v>医薬原料</v>
          </cell>
          <cell r="L2050">
            <v>218</v>
          </cell>
          <cell r="M2050" t="str">
            <v>ＦＢ－５</v>
          </cell>
          <cell r="N2050">
            <v>2</v>
          </cell>
          <cell r="O2050" t="str">
            <v>延岡</v>
          </cell>
          <cell r="P2050" t="str">
            <v>旭</v>
          </cell>
          <cell r="Q2050">
            <v>94</v>
          </cell>
        </row>
        <row r="2051">
          <cell r="A2051">
            <v>2</v>
          </cell>
          <cell r="B2051">
            <v>1994</v>
          </cell>
          <cell r="C2051">
            <v>8</v>
          </cell>
          <cell r="D2051">
            <v>6</v>
          </cell>
          <cell r="E2051" t="str">
            <v>旭　富士　　　　　　</v>
          </cell>
          <cell r="F2051">
            <v>21900</v>
          </cell>
          <cell r="G2051" t="str">
            <v>ＢＳ－１　　　　　　</v>
          </cell>
          <cell r="H2051">
            <v>70820</v>
          </cell>
          <cell r="I2051">
            <v>24565676</v>
          </cell>
          <cell r="J2051">
            <v>3</v>
          </cell>
          <cell r="K2051" t="str">
            <v>樹脂</v>
          </cell>
          <cell r="L2051">
            <v>219</v>
          </cell>
          <cell r="M2051" t="str">
            <v>ＢＳ－１．２</v>
          </cell>
          <cell r="N2051">
            <v>2</v>
          </cell>
          <cell r="O2051" t="str">
            <v>延岡</v>
          </cell>
          <cell r="P2051" t="str">
            <v>旭</v>
          </cell>
          <cell r="Q2051">
            <v>94</v>
          </cell>
        </row>
        <row r="2052">
          <cell r="A2052">
            <v>2</v>
          </cell>
          <cell r="B2052">
            <v>1994</v>
          </cell>
          <cell r="C2052">
            <v>8</v>
          </cell>
          <cell r="D2052">
            <v>6</v>
          </cell>
          <cell r="E2052" t="str">
            <v>旭　富士　　　　　　</v>
          </cell>
          <cell r="F2052">
            <v>21901</v>
          </cell>
          <cell r="G2052" t="str">
            <v>ＢＳ－２　　　　　　</v>
          </cell>
          <cell r="H2052">
            <v>1800</v>
          </cell>
          <cell r="I2052">
            <v>723600</v>
          </cell>
          <cell r="J2052">
            <v>3</v>
          </cell>
          <cell r="K2052" t="str">
            <v>樹脂</v>
          </cell>
          <cell r="L2052">
            <v>219</v>
          </cell>
          <cell r="M2052" t="str">
            <v>ＢＳ－１．２</v>
          </cell>
          <cell r="N2052">
            <v>2</v>
          </cell>
          <cell r="O2052" t="str">
            <v>延岡</v>
          </cell>
          <cell r="P2052" t="str">
            <v>旭</v>
          </cell>
          <cell r="Q2052">
            <v>94</v>
          </cell>
        </row>
        <row r="2053">
          <cell r="A2053">
            <v>2</v>
          </cell>
          <cell r="B2053">
            <v>1994</v>
          </cell>
          <cell r="C2053">
            <v>8</v>
          </cell>
          <cell r="D2053">
            <v>853</v>
          </cell>
          <cell r="E2053" t="str">
            <v>大阪ガス　酉島　　　</v>
          </cell>
          <cell r="F2053">
            <v>22700</v>
          </cell>
          <cell r="G2053" t="str">
            <v>粗ＭＣＭＢ（カーボン</v>
          </cell>
          <cell r="H2053">
            <v>8644.1</v>
          </cell>
          <cell r="I2053">
            <v>12966150</v>
          </cell>
          <cell r="J2053">
            <v>4</v>
          </cell>
          <cell r="K2053" t="str">
            <v>その他</v>
          </cell>
          <cell r="L2053">
            <v>227</v>
          </cell>
          <cell r="M2053" t="str">
            <v>カーボン</v>
          </cell>
          <cell r="N2053">
            <v>2</v>
          </cell>
          <cell r="O2053" t="str">
            <v>延岡</v>
          </cell>
          <cell r="P2053" t="str">
            <v>旭</v>
          </cell>
          <cell r="Q2053">
            <v>94</v>
          </cell>
        </row>
        <row r="2054">
          <cell r="A2054">
            <v>2</v>
          </cell>
          <cell r="B2054">
            <v>1994</v>
          </cell>
          <cell r="C2054">
            <v>8</v>
          </cell>
          <cell r="D2054">
            <v>43</v>
          </cell>
          <cell r="E2054" t="str">
            <v>旭　延岡医薬　　　　</v>
          </cell>
          <cell r="F2054">
            <v>29003</v>
          </cell>
          <cell r="G2054" t="str">
            <v>廃硫酸　　　　　　　</v>
          </cell>
          <cell r="H2054">
            <v>42.6</v>
          </cell>
          <cell r="I2054">
            <v>730095</v>
          </cell>
          <cell r="J2054">
            <v>4</v>
          </cell>
          <cell r="K2054" t="str">
            <v>その他</v>
          </cell>
          <cell r="L2054">
            <v>290</v>
          </cell>
          <cell r="M2054" t="str">
            <v>旭向延岡合成品</v>
          </cell>
          <cell r="N2054">
            <v>2</v>
          </cell>
          <cell r="O2054" t="str">
            <v>延岡</v>
          </cell>
          <cell r="P2054" t="str">
            <v>旭</v>
          </cell>
          <cell r="Q2054">
            <v>94</v>
          </cell>
        </row>
        <row r="2055">
          <cell r="A2055">
            <v>2</v>
          </cell>
          <cell r="B2055">
            <v>1994</v>
          </cell>
          <cell r="C2055">
            <v>8</v>
          </cell>
          <cell r="D2055">
            <v>231</v>
          </cell>
          <cell r="E2055" t="str">
            <v>岩瀬コスファ　　　　</v>
          </cell>
          <cell r="F2055">
            <v>30401</v>
          </cell>
          <cell r="G2055" t="str">
            <v>ＣＰＭ－Ｓ　　　　　</v>
          </cell>
          <cell r="H2055">
            <v>100</v>
          </cell>
          <cell r="I2055">
            <v>5000000</v>
          </cell>
          <cell r="J2055">
            <v>4</v>
          </cell>
          <cell r="K2055" t="str">
            <v>その他</v>
          </cell>
          <cell r="L2055">
            <v>304</v>
          </cell>
          <cell r="M2055" t="str">
            <v>ＣＰＭ</v>
          </cell>
          <cell r="N2055">
            <v>2</v>
          </cell>
          <cell r="O2055" t="str">
            <v>延岡</v>
          </cell>
          <cell r="P2055" t="str">
            <v>外販</v>
          </cell>
          <cell r="Q2055">
            <v>94</v>
          </cell>
        </row>
        <row r="2056">
          <cell r="A2056">
            <v>2</v>
          </cell>
          <cell r="B2056">
            <v>1994</v>
          </cell>
          <cell r="C2056">
            <v>8</v>
          </cell>
          <cell r="D2056">
            <v>5422</v>
          </cell>
          <cell r="E2056" t="str">
            <v>扶桑化学（株）　　　</v>
          </cell>
          <cell r="F2056">
            <v>30700</v>
          </cell>
          <cell r="G2056" t="str">
            <v>ＭＮＢ　　　　　　　</v>
          </cell>
          <cell r="H2056">
            <v>30708.400000000001</v>
          </cell>
          <cell r="I2056">
            <v>37932332</v>
          </cell>
          <cell r="J2056">
            <v>3</v>
          </cell>
          <cell r="K2056" t="str">
            <v>樹脂</v>
          </cell>
          <cell r="L2056">
            <v>307</v>
          </cell>
          <cell r="M2056" t="str">
            <v>ＭＮＢ</v>
          </cell>
          <cell r="N2056">
            <v>2</v>
          </cell>
          <cell r="O2056" t="str">
            <v>延岡</v>
          </cell>
          <cell r="P2056" t="str">
            <v>外販</v>
          </cell>
          <cell r="Q2056">
            <v>94</v>
          </cell>
        </row>
        <row r="2057">
          <cell r="A2057">
            <v>2</v>
          </cell>
          <cell r="B2057">
            <v>1994</v>
          </cell>
          <cell r="C2057">
            <v>8</v>
          </cell>
          <cell r="D2057">
            <v>3824</v>
          </cell>
          <cell r="E2057" t="str">
            <v>東亜合成（株）　　　</v>
          </cell>
          <cell r="F2057">
            <v>30900</v>
          </cell>
          <cell r="G2057" t="str">
            <v>ＰＣＤ　　　　　　　</v>
          </cell>
          <cell r="H2057">
            <v>12600</v>
          </cell>
          <cell r="I2057">
            <v>4536000</v>
          </cell>
          <cell r="J2057">
            <v>3</v>
          </cell>
          <cell r="K2057" t="str">
            <v>樹脂</v>
          </cell>
          <cell r="L2057">
            <v>309</v>
          </cell>
          <cell r="M2057" t="str">
            <v>ＰＣＤ</v>
          </cell>
          <cell r="N2057">
            <v>2</v>
          </cell>
          <cell r="O2057" t="str">
            <v>延岡</v>
          </cell>
          <cell r="P2057" t="str">
            <v>外販</v>
          </cell>
          <cell r="Q2057">
            <v>94</v>
          </cell>
        </row>
        <row r="2058">
          <cell r="A2058">
            <v>2</v>
          </cell>
          <cell r="B2058">
            <v>1994</v>
          </cell>
          <cell r="C2058">
            <v>8</v>
          </cell>
          <cell r="D2058">
            <v>3030</v>
          </cell>
          <cell r="E2058" t="str">
            <v>ダイセル＾東京本社　</v>
          </cell>
          <cell r="F2058">
            <v>31000</v>
          </cell>
          <cell r="G2058" t="str">
            <v>ＢＴＣ　　　　　　　</v>
          </cell>
          <cell r="H2058">
            <v>120</v>
          </cell>
          <cell r="I2058">
            <v>164400</v>
          </cell>
          <cell r="J2058">
            <v>3</v>
          </cell>
          <cell r="K2058" t="str">
            <v>樹脂</v>
          </cell>
          <cell r="L2058">
            <v>310</v>
          </cell>
          <cell r="M2058" t="str">
            <v>ＢＴＣ</v>
          </cell>
          <cell r="N2058">
            <v>2</v>
          </cell>
          <cell r="O2058" t="str">
            <v>延岡</v>
          </cell>
          <cell r="P2058" t="str">
            <v>外販</v>
          </cell>
          <cell r="Q2058">
            <v>94</v>
          </cell>
        </row>
        <row r="2059">
          <cell r="A2059">
            <v>1</v>
          </cell>
          <cell r="B2059">
            <v>1994</v>
          </cell>
          <cell r="C2059">
            <v>8</v>
          </cell>
          <cell r="D2059">
            <v>88</v>
          </cell>
          <cell r="E2059" t="str">
            <v>旭フーズ（株）　　　</v>
          </cell>
          <cell r="F2059">
            <v>37600</v>
          </cell>
          <cell r="G2059" t="str">
            <v>ＣＭＴ－Ｌ　缶　　　</v>
          </cell>
          <cell r="H2059">
            <v>22680</v>
          </cell>
          <cell r="I2059">
            <v>6985440</v>
          </cell>
          <cell r="J2059">
            <v>4</v>
          </cell>
          <cell r="K2059" t="str">
            <v>その他</v>
          </cell>
          <cell r="L2059">
            <v>376</v>
          </cell>
          <cell r="M2059" t="str">
            <v>ＣＭＴ－Ｌ</v>
          </cell>
          <cell r="N2059">
            <v>3</v>
          </cell>
          <cell r="O2059" t="str">
            <v>外販</v>
          </cell>
          <cell r="P2059" t="str">
            <v>旭</v>
          </cell>
          <cell r="Q2059">
            <v>94</v>
          </cell>
        </row>
        <row r="2060">
          <cell r="A2060">
            <v>1</v>
          </cell>
          <cell r="B2060">
            <v>1994</v>
          </cell>
          <cell r="C2060">
            <v>8</v>
          </cell>
          <cell r="D2060">
            <v>88</v>
          </cell>
          <cell r="E2060" t="str">
            <v>旭フーズ（株）　　　</v>
          </cell>
          <cell r="F2060">
            <v>37603</v>
          </cell>
          <cell r="G2060" t="str">
            <v>ＣＭＴ－ＩＫ　　　　</v>
          </cell>
          <cell r="H2060">
            <v>5000</v>
          </cell>
          <cell r="I2060">
            <v>1410000</v>
          </cell>
          <cell r="J2060">
            <v>4</v>
          </cell>
          <cell r="K2060" t="str">
            <v>その他</v>
          </cell>
          <cell r="L2060">
            <v>376</v>
          </cell>
          <cell r="M2060" t="str">
            <v>ＣＭＴ－Ｌ</v>
          </cell>
          <cell r="N2060">
            <v>3</v>
          </cell>
          <cell r="O2060" t="str">
            <v>外販</v>
          </cell>
          <cell r="P2060" t="str">
            <v>旭</v>
          </cell>
          <cell r="Q2060">
            <v>94</v>
          </cell>
        </row>
        <row r="2061">
          <cell r="A2061">
            <v>1</v>
          </cell>
          <cell r="B2061">
            <v>1994</v>
          </cell>
          <cell r="C2061">
            <v>8</v>
          </cell>
          <cell r="D2061">
            <v>88</v>
          </cell>
          <cell r="E2061" t="str">
            <v>旭フーズ（株）　　　</v>
          </cell>
          <cell r="F2061">
            <v>37604</v>
          </cell>
          <cell r="G2061" t="str">
            <v>ＣＲＭ１２１０２　　</v>
          </cell>
          <cell r="H2061">
            <v>-180</v>
          </cell>
          <cell r="I2061">
            <v>-57600</v>
          </cell>
          <cell r="J2061">
            <v>4</v>
          </cell>
          <cell r="K2061" t="str">
            <v>その他</v>
          </cell>
          <cell r="L2061">
            <v>376</v>
          </cell>
          <cell r="M2061" t="str">
            <v>ＣＭＴ－Ｌ</v>
          </cell>
          <cell r="N2061">
            <v>3</v>
          </cell>
          <cell r="O2061" t="str">
            <v>外販</v>
          </cell>
          <cell r="P2061" t="str">
            <v>旭</v>
          </cell>
          <cell r="Q2061">
            <v>94</v>
          </cell>
        </row>
        <row r="2062">
          <cell r="A2062">
            <v>1</v>
          </cell>
          <cell r="B2062">
            <v>1994</v>
          </cell>
          <cell r="C2062">
            <v>8</v>
          </cell>
          <cell r="D2062">
            <v>88</v>
          </cell>
          <cell r="E2062" t="str">
            <v>旭フーズ（株）　　　</v>
          </cell>
          <cell r="F2062">
            <v>37605</v>
          </cell>
          <cell r="G2062" t="str">
            <v>ホスタポンＴＣＧ－Ｊ</v>
          </cell>
          <cell r="H2062">
            <v>9720</v>
          </cell>
          <cell r="I2062">
            <v>3227040</v>
          </cell>
          <cell r="J2062">
            <v>4</v>
          </cell>
          <cell r="K2062" t="str">
            <v>その他</v>
          </cell>
          <cell r="L2062">
            <v>376</v>
          </cell>
          <cell r="M2062" t="str">
            <v>ＣＭＴ－Ｌ</v>
          </cell>
          <cell r="N2062">
            <v>3</v>
          </cell>
          <cell r="O2062" t="str">
            <v>外販</v>
          </cell>
          <cell r="P2062" t="str">
            <v>旭</v>
          </cell>
          <cell r="Q2062">
            <v>94</v>
          </cell>
        </row>
        <row r="2063">
          <cell r="A2063">
            <v>1</v>
          </cell>
          <cell r="B2063">
            <v>1994</v>
          </cell>
          <cell r="C2063">
            <v>8</v>
          </cell>
          <cell r="D2063">
            <v>88</v>
          </cell>
          <cell r="E2063" t="str">
            <v>旭フーズ（株）　　　</v>
          </cell>
          <cell r="F2063">
            <v>37606</v>
          </cell>
          <cell r="G2063" t="str">
            <v>ＬＭＴ－Ｌ　　　　　</v>
          </cell>
          <cell r="H2063">
            <v>3420</v>
          </cell>
          <cell r="I2063">
            <v>1385100</v>
          </cell>
          <cell r="J2063">
            <v>4</v>
          </cell>
          <cell r="K2063" t="str">
            <v>その他</v>
          </cell>
          <cell r="L2063">
            <v>376</v>
          </cell>
          <cell r="M2063" t="str">
            <v>ＣＭＴ－Ｌ</v>
          </cell>
          <cell r="N2063">
            <v>3</v>
          </cell>
          <cell r="O2063" t="str">
            <v>外販</v>
          </cell>
          <cell r="P2063" t="str">
            <v>旭</v>
          </cell>
          <cell r="Q2063">
            <v>94</v>
          </cell>
        </row>
        <row r="2064">
          <cell r="A2064">
            <v>1</v>
          </cell>
          <cell r="B2064">
            <v>1994</v>
          </cell>
          <cell r="C2064">
            <v>8</v>
          </cell>
          <cell r="D2064">
            <v>88</v>
          </cell>
          <cell r="E2064" t="str">
            <v>旭フーズ（株）　　　</v>
          </cell>
          <cell r="F2064">
            <v>37702</v>
          </cell>
          <cell r="G2064" t="str">
            <v>ＬＭＴ－Ｌ　　　　　</v>
          </cell>
          <cell r="H2064">
            <v>0</v>
          </cell>
          <cell r="I2064">
            <v>-45000</v>
          </cell>
          <cell r="J2064">
            <v>4</v>
          </cell>
          <cell r="K2064" t="str">
            <v>その他</v>
          </cell>
          <cell r="L2064">
            <v>377</v>
          </cell>
          <cell r="M2064" t="str">
            <v>ＬＭＳ－Ｋ</v>
          </cell>
          <cell r="N2064">
            <v>3</v>
          </cell>
          <cell r="O2064" t="str">
            <v>外販</v>
          </cell>
          <cell r="P2064" t="str">
            <v>旭</v>
          </cell>
          <cell r="Q2064">
            <v>94</v>
          </cell>
        </row>
        <row r="2065">
          <cell r="A2065">
            <v>1</v>
          </cell>
          <cell r="B2065">
            <v>1994</v>
          </cell>
          <cell r="C2065">
            <v>8</v>
          </cell>
          <cell r="D2065">
            <v>6</v>
          </cell>
          <cell r="E2065" t="str">
            <v>旭　富士　　　　　　</v>
          </cell>
          <cell r="F2065">
            <v>38300</v>
          </cell>
          <cell r="G2065" t="str">
            <v>ベンゾフェノン　　　</v>
          </cell>
          <cell r="H2065">
            <v>60</v>
          </cell>
          <cell r="I2065">
            <v>54600</v>
          </cell>
          <cell r="J2065">
            <v>3</v>
          </cell>
          <cell r="K2065" t="str">
            <v>樹脂</v>
          </cell>
          <cell r="L2065">
            <v>383</v>
          </cell>
          <cell r="M2065" t="str">
            <v>ﾍﾞﾝｿﾞﾌｪﾉﾝ</v>
          </cell>
          <cell r="N2065">
            <v>3</v>
          </cell>
          <cell r="O2065" t="str">
            <v>外販</v>
          </cell>
          <cell r="P2065" t="str">
            <v>外販</v>
          </cell>
          <cell r="Q2065">
            <v>94</v>
          </cell>
        </row>
        <row r="2066">
          <cell r="A2066">
            <v>1</v>
          </cell>
          <cell r="B2066">
            <v>1994</v>
          </cell>
          <cell r="C2066">
            <v>8</v>
          </cell>
          <cell r="D2066">
            <v>1</v>
          </cell>
          <cell r="E2066" t="str">
            <v>旭　東京購買　　　　</v>
          </cell>
          <cell r="F2066">
            <v>38501</v>
          </cell>
          <cell r="G2066" t="str">
            <v>ポリオールＢ　　　　</v>
          </cell>
          <cell r="H2066">
            <v>2000</v>
          </cell>
          <cell r="I2066">
            <v>1020000</v>
          </cell>
          <cell r="J2066">
            <v>3</v>
          </cell>
          <cell r="K2066" t="str">
            <v>樹脂</v>
          </cell>
          <cell r="L2066">
            <v>385</v>
          </cell>
          <cell r="M2066" t="str">
            <v>ポリオール</v>
          </cell>
          <cell r="N2066">
            <v>3</v>
          </cell>
          <cell r="O2066" t="str">
            <v>外販</v>
          </cell>
          <cell r="P2066" t="str">
            <v>旭</v>
          </cell>
          <cell r="Q2066">
            <v>94</v>
          </cell>
        </row>
        <row r="2067">
          <cell r="A2067">
            <v>1</v>
          </cell>
          <cell r="B2067">
            <v>1994</v>
          </cell>
          <cell r="C2067">
            <v>8</v>
          </cell>
          <cell r="D2067">
            <v>3072</v>
          </cell>
          <cell r="E2067" t="str">
            <v>ダイソー有機　　　　</v>
          </cell>
          <cell r="F2067">
            <v>38902</v>
          </cell>
          <cell r="G2067" t="str">
            <v>ＣＭ－１５２　　　　</v>
          </cell>
          <cell r="H2067">
            <v>299.5</v>
          </cell>
          <cell r="I2067">
            <v>149750</v>
          </cell>
          <cell r="J2067">
            <v>4</v>
          </cell>
          <cell r="K2067" t="str">
            <v>その他</v>
          </cell>
          <cell r="L2067">
            <v>389</v>
          </cell>
          <cell r="M2067" t="str">
            <v>委託　ダイソ－</v>
          </cell>
          <cell r="N2067">
            <v>3</v>
          </cell>
          <cell r="O2067" t="str">
            <v>外販</v>
          </cell>
          <cell r="P2067" t="str">
            <v>外販</v>
          </cell>
          <cell r="Q2067">
            <v>94</v>
          </cell>
        </row>
        <row r="2068">
          <cell r="A2068">
            <v>1</v>
          </cell>
          <cell r="B2068">
            <v>1994</v>
          </cell>
          <cell r="C2068">
            <v>8</v>
          </cell>
          <cell r="D2068">
            <v>4010</v>
          </cell>
          <cell r="E2068" t="str">
            <v>中尾薬品　　　　　　</v>
          </cell>
          <cell r="F2068">
            <v>39120</v>
          </cell>
          <cell r="G2068" t="str">
            <v>ＤＰＰＡ精製　　　　</v>
          </cell>
          <cell r="H2068">
            <v>196.2</v>
          </cell>
          <cell r="I2068">
            <v>570150</v>
          </cell>
          <cell r="J2068">
            <v>4</v>
          </cell>
          <cell r="K2068" t="str">
            <v>その他</v>
          </cell>
          <cell r="L2068">
            <v>391</v>
          </cell>
          <cell r="M2068" t="str">
            <v>委託　甲南</v>
          </cell>
          <cell r="N2068">
            <v>3</v>
          </cell>
          <cell r="O2068" t="str">
            <v>外販</v>
          </cell>
          <cell r="P2068" t="str">
            <v>外販</v>
          </cell>
          <cell r="Q2068">
            <v>94</v>
          </cell>
        </row>
        <row r="2069">
          <cell r="A2069">
            <v>1</v>
          </cell>
          <cell r="B2069">
            <v>1994</v>
          </cell>
          <cell r="C2069">
            <v>8</v>
          </cell>
          <cell r="D2069">
            <v>4010</v>
          </cell>
          <cell r="E2069" t="str">
            <v>中尾薬品　　　　　　</v>
          </cell>
          <cell r="F2069">
            <v>39122</v>
          </cell>
          <cell r="G2069" t="str">
            <v>ＩＫＰ－５　　　　　</v>
          </cell>
          <cell r="H2069">
            <v>1</v>
          </cell>
          <cell r="I2069">
            <v>685000</v>
          </cell>
          <cell r="J2069">
            <v>4</v>
          </cell>
          <cell r="K2069" t="str">
            <v>その他</v>
          </cell>
          <cell r="L2069">
            <v>391</v>
          </cell>
          <cell r="M2069" t="str">
            <v>委託　甲南</v>
          </cell>
          <cell r="N2069">
            <v>3</v>
          </cell>
          <cell r="O2069" t="str">
            <v>外販</v>
          </cell>
          <cell r="P2069" t="str">
            <v>外販</v>
          </cell>
          <cell r="Q2069">
            <v>94</v>
          </cell>
        </row>
        <row r="2070">
          <cell r="A2070">
            <v>1</v>
          </cell>
          <cell r="B2070">
            <v>1994</v>
          </cell>
          <cell r="C2070">
            <v>8</v>
          </cell>
          <cell r="D2070">
            <v>1</v>
          </cell>
          <cell r="E2070" t="str">
            <v>旭　東京購買　　　　</v>
          </cell>
          <cell r="F2070">
            <v>39410</v>
          </cell>
          <cell r="G2070" t="str">
            <v>ＤＢＳ（ＤＳ－８０）</v>
          </cell>
          <cell r="H2070">
            <v>8050</v>
          </cell>
          <cell r="I2070">
            <v>4894400</v>
          </cell>
          <cell r="J2070">
            <v>4</v>
          </cell>
          <cell r="K2070" t="str">
            <v>その他</v>
          </cell>
          <cell r="L2070">
            <v>394</v>
          </cell>
          <cell r="M2070" t="str">
            <v>委託　旭</v>
          </cell>
          <cell r="N2070">
            <v>3</v>
          </cell>
          <cell r="O2070" t="str">
            <v>外販</v>
          </cell>
          <cell r="P2070" t="str">
            <v>旭</v>
          </cell>
          <cell r="Q2070">
            <v>94</v>
          </cell>
        </row>
        <row r="2071">
          <cell r="A2071">
            <v>1</v>
          </cell>
          <cell r="B2071">
            <v>1994</v>
          </cell>
          <cell r="C2071">
            <v>8</v>
          </cell>
          <cell r="D2071">
            <v>2011</v>
          </cell>
          <cell r="E2071" t="str">
            <v>産業貿易　　　　　　</v>
          </cell>
          <cell r="F2071">
            <v>39803</v>
          </cell>
          <cell r="G2071" t="str">
            <v>ＳＭＳ（中国）　　　</v>
          </cell>
          <cell r="H2071">
            <v>35000</v>
          </cell>
          <cell r="I2071">
            <v>11311405</v>
          </cell>
          <cell r="J2071">
            <v>1</v>
          </cell>
          <cell r="K2071" t="str">
            <v>繊維</v>
          </cell>
          <cell r="L2071">
            <v>398</v>
          </cell>
          <cell r="M2071" t="str">
            <v>委託ＳＭＡＳ</v>
          </cell>
          <cell r="N2071">
            <v>3</v>
          </cell>
          <cell r="O2071" t="str">
            <v>外販</v>
          </cell>
          <cell r="P2071" t="str">
            <v>輸出</v>
          </cell>
          <cell r="Q2071">
            <v>94</v>
          </cell>
        </row>
        <row r="2072">
          <cell r="A2072">
            <v>1</v>
          </cell>
          <cell r="B2072">
            <v>1994</v>
          </cell>
          <cell r="C2072">
            <v>9</v>
          </cell>
          <cell r="D2072">
            <v>6000</v>
          </cell>
          <cell r="E2072" t="str">
            <v>丸紅　大阪　　　　　</v>
          </cell>
          <cell r="F2072">
            <v>16001</v>
          </cell>
          <cell r="G2072" t="str">
            <v>Ｎ６５１（ＨＵＮＴ）</v>
          </cell>
          <cell r="H2072">
            <v>33000</v>
          </cell>
          <cell r="I2072">
            <v>16978500</v>
          </cell>
          <cell r="J2072">
            <v>3</v>
          </cell>
          <cell r="K2072" t="str">
            <v>樹脂</v>
          </cell>
          <cell r="L2072">
            <v>160</v>
          </cell>
          <cell r="M2072" t="str">
            <v>Ｎ－６５１</v>
          </cell>
          <cell r="N2072">
            <v>1</v>
          </cell>
          <cell r="O2072" t="str">
            <v>大阪</v>
          </cell>
          <cell r="P2072" t="str">
            <v>輸出</v>
          </cell>
          <cell r="Q2072">
            <v>94</v>
          </cell>
        </row>
        <row r="2073">
          <cell r="A2073">
            <v>1</v>
          </cell>
          <cell r="B2073">
            <v>1994</v>
          </cell>
          <cell r="C2073">
            <v>9</v>
          </cell>
          <cell r="D2073">
            <v>5016</v>
          </cell>
          <cell r="E2073" t="str">
            <v>ハ－キュリ－ズ　　　</v>
          </cell>
          <cell r="F2073">
            <v>16003</v>
          </cell>
          <cell r="G2073" t="str">
            <v>Ｎ６５１（ＨＥＲＣ）</v>
          </cell>
          <cell r="H2073">
            <v>2850</v>
          </cell>
          <cell r="I2073">
            <v>2850000</v>
          </cell>
          <cell r="J2073">
            <v>3</v>
          </cell>
          <cell r="K2073" t="str">
            <v>樹脂</v>
          </cell>
          <cell r="L2073">
            <v>160</v>
          </cell>
          <cell r="M2073" t="str">
            <v>Ｎ－６５１</v>
          </cell>
          <cell r="N2073">
            <v>1</v>
          </cell>
          <cell r="O2073" t="str">
            <v>大阪</v>
          </cell>
          <cell r="P2073" t="str">
            <v>輸出</v>
          </cell>
          <cell r="Q2073">
            <v>94</v>
          </cell>
        </row>
        <row r="2074">
          <cell r="A2074">
            <v>1</v>
          </cell>
          <cell r="B2074">
            <v>1994</v>
          </cell>
          <cell r="C2074">
            <v>9</v>
          </cell>
          <cell r="D2074">
            <v>1</v>
          </cell>
          <cell r="E2074" t="str">
            <v>旭　東京購買　　　　</v>
          </cell>
          <cell r="F2074">
            <v>25100</v>
          </cell>
          <cell r="G2074" t="str">
            <v>α－ＭＳＤ　　　　　</v>
          </cell>
          <cell r="H2074">
            <v>6400</v>
          </cell>
          <cell r="I2074">
            <v>2848000</v>
          </cell>
          <cell r="J2074">
            <v>3</v>
          </cell>
          <cell r="K2074" t="str">
            <v>樹脂</v>
          </cell>
          <cell r="L2074">
            <v>251</v>
          </cell>
          <cell r="M2074" t="str">
            <v>α－ＭＳＤ</v>
          </cell>
          <cell r="N2074">
            <v>1</v>
          </cell>
          <cell r="O2074" t="str">
            <v>大阪</v>
          </cell>
          <cell r="P2074" t="str">
            <v>旭</v>
          </cell>
          <cell r="Q2074">
            <v>94</v>
          </cell>
        </row>
        <row r="2075">
          <cell r="A2075">
            <v>1</v>
          </cell>
          <cell r="B2075">
            <v>1994</v>
          </cell>
          <cell r="C2075">
            <v>9</v>
          </cell>
          <cell r="D2075">
            <v>1</v>
          </cell>
          <cell r="E2075" t="str">
            <v>旭　東京購買　　　　</v>
          </cell>
          <cell r="F2075">
            <v>25400</v>
          </cell>
          <cell r="G2075" t="str">
            <v>Ｉ－７　　　　　　　</v>
          </cell>
          <cell r="H2075">
            <v>10</v>
          </cell>
          <cell r="I2075">
            <v>71000</v>
          </cell>
          <cell r="J2075">
            <v>3</v>
          </cell>
          <cell r="K2075" t="str">
            <v>樹脂</v>
          </cell>
          <cell r="L2075">
            <v>254</v>
          </cell>
          <cell r="M2075" t="str">
            <v>Ｉ－７</v>
          </cell>
          <cell r="N2075">
            <v>1</v>
          </cell>
          <cell r="O2075" t="str">
            <v>大阪</v>
          </cell>
          <cell r="P2075" t="str">
            <v>旭</v>
          </cell>
          <cell r="Q2075">
            <v>94</v>
          </cell>
        </row>
        <row r="2076">
          <cell r="A2076">
            <v>1</v>
          </cell>
          <cell r="B2076">
            <v>1994</v>
          </cell>
          <cell r="C2076">
            <v>9</v>
          </cell>
          <cell r="D2076">
            <v>7601</v>
          </cell>
          <cell r="E2076" t="str">
            <v>レジノカラー　　　　</v>
          </cell>
          <cell r="F2076">
            <v>28020</v>
          </cell>
          <cell r="G2076" t="str">
            <v>純水　　　　　　　　</v>
          </cell>
          <cell r="H2076">
            <v>200</v>
          </cell>
          <cell r="I2076">
            <v>14000</v>
          </cell>
          <cell r="J2076">
            <v>4</v>
          </cell>
          <cell r="K2076" t="str">
            <v>その他</v>
          </cell>
          <cell r="L2076">
            <v>280</v>
          </cell>
          <cell r="M2076" t="str">
            <v>旭向合成品</v>
          </cell>
          <cell r="N2076">
            <v>1</v>
          </cell>
          <cell r="O2076" t="str">
            <v>大阪</v>
          </cell>
          <cell r="P2076" t="str">
            <v>旭</v>
          </cell>
          <cell r="Q2076">
            <v>94</v>
          </cell>
        </row>
        <row r="2077">
          <cell r="A2077">
            <v>1</v>
          </cell>
          <cell r="B2077">
            <v>1994</v>
          </cell>
          <cell r="C2077">
            <v>9</v>
          </cell>
          <cell r="D2077">
            <v>29</v>
          </cell>
          <cell r="E2077" t="str">
            <v>旭　アイミー　　　　</v>
          </cell>
          <cell r="F2077">
            <v>28051</v>
          </cell>
          <cell r="G2077" t="str">
            <v>ＯＨＦ－１　　　　　</v>
          </cell>
          <cell r="H2077">
            <v>14</v>
          </cell>
          <cell r="I2077">
            <v>3780000</v>
          </cell>
          <cell r="J2077">
            <v>4</v>
          </cell>
          <cell r="K2077" t="str">
            <v>その他</v>
          </cell>
          <cell r="L2077">
            <v>280</v>
          </cell>
          <cell r="M2077" t="str">
            <v>旭向合成品</v>
          </cell>
          <cell r="N2077">
            <v>1</v>
          </cell>
          <cell r="O2077" t="str">
            <v>大阪</v>
          </cell>
          <cell r="P2077" t="str">
            <v>旭</v>
          </cell>
          <cell r="Q2077">
            <v>94</v>
          </cell>
        </row>
        <row r="2078">
          <cell r="A2078">
            <v>1</v>
          </cell>
          <cell r="B2078">
            <v>1994</v>
          </cell>
          <cell r="C2078">
            <v>9</v>
          </cell>
          <cell r="D2078">
            <v>5</v>
          </cell>
          <cell r="E2078" t="str">
            <v>旭　川崎　　　　　　</v>
          </cell>
          <cell r="F2078">
            <v>28085</v>
          </cell>
          <cell r="G2078" t="str">
            <v>ＰＶＰ（Ｐ４ＶＰ）　</v>
          </cell>
          <cell r="H2078">
            <v>253</v>
          </cell>
          <cell r="I2078">
            <v>2122000</v>
          </cell>
          <cell r="J2078">
            <v>4</v>
          </cell>
          <cell r="K2078" t="str">
            <v>その他</v>
          </cell>
          <cell r="L2078">
            <v>280</v>
          </cell>
          <cell r="M2078" t="str">
            <v>旭向合成品</v>
          </cell>
          <cell r="N2078">
            <v>1</v>
          </cell>
          <cell r="O2078" t="str">
            <v>大阪</v>
          </cell>
          <cell r="P2078" t="str">
            <v>旭</v>
          </cell>
          <cell r="Q2078">
            <v>94</v>
          </cell>
        </row>
        <row r="2079">
          <cell r="A2079">
            <v>1</v>
          </cell>
          <cell r="B2079">
            <v>1994</v>
          </cell>
          <cell r="C2079">
            <v>9</v>
          </cell>
          <cell r="D2079">
            <v>5</v>
          </cell>
          <cell r="E2079" t="str">
            <v>旭　川崎　　　　　　</v>
          </cell>
          <cell r="F2079">
            <v>28100</v>
          </cell>
          <cell r="G2079" t="str">
            <v>アリル化ＰＰＥ　　　</v>
          </cell>
          <cell r="H2079">
            <v>42</v>
          </cell>
          <cell r="I2079">
            <v>1491000</v>
          </cell>
          <cell r="J2079">
            <v>4</v>
          </cell>
          <cell r="K2079" t="str">
            <v>その他</v>
          </cell>
          <cell r="L2079">
            <v>281</v>
          </cell>
          <cell r="M2079" t="str">
            <v>ｱﾘﾙ化ＰＰＥ</v>
          </cell>
          <cell r="N2079">
            <v>1</v>
          </cell>
          <cell r="O2079" t="str">
            <v>大阪</v>
          </cell>
          <cell r="P2079" t="str">
            <v>旭</v>
          </cell>
          <cell r="Q2079">
            <v>94</v>
          </cell>
        </row>
        <row r="2080">
          <cell r="A2080">
            <v>1</v>
          </cell>
          <cell r="B2080">
            <v>1994</v>
          </cell>
          <cell r="C2080">
            <v>9</v>
          </cell>
          <cell r="D2080">
            <v>1</v>
          </cell>
          <cell r="E2080" t="str">
            <v>旭　東京購買　　　　</v>
          </cell>
          <cell r="F2080">
            <v>28600</v>
          </cell>
          <cell r="G2080" t="str">
            <v>Ｆ樹脂の溶解液　　　</v>
          </cell>
          <cell r="H2080">
            <v>42.8</v>
          </cell>
          <cell r="I2080">
            <v>1200000</v>
          </cell>
          <cell r="J2080">
            <v>4</v>
          </cell>
          <cell r="K2080" t="str">
            <v>その他</v>
          </cell>
          <cell r="L2080">
            <v>286</v>
          </cell>
          <cell r="M2080" t="str">
            <v>Ｆ樹脂</v>
          </cell>
          <cell r="N2080">
            <v>1</v>
          </cell>
          <cell r="O2080" t="str">
            <v>大阪</v>
          </cell>
          <cell r="P2080" t="str">
            <v>旭</v>
          </cell>
          <cell r="Q2080">
            <v>94</v>
          </cell>
        </row>
        <row r="2081">
          <cell r="A2081">
            <v>1</v>
          </cell>
          <cell r="B2081">
            <v>1994</v>
          </cell>
          <cell r="C2081">
            <v>9</v>
          </cell>
          <cell r="D2081">
            <v>847</v>
          </cell>
          <cell r="E2081" t="str">
            <v>オルガノ  大阪　　　</v>
          </cell>
          <cell r="F2081">
            <v>33000</v>
          </cell>
          <cell r="G2081" t="str">
            <v>ＯＸ－４３３　　　　</v>
          </cell>
          <cell r="H2081">
            <v>3900</v>
          </cell>
          <cell r="I2081">
            <v>3120000</v>
          </cell>
          <cell r="J2081">
            <v>4</v>
          </cell>
          <cell r="K2081" t="str">
            <v>その他</v>
          </cell>
          <cell r="L2081">
            <v>330</v>
          </cell>
          <cell r="M2081" t="str">
            <v>ＯＸ－４３３</v>
          </cell>
          <cell r="N2081">
            <v>1</v>
          </cell>
          <cell r="O2081" t="str">
            <v>大阪</v>
          </cell>
          <cell r="P2081" t="str">
            <v>外販</v>
          </cell>
          <cell r="Q2081">
            <v>94</v>
          </cell>
        </row>
        <row r="2082">
          <cell r="A2082">
            <v>1</v>
          </cell>
          <cell r="B2082">
            <v>1994</v>
          </cell>
          <cell r="C2082">
            <v>9</v>
          </cell>
          <cell r="D2082">
            <v>847</v>
          </cell>
          <cell r="E2082" t="str">
            <v>オルガノ  大阪　　　</v>
          </cell>
          <cell r="F2082">
            <v>33050</v>
          </cell>
          <cell r="G2082" t="str">
            <v>ＯＸ－４３３　運賃　</v>
          </cell>
          <cell r="H2082">
            <v>3900</v>
          </cell>
          <cell r="I2082">
            <v>78000</v>
          </cell>
          <cell r="J2082">
            <v>4</v>
          </cell>
          <cell r="K2082" t="str">
            <v>その他</v>
          </cell>
          <cell r="L2082">
            <v>330</v>
          </cell>
          <cell r="M2082" t="str">
            <v>ＯＸ－４３３</v>
          </cell>
          <cell r="N2082">
            <v>1</v>
          </cell>
          <cell r="O2082" t="str">
            <v>大阪</v>
          </cell>
          <cell r="P2082" t="str">
            <v>外販</v>
          </cell>
          <cell r="Q2082">
            <v>94</v>
          </cell>
        </row>
        <row r="2083">
          <cell r="A2083">
            <v>1</v>
          </cell>
          <cell r="B2083">
            <v>1994</v>
          </cell>
          <cell r="C2083">
            <v>9</v>
          </cell>
          <cell r="D2083">
            <v>3008</v>
          </cell>
          <cell r="E2083" t="str">
            <v>第一工業（資材部）　</v>
          </cell>
          <cell r="F2083">
            <v>33100</v>
          </cell>
          <cell r="G2083" t="str">
            <v>ＣＰ６２７　　　　　</v>
          </cell>
          <cell r="H2083">
            <v>11310</v>
          </cell>
          <cell r="I2083">
            <v>11233710</v>
          </cell>
          <cell r="J2083">
            <v>4</v>
          </cell>
          <cell r="K2083" t="str">
            <v>その他</v>
          </cell>
          <cell r="L2083">
            <v>331</v>
          </cell>
          <cell r="M2083" t="str">
            <v>ＣＰ－６２７</v>
          </cell>
          <cell r="N2083">
            <v>1</v>
          </cell>
          <cell r="O2083" t="str">
            <v>大阪</v>
          </cell>
          <cell r="P2083" t="str">
            <v>外販</v>
          </cell>
          <cell r="Q2083">
            <v>94</v>
          </cell>
        </row>
        <row r="2084">
          <cell r="A2084">
            <v>1</v>
          </cell>
          <cell r="B2084">
            <v>1994</v>
          </cell>
          <cell r="C2084">
            <v>9</v>
          </cell>
          <cell r="D2084">
            <v>3008</v>
          </cell>
          <cell r="E2084" t="str">
            <v>第一工業（資材部）　</v>
          </cell>
          <cell r="F2084">
            <v>33106</v>
          </cell>
          <cell r="G2084" t="str">
            <v>ハイモＭＰ－３６６　</v>
          </cell>
          <cell r="H2084">
            <v>3600</v>
          </cell>
          <cell r="I2084">
            <v>3027600</v>
          </cell>
          <cell r="J2084">
            <v>4</v>
          </cell>
          <cell r="K2084" t="str">
            <v>その他</v>
          </cell>
          <cell r="L2084">
            <v>331</v>
          </cell>
          <cell r="M2084" t="str">
            <v>ＣＰ－６２７</v>
          </cell>
          <cell r="N2084">
            <v>1</v>
          </cell>
          <cell r="O2084" t="str">
            <v>大阪</v>
          </cell>
          <cell r="P2084" t="str">
            <v>外販</v>
          </cell>
          <cell r="Q2084">
            <v>94</v>
          </cell>
        </row>
        <row r="2085">
          <cell r="A2085">
            <v>2</v>
          </cell>
          <cell r="B2085">
            <v>1994</v>
          </cell>
          <cell r="C2085">
            <v>9</v>
          </cell>
          <cell r="D2085">
            <v>852</v>
          </cell>
          <cell r="E2085" t="str">
            <v>小原化工（九州）　　</v>
          </cell>
          <cell r="F2085">
            <v>15000</v>
          </cell>
          <cell r="G2085" t="str">
            <v>ＳＭＡＳ　　　　　　</v>
          </cell>
          <cell r="H2085">
            <v>25</v>
          </cell>
          <cell r="I2085">
            <v>18750</v>
          </cell>
          <cell r="J2085">
            <v>1</v>
          </cell>
          <cell r="K2085" t="str">
            <v>繊維</v>
          </cell>
          <cell r="L2085">
            <v>150</v>
          </cell>
          <cell r="M2085" t="str">
            <v>ＨＭＬ</v>
          </cell>
          <cell r="N2085">
            <v>2</v>
          </cell>
          <cell r="O2085" t="str">
            <v>延岡</v>
          </cell>
          <cell r="P2085" t="str">
            <v>外販</v>
          </cell>
          <cell r="Q2085">
            <v>94</v>
          </cell>
        </row>
        <row r="2086">
          <cell r="A2086">
            <v>2</v>
          </cell>
          <cell r="B2086">
            <v>1994</v>
          </cell>
          <cell r="C2086">
            <v>9</v>
          </cell>
          <cell r="D2086">
            <v>1</v>
          </cell>
          <cell r="E2086" t="str">
            <v>旭　東京購買　　　　</v>
          </cell>
          <cell r="F2086">
            <v>15001</v>
          </cell>
          <cell r="G2086" t="str">
            <v>ＨＭＬ　　　　　　　</v>
          </cell>
          <cell r="H2086">
            <v>15000</v>
          </cell>
          <cell r="I2086">
            <v>7695000</v>
          </cell>
          <cell r="J2086">
            <v>1</v>
          </cell>
          <cell r="K2086" t="str">
            <v>繊維</v>
          </cell>
          <cell r="L2086">
            <v>150</v>
          </cell>
          <cell r="M2086" t="str">
            <v>ＨＭＬ</v>
          </cell>
          <cell r="N2086">
            <v>2</v>
          </cell>
          <cell r="O2086" t="str">
            <v>延岡</v>
          </cell>
          <cell r="P2086" t="str">
            <v>旭</v>
          </cell>
          <cell r="Q2086">
            <v>94</v>
          </cell>
        </row>
        <row r="2087">
          <cell r="A2087">
            <v>2</v>
          </cell>
          <cell r="B2087">
            <v>1994</v>
          </cell>
          <cell r="C2087">
            <v>9</v>
          </cell>
          <cell r="D2087">
            <v>201</v>
          </cell>
          <cell r="E2087" t="str">
            <v>伊藤忠ファイン　　　</v>
          </cell>
          <cell r="F2087">
            <v>15002</v>
          </cell>
          <cell r="G2087" t="str">
            <v>ＴＴ－３　　　　　　</v>
          </cell>
          <cell r="H2087">
            <v>15000</v>
          </cell>
          <cell r="I2087">
            <v>6840000</v>
          </cell>
          <cell r="J2087">
            <v>1</v>
          </cell>
          <cell r="K2087" t="str">
            <v>繊維</v>
          </cell>
          <cell r="L2087">
            <v>150</v>
          </cell>
          <cell r="M2087" t="str">
            <v>ＨＭＬ</v>
          </cell>
          <cell r="N2087">
            <v>2</v>
          </cell>
          <cell r="O2087" t="str">
            <v>延岡</v>
          </cell>
          <cell r="P2087" t="str">
            <v>外販</v>
          </cell>
          <cell r="Q2087">
            <v>94</v>
          </cell>
        </row>
        <row r="2088">
          <cell r="A2088">
            <v>2</v>
          </cell>
          <cell r="B2088">
            <v>1994</v>
          </cell>
          <cell r="C2088">
            <v>9</v>
          </cell>
          <cell r="D2088">
            <v>6000</v>
          </cell>
          <cell r="E2088" t="str">
            <v>丸紅　大阪　　　　　</v>
          </cell>
          <cell r="F2088">
            <v>15004</v>
          </cell>
          <cell r="G2088" t="str">
            <v>ＭＡＳ（韓一）　　　</v>
          </cell>
          <cell r="H2088">
            <v>45000</v>
          </cell>
          <cell r="I2088">
            <v>14040000</v>
          </cell>
          <cell r="J2088">
            <v>1</v>
          </cell>
          <cell r="K2088" t="str">
            <v>繊維</v>
          </cell>
          <cell r="L2088">
            <v>150</v>
          </cell>
          <cell r="M2088" t="str">
            <v>ＨＭＬ</v>
          </cell>
          <cell r="N2088">
            <v>2</v>
          </cell>
          <cell r="O2088" t="str">
            <v>延岡</v>
          </cell>
          <cell r="P2088" t="str">
            <v>輸出</v>
          </cell>
          <cell r="Q2088">
            <v>94</v>
          </cell>
        </row>
        <row r="2089">
          <cell r="A2089">
            <v>2</v>
          </cell>
          <cell r="B2089">
            <v>1994</v>
          </cell>
          <cell r="C2089">
            <v>9</v>
          </cell>
          <cell r="D2089">
            <v>2011</v>
          </cell>
          <cell r="E2089" t="str">
            <v>産業貿易　　　　　　</v>
          </cell>
          <cell r="F2089">
            <v>15006</v>
          </cell>
          <cell r="G2089" t="str">
            <v>ＭＡＳ（中国）　　　</v>
          </cell>
          <cell r="H2089">
            <v>35000</v>
          </cell>
          <cell r="I2089">
            <v>11224710</v>
          </cell>
          <cell r="J2089">
            <v>1</v>
          </cell>
          <cell r="K2089" t="str">
            <v>繊維</v>
          </cell>
          <cell r="L2089">
            <v>150</v>
          </cell>
          <cell r="M2089" t="str">
            <v>ＨＭＬ</v>
          </cell>
          <cell r="N2089">
            <v>2</v>
          </cell>
          <cell r="O2089" t="str">
            <v>延岡</v>
          </cell>
          <cell r="P2089" t="str">
            <v>輸出</v>
          </cell>
          <cell r="Q2089">
            <v>94</v>
          </cell>
        </row>
        <row r="2090">
          <cell r="A2090">
            <v>2</v>
          </cell>
          <cell r="B2090">
            <v>1994</v>
          </cell>
          <cell r="C2090">
            <v>9</v>
          </cell>
          <cell r="D2090">
            <v>200</v>
          </cell>
          <cell r="E2090" t="str">
            <v>伊藤忠合繊化学部　　</v>
          </cell>
          <cell r="F2090">
            <v>15008</v>
          </cell>
          <cell r="G2090" t="str">
            <v>ＭＡＳ（ＩＰＣＬ）　</v>
          </cell>
          <cell r="H2090">
            <v>35000</v>
          </cell>
          <cell r="I2090">
            <v>15925000</v>
          </cell>
          <cell r="J2090">
            <v>1</v>
          </cell>
          <cell r="K2090" t="str">
            <v>繊維</v>
          </cell>
          <cell r="L2090">
            <v>150</v>
          </cell>
          <cell r="M2090" t="str">
            <v>ＨＭＬ</v>
          </cell>
          <cell r="N2090">
            <v>2</v>
          </cell>
          <cell r="O2090" t="str">
            <v>延岡</v>
          </cell>
          <cell r="P2090" t="str">
            <v>輸出</v>
          </cell>
          <cell r="Q2090">
            <v>94</v>
          </cell>
        </row>
        <row r="2091">
          <cell r="A2091">
            <v>2</v>
          </cell>
          <cell r="B2091">
            <v>1994</v>
          </cell>
          <cell r="C2091">
            <v>9</v>
          </cell>
          <cell r="D2091">
            <v>2011</v>
          </cell>
          <cell r="E2091" t="str">
            <v>産業貿易　　　　　　</v>
          </cell>
          <cell r="F2091">
            <v>15112</v>
          </cell>
          <cell r="G2091" t="str">
            <v>ＳＡＳ（上海）　　　</v>
          </cell>
          <cell r="H2091">
            <v>10000</v>
          </cell>
          <cell r="I2091">
            <v>3742260</v>
          </cell>
          <cell r="J2091">
            <v>1</v>
          </cell>
          <cell r="K2091" t="str">
            <v>繊維</v>
          </cell>
          <cell r="L2091">
            <v>151</v>
          </cell>
          <cell r="M2091" t="str">
            <v>ＳＡＳ</v>
          </cell>
          <cell r="N2091">
            <v>2</v>
          </cell>
          <cell r="O2091" t="str">
            <v>延岡</v>
          </cell>
          <cell r="P2091" t="str">
            <v>輸出</v>
          </cell>
          <cell r="Q2091">
            <v>94</v>
          </cell>
        </row>
        <row r="2092">
          <cell r="A2092">
            <v>2</v>
          </cell>
          <cell r="B2092">
            <v>1994</v>
          </cell>
          <cell r="C2092">
            <v>9</v>
          </cell>
          <cell r="D2092">
            <v>200</v>
          </cell>
          <cell r="E2092" t="str">
            <v>伊藤忠合繊化学部　　</v>
          </cell>
          <cell r="F2092">
            <v>15116</v>
          </cell>
          <cell r="G2092" t="str">
            <v>ＳＡＳ（メキシコ）　</v>
          </cell>
          <cell r="H2092">
            <v>52500</v>
          </cell>
          <cell r="I2092">
            <v>18987500</v>
          </cell>
          <cell r="J2092">
            <v>1</v>
          </cell>
          <cell r="K2092" t="str">
            <v>繊維</v>
          </cell>
          <cell r="L2092">
            <v>151</v>
          </cell>
          <cell r="M2092" t="str">
            <v>ＳＡＳ</v>
          </cell>
          <cell r="N2092">
            <v>2</v>
          </cell>
          <cell r="O2092" t="str">
            <v>延岡</v>
          </cell>
          <cell r="P2092" t="str">
            <v>輸出</v>
          </cell>
          <cell r="Q2092">
            <v>94</v>
          </cell>
        </row>
        <row r="2093">
          <cell r="A2093">
            <v>2</v>
          </cell>
          <cell r="B2093">
            <v>1994</v>
          </cell>
          <cell r="C2093">
            <v>9</v>
          </cell>
          <cell r="D2093">
            <v>7100</v>
          </cell>
          <cell r="E2093" t="str">
            <v>油脂製品　　　　　　</v>
          </cell>
          <cell r="F2093">
            <v>15138</v>
          </cell>
          <cell r="G2093" t="str">
            <v>ＳＡＳ－Ｄ（金属）　</v>
          </cell>
          <cell r="H2093">
            <v>1300</v>
          </cell>
          <cell r="I2093">
            <v>963300</v>
          </cell>
          <cell r="J2093">
            <v>4</v>
          </cell>
          <cell r="K2093" t="str">
            <v>その他</v>
          </cell>
          <cell r="L2093">
            <v>151</v>
          </cell>
          <cell r="M2093" t="str">
            <v>ＳＡＳ</v>
          </cell>
          <cell r="N2093">
            <v>2</v>
          </cell>
          <cell r="O2093" t="str">
            <v>延岡</v>
          </cell>
          <cell r="P2093" t="str">
            <v>外販</v>
          </cell>
          <cell r="Q2093">
            <v>94</v>
          </cell>
        </row>
        <row r="2094">
          <cell r="A2094">
            <v>2</v>
          </cell>
          <cell r="B2094">
            <v>1994</v>
          </cell>
          <cell r="C2094">
            <v>9</v>
          </cell>
          <cell r="D2094">
            <v>1820</v>
          </cell>
          <cell r="E2094" t="str">
            <v>小松屋商事（株）　　</v>
          </cell>
          <cell r="F2094">
            <v>15139</v>
          </cell>
          <cell r="G2094" t="str">
            <v>ＳＡＳ－Ｄ（上村）　</v>
          </cell>
          <cell r="H2094">
            <v>1500</v>
          </cell>
          <cell r="I2094">
            <v>954000</v>
          </cell>
          <cell r="J2094">
            <v>4</v>
          </cell>
          <cell r="K2094" t="str">
            <v>その他</v>
          </cell>
          <cell r="L2094">
            <v>151</v>
          </cell>
          <cell r="M2094" t="str">
            <v>ＳＡＳ</v>
          </cell>
          <cell r="N2094">
            <v>2</v>
          </cell>
          <cell r="O2094" t="str">
            <v>延岡</v>
          </cell>
          <cell r="P2094" t="str">
            <v>外販</v>
          </cell>
          <cell r="Q2094">
            <v>94</v>
          </cell>
        </row>
        <row r="2095">
          <cell r="A2095">
            <v>2</v>
          </cell>
          <cell r="B2095">
            <v>1994</v>
          </cell>
          <cell r="C2095">
            <v>9</v>
          </cell>
          <cell r="D2095">
            <v>7100</v>
          </cell>
          <cell r="E2095" t="str">
            <v>油脂製品　　　　　　</v>
          </cell>
          <cell r="F2095">
            <v>15142</v>
          </cell>
          <cell r="G2095" t="str">
            <v>ＳＡＳ－Ｄ（中尾）　</v>
          </cell>
          <cell r="H2095">
            <v>-900</v>
          </cell>
          <cell r="I2095">
            <v>-679500</v>
          </cell>
          <cell r="J2095">
            <v>4</v>
          </cell>
          <cell r="K2095" t="str">
            <v>その他</v>
          </cell>
          <cell r="L2095">
            <v>151</v>
          </cell>
          <cell r="M2095" t="str">
            <v>ＳＡＳ</v>
          </cell>
          <cell r="N2095">
            <v>2</v>
          </cell>
          <cell r="O2095" t="str">
            <v>延岡</v>
          </cell>
          <cell r="P2095" t="str">
            <v>外販</v>
          </cell>
          <cell r="Q2095">
            <v>94</v>
          </cell>
        </row>
        <row r="2096">
          <cell r="A2096">
            <v>2</v>
          </cell>
          <cell r="B2096">
            <v>1994</v>
          </cell>
          <cell r="C2096">
            <v>9</v>
          </cell>
          <cell r="D2096">
            <v>7100</v>
          </cell>
          <cell r="E2096" t="str">
            <v>油脂製品　　　　　　</v>
          </cell>
          <cell r="F2096">
            <v>15143</v>
          </cell>
          <cell r="G2096" t="str">
            <v>ＳＡＳ－Ｄ　　　　　</v>
          </cell>
          <cell r="H2096">
            <v>2000</v>
          </cell>
          <cell r="I2096">
            <v>1280000</v>
          </cell>
          <cell r="J2096">
            <v>4</v>
          </cell>
          <cell r="K2096" t="str">
            <v>その他</v>
          </cell>
          <cell r="L2096">
            <v>151</v>
          </cell>
          <cell r="M2096" t="str">
            <v>ＳＡＳ</v>
          </cell>
          <cell r="N2096">
            <v>2</v>
          </cell>
          <cell r="O2096" t="str">
            <v>延岡</v>
          </cell>
          <cell r="P2096" t="str">
            <v>外販</v>
          </cell>
          <cell r="Q2096">
            <v>94</v>
          </cell>
        </row>
        <row r="2097">
          <cell r="A2097">
            <v>2</v>
          </cell>
          <cell r="B2097">
            <v>1994</v>
          </cell>
          <cell r="C2097">
            <v>9</v>
          </cell>
          <cell r="D2097">
            <v>1000</v>
          </cell>
          <cell r="E2097" t="str">
            <v>柏木　　　　　　　　</v>
          </cell>
          <cell r="F2097">
            <v>15144</v>
          </cell>
          <cell r="G2097" t="str">
            <v>ＳＡＳ－Ｄ（東栄）　</v>
          </cell>
          <cell r="H2097">
            <v>2000</v>
          </cell>
          <cell r="I2097">
            <v>1172000</v>
          </cell>
          <cell r="J2097">
            <v>4</v>
          </cell>
          <cell r="K2097" t="str">
            <v>その他</v>
          </cell>
          <cell r="L2097">
            <v>151</v>
          </cell>
          <cell r="M2097" t="str">
            <v>ＳＡＳ</v>
          </cell>
          <cell r="N2097">
            <v>2</v>
          </cell>
          <cell r="O2097" t="str">
            <v>延岡</v>
          </cell>
          <cell r="P2097" t="str">
            <v>外販</v>
          </cell>
          <cell r="Q2097">
            <v>94</v>
          </cell>
        </row>
        <row r="2098">
          <cell r="A2098">
            <v>2</v>
          </cell>
          <cell r="B2098">
            <v>1994</v>
          </cell>
          <cell r="C2098">
            <v>9</v>
          </cell>
          <cell r="D2098">
            <v>7800</v>
          </cell>
          <cell r="E2098" t="str">
            <v>渡辺ケミカル　　　　</v>
          </cell>
          <cell r="F2098">
            <v>15148</v>
          </cell>
          <cell r="G2098" t="str">
            <v>ＳＡＳ－Ｄ（ロック）</v>
          </cell>
          <cell r="H2098">
            <v>160</v>
          </cell>
          <cell r="I2098">
            <v>128000</v>
          </cell>
          <cell r="J2098">
            <v>4</v>
          </cell>
          <cell r="K2098" t="str">
            <v>その他</v>
          </cell>
          <cell r="L2098">
            <v>151</v>
          </cell>
          <cell r="M2098" t="str">
            <v>ＳＡＳ</v>
          </cell>
          <cell r="N2098">
            <v>2</v>
          </cell>
          <cell r="O2098" t="str">
            <v>延岡</v>
          </cell>
          <cell r="P2098" t="str">
            <v>外販</v>
          </cell>
          <cell r="Q2098">
            <v>94</v>
          </cell>
        </row>
        <row r="2099">
          <cell r="A2099">
            <v>2</v>
          </cell>
          <cell r="B2099">
            <v>1994</v>
          </cell>
          <cell r="C2099">
            <v>9</v>
          </cell>
          <cell r="D2099">
            <v>1820</v>
          </cell>
          <cell r="E2099" t="str">
            <v>小松屋商事（株）　　</v>
          </cell>
          <cell r="F2099">
            <v>15149</v>
          </cell>
          <cell r="G2099" t="str">
            <v>ＳＡＳ（和光）　　　</v>
          </cell>
          <cell r="H2099">
            <v>3000</v>
          </cell>
          <cell r="I2099">
            <v>1650000</v>
          </cell>
          <cell r="J2099">
            <v>4</v>
          </cell>
          <cell r="K2099" t="str">
            <v>その他</v>
          </cell>
          <cell r="L2099">
            <v>151</v>
          </cell>
          <cell r="M2099" t="str">
            <v>ＳＡＳ</v>
          </cell>
          <cell r="N2099">
            <v>2</v>
          </cell>
          <cell r="O2099" t="str">
            <v>延岡</v>
          </cell>
          <cell r="P2099" t="str">
            <v>外販</v>
          </cell>
          <cell r="Q2099">
            <v>94</v>
          </cell>
        </row>
        <row r="2100">
          <cell r="A2100">
            <v>2</v>
          </cell>
          <cell r="B2100">
            <v>1994</v>
          </cell>
          <cell r="C2100">
            <v>9</v>
          </cell>
          <cell r="D2100">
            <v>1820</v>
          </cell>
          <cell r="E2100" t="str">
            <v>小松屋商事（株）　　</v>
          </cell>
          <cell r="F2100">
            <v>15602</v>
          </cell>
          <cell r="G2100" t="str">
            <v>３Ｓ　　　　　　　　</v>
          </cell>
          <cell r="H2100">
            <v>6000</v>
          </cell>
          <cell r="I2100">
            <v>7740000</v>
          </cell>
          <cell r="J2100">
            <v>1</v>
          </cell>
          <cell r="K2100" t="str">
            <v>繊維</v>
          </cell>
          <cell r="L2100">
            <v>156</v>
          </cell>
          <cell r="M2100" t="str">
            <v>ＵＮＡＳＳ</v>
          </cell>
          <cell r="N2100">
            <v>2</v>
          </cell>
          <cell r="O2100" t="str">
            <v>延岡</v>
          </cell>
          <cell r="P2100" t="str">
            <v>外販</v>
          </cell>
          <cell r="Q2100">
            <v>94</v>
          </cell>
        </row>
        <row r="2101">
          <cell r="A2101">
            <v>2</v>
          </cell>
          <cell r="B2101">
            <v>1994</v>
          </cell>
          <cell r="C2101">
            <v>9</v>
          </cell>
          <cell r="D2101">
            <v>7500</v>
          </cell>
          <cell r="E2101" t="str">
            <v>リバソン（株）　　　</v>
          </cell>
          <cell r="F2101">
            <v>15610</v>
          </cell>
          <cell r="G2101" t="str">
            <v>ＵＮＡＳＳ（ＤＩＣ）</v>
          </cell>
          <cell r="H2101">
            <v>2000</v>
          </cell>
          <cell r="I2101">
            <v>2600000</v>
          </cell>
          <cell r="J2101">
            <v>1</v>
          </cell>
          <cell r="K2101" t="str">
            <v>繊維</v>
          </cell>
          <cell r="L2101">
            <v>156</v>
          </cell>
          <cell r="M2101" t="str">
            <v>ＵＮＡＳＳ</v>
          </cell>
          <cell r="N2101">
            <v>2</v>
          </cell>
          <cell r="O2101" t="str">
            <v>延岡</v>
          </cell>
          <cell r="P2101" t="str">
            <v>外販</v>
          </cell>
          <cell r="Q2101">
            <v>94</v>
          </cell>
        </row>
        <row r="2102">
          <cell r="A2102">
            <v>2</v>
          </cell>
          <cell r="B2102">
            <v>1994</v>
          </cell>
          <cell r="C2102">
            <v>9</v>
          </cell>
          <cell r="D2102">
            <v>1017</v>
          </cell>
          <cell r="E2102" t="str">
            <v>化成品商事　　　　　</v>
          </cell>
          <cell r="F2102">
            <v>15620</v>
          </cell>
          <cell r="G2102" t="str">
            <v>ＵＮＡＳＳ（ＳＳＳ）</v>
          </cell>
          <cell r="H2102">
            <v>417.2</v>
          </cell>
          <cell r="I2102">
            <v>575736</v>
          </cell>
          <cell r="J2102">
            <v>1</v>
          </cell>
          <cell r="K2102" t="str">
            <v>繊維</v>
          </cell>
          <cell r="L2102">
            <v>156</v>
          </cell>
          <cell r="M2102" t="str">
            <v>ＵＮＡＳＳ</v>
          </cell>
          <cell r="N2102">
            <v>2</v>
          </cell>
          <cell r="O2102" t="str">
            <v>延岡</v>
          </cell>
          <cell r="P2102" t="str">
            <v>外販</v>
          </cell>
          <cell r="Q2102">
            <v>94</v>
          </cell>
        </row>
        <row r="2103">
          <cell r="A2103">
            <v>2</v>
          </cell>
          <cell r="B2103">
            <v>1994</v>
          </cell>
          <cell r="C2103">
            <v>9</v>
          </cell>
          <cell r="D2103">
            <v>1820</v>
          </cell>
          <cell r="E2103" t="str">
            <v>小松屋商事（株）　　</v>
          </cell>
          <cell r="F2103">
            <v>15630</v>
          </cell>
          <cell r="G2103" t="str">
            <v>ＵＮＡＳＳ（Ｘラン）</v>
          </cell>
          <cell r="H2103">
            <v>250</v>
          </cell>
          <cell r="I2103">
            <v>300000</v>
          </cell>
          <cell r="J2103">
            <v>1</v>
          </cell>
          <cell r="K2103" t="str">
            <v>繊維</v>
          </cell>
          <cell r="L2103">
            <v>156</v>
          </cell>
          <cell r="M2103" t="str">
            <v>ＵＮＡＳＳ</v>
          </cell>
          <cell r="N2103">
            <v>2</v>
          </cell>
          <cell r="O2103" t="str">
            <v>延岡</v>
          </cell>
          <cell r="P2103" t="str">
            <v>外販</v>
          </cell>
          <cell r="Q2103">
            <v>94</v>
          </cell>
        </row>
        <row r="2104">
          <cell r="A2104">
            <v>2</v>
          </cell>
          <cell r="B2104">
            <v>1994</v>
          </cell>
          <cell r="C2104">
            <v>9</v>
          </cell>
          <cell r="D2104">
            <v>6000</v>
          </cell>
          <cell r="E2104" t="str">
            <v>丸紅　大阪　　　　　</v>
          </cell>
          <cell r="F2104">
            <v>15670</v>
          </cell>
          <cell r="G2104" t="str">
            <v>ＵＮＡＳＳ（中国）　</v>
          </cell>
          <cell r="H2104">
            <v>35000</v>
          </cell>
          <cell r="I2104">
            <v>34580000</v>
          </cell>
          <cell r="J2104">
            <v>1</v>
          </cell>
          <cell r="K2104" t="str">
            <v>繊維</v>
          </cell>
          <cell r="L2104">
            <v>156</v>
          </cell>
          <cell r="M2104" t="str">
            <v>ＵＮＡＳＳ</v>
          </cell>
          <cell r="N2104">
            <v>2</v>
          </cell>
          <cell r="O2104" t="str">
            <v>延岡</v>
          </cell>
          <cell r="P2104" t="str">
            <v>輸出</v>
          </cell>
          <cell r="Q2104">
            <v>94</v>
          </cell>
        </row>
        <row r="2105">
          <cell r="A2105">
            <v>2</v>
          </cell>
          <cell r="B2105">
            <v>1994</v>
          </cell>
          <cell r="C2105">
            <v>9</v>
          </cell>
          <cell r="D2105">
            <v>7500</v>
          </cell>
          <cell r="E2105" t="str">
            <v>リバソン（株）　　　</v>
          </cell>
          <cell r="F2105">
            <v>16600</v>
          </cell>
          <cell r="G2105" t="str">
            <v>ＮＳＶＳ－２５（ＤＩ</v>
          </cell>
          <cell r="H2105">
            <v>4000</v>
          </cell>
          <cell r="I2105">
            <v>1260000</v>
          </cell>
          <cell r="J2105">
            <v>3</v>
          </cell>
          <cell r="K2105" t="str">
            <v>樹脂</v>
          </cell>
          <cell r="L2105">
            <v>166</v>
          </cell>
          <cell r="M2105" t="str">
            <v>ＳＶＳ</v>
          </cell>
          <cell r="N2105">
            <v>2</v>
          </cell>
          <cell r="O2105" t="str">
            <v>延岡</v>
          </cell>
          <cell r="P2105" t="str">
            <v>外販</v>
          </cell>
          <cell r="Q2105">
            <v>94</v>
          </cell>
        </row>
        <row r="2106">
          <cell r="A2106">
            <v>2</v>
          </cell>
          <cell r="B2106">
            <v>1994</v>
          </cell>
          <cell r="C2106">
            <v>9</v>
          </cell>
          <cell r="D2106">
            <v>7500</v>
          </cell>
          <cell r="E2106" t="str">
            <v>リバソン（株）　　　</v>
          </cell>
          <cell r="F2106">
            <v>16601</v>
          </cell>
          <cell r="G2106" t="str">
            <v>ＮＳＶＳ－２５（堺　</v>
          </cell>
          <cell r="H2106">
            <v>800</v>
          </cell>
          <cell r="I2106">
            <v>240000</v>
          </cell>
          <cell r="J2106">
            <v>3</v>
          </cell>
          <cell r="K2106" t="str">
            <v>樹脂</v>
          </cell>
          <cell r="L2106">
            <v>166</v>
          </cell>
          <cell r="M2106" t="str">
            <v>ＳＶＳ</v>
          </cell>
          <cell r="N2106">
            <v>2</v>
          </cell>
          <cell r="O2106" t="str">
            <v>延岡</v>
          </cell>
          <cell r="P2106" t="str">
            <v>外販</v>
          </cell>
          <cell r="Q2106">
            <v>94</v>
          </cell>
        </row>
        <row r="2107">
          <cell r="A2107">
            <v>2</v>
          </cell>
          <cell r="B2107">
            <v>1994</v>
          </cell>
          <cell r="C2107">
            <v>9</v>
          </cell>
          <cell r="D2107">
            <v>7017</v>
          </cell>
          <cell r="E2107" t="str">
            <v>要薬品　　　　　　　</v>
          </cell>
          <cell r="F2107">
            <v>16610</v>
          </cell>
          <cell r="G2107" t="str">
            <v>ＮＳＶＳ－２５（大東</v>
          </cell>
          <cell r="H2107">
            <v>6000</v>
          </cell>
          <cell r="I2107">
            <v>2112000</v>
          </cell>
          <cell r="J2107">
            <v>3</v>
          </cell>
          <cell r="K2107" t="str">
            <v>樹脂</v>
          </cell>
          <cell r="L2107">
            <v>166</v>
          </cell>
          <cell r="M2107" t="str">
            <v>ＳＶＳ</v>
          </cell>
          <cell r="N2107">
            <v>2</v>
          </cell>
          <cell r="O2107" t="str">
            <v>延岡</v>
          </cell>
          <cell r="P2107" t="str">
            <v>外販</v>
          </cell>
          <cell r="Q2107">
            <v>94</v>
          </cell>
        </row>
        <row r="2108">
          <cell r="A2108">
            <v>2</v>
          </cell>
          <cell r="B2108">
            <v>1994</v>
          </cell>
          <cell r="C2108">
            <v>9</v>
          </cell>
          <cell r="D2108">
            <v>5417</v>
          </cell>
          <cell r="E2108" t="str">
            <v>九州長瀬　　　　　　</v>
          </cell>
          <cell r="F2108">
            <v>16640</v>
          </cell>
          <cell r="G2108" t="str">
            <v>ＮＳＶＳ－２５（同仁</v>
          </cell>
          <cell r="H2108">
            <v>4000</v>
          </cell>
          <cell r="I2108">
            <v>1200000</v>
          </cell>
          <cell r="J2108">
            <v>3</v>
          </cell>
          <cell r="K2108" t="str">
            <v>樹脂</v>
          </cell>
          <cell r="L2108">
            <v>166</v>
          </cell>
          <cell r="M2108" t="str">
            <v>ＳＶＳ</v>
          </cell>
          <cell r="N2108">
            <v>2</v>
          </cell>
          <cell r="O2108" t="str">
            <v>延岡</v>
          </cell>
          <cell r="P2108" t="str">
            <v>外販</v>
          </cell>
          <cell r="Q2108">
            <v>94</v>
          </cell>
        </row>
        <row r="2109">
          <cell r="A2109">
            <v>2</v>
          </cell>
          <cell r="B2109">
            <v>1994</v>
          </cell>
          <cell r="C2109">
            <v>9</v>
          </cell>
          <cell r="D2109">
            <v>7800</v>
          </cell>
          <cell r="E2109" t="str">
            <v>渡辺ケミカル　　　　</v>
          </cell>
          <cell r="F2109">
            <v>16660</v>
          </cell>
          <cell r="G2109" t="str">
            <v>ＮＳＶＳ－２５ロック</v>
          </cell>
          <cell r="H2109">
            <v>20</v>
          </cell>
          <cell r="I2109">
            <v>8000</v>
          </cell>
          <cell r="J2109">
            <v>3</v>
          </cell>
          <cell r="K2109" t="str">
            <v>樹脂</v>
          </cell>
          <cell r="L2109">
            <v>166</v>
          </cell>
          <cell r="M2109" t="str">
            <v>ＳＶＳ</v>
          </cell>
          <cell r="N2109">
            <v>2</v>
          </cell>
          <cell r="O2109" t="str">
            <v>延岡</v>
          </cell>
          <cell r="P2109" t="str">
            <v>外販</v>
          </cell>
          <cell r="Q2109">
            <v>94</v>
          </cell>
        </row>
        <row r="2110">
          <cell r="A2110">
            <v>2</v>
          </cell>
          <cell r="B2110">
            <v>1994</v>
          </cell>
          <cell r="C2110">
            <v>9</v>
          </cell>
          <cell r="D2110">
            <v>1</v>
          </cell>
          <cell r="E2110" t="str">
            <v>旭　東京購買　　　　</v>
          </cell>
          <cell r="F2110">
            <v>20300</v>
          </cell>
          <cell r="G2110" t="str">
            <v>ＥＢＳ　　　　　　　</v>
          </cell>
          <cell r="H2110">
            <v>9070</v>
          </cell>
          <cell r="I2110">
            <v>7401120</v>
          </cell>
          <cell r="J2110">
            <v>3</v>
          </cell>
          <cell r="K2110" t="str">
            <v>樹脂</v>
          </cell>
          <cell r="L2110">
            <v>203</v>
          </cell>
          <cell r="M2110" t="str">
            <v>ＥＢＳ</v>
          </cell>
          <cell r="N2110">
            <v>2</v>
          </cell>
          <cell r="O2110" t="str">
            <v>延岡</v>
          </cell>
          <cell r="P2110" t="str">
            <v>旭</v>
          </cell>
          <cell r="Q2110">
            <v>94</v>
          </cell>
        </row>
        <row r="2111">
          <cell r="A2111">
            <v>2</v>
          </cell>
          <cell r="B2111">
            <v>1994</v>
          </cell>
          <cell r="C2111">
            <v>9</v>
          </cell>
          <cell r="D2111">
            <v>2</v>
          </cell>
          <cell r="E2111" t="str">
            <v>旭　大阪購買　　　　</v>
          </cell>
          <cell r="F2111">
            <v>20500</v>
          </cell>
          <cell r="G2111" t="str">
            <v>仕上Ｇ　　　　　　　</v>
          </cell>
          <cell r="H2111">
            <v>800</v>
          </cell>
          <cell r="I2111">
            <v>272000</v>
          </cell>
          <cell r="J2111">
            <v>1</v>
          </cell>
          <cell r="K2111" t="str">
            <v>繊維</v>
          </cell>
          <cell r="L2111">
            <v>205</v>
          </cell>
          <cell r="M2111" t="str">
            <v>仕上Ｇ</v>
          </cell>
          <cell r="N2111">
            <v>2</v>
          </cell>
          <cell r="O2111" t="str">
            <v>延岡</v>
          </cell>
          <cell r="P2111" t="str">
            <v>旭</v>
          </cell>
          <cell r="Q2111">
            <v>94</v>
          </cell>
        </row>
        <row r="2112">
          <cell r="A2112">
            <v>2</v>
          </cell>
          <cell r="B2112">
            <v>1994</v>
          </cell>
          <cell r="C2112">
            <v>9</v>
          </cell>
          <cell r="D2112">
            <v>11</v>
          </cell>
          <cell r="E2112" t="str">
            <v>旭　特薬事業部　　　</v>
          </cell>
          <cell r="F2112">
            <v>20900</v>
          </cell>
          <cell r="G2112" t="str">
            <v>ＦＭＮＡ　　　　　　</v>
          </cell>
          <cell r="H2112">
            <v>150</v>
          </cell>
          <cell r="I2112">
            <v>4350000</v>
          </cell>
          <cell r="J2112">
            <v>2</v>
          </cell>
          <cell r="K2112" t="str">
            <v>医薬原料</v>
          </cell>
          <cell r="L2112">
            <v>209</v>
          </cell>
          <cell r="M2112" t="str">
            <v>ＦＭＮＡ</v>
          </cell>
          <cell r="N2112">
            <v>2</v>
          </cell>
          <cell r="O2112" t="str">
            <v>延岡</v>
          </cell>
          <cell r="P2112" t="str">
            <v>旭</v>
          </cell>
          <cell r="Q2112">
            <v>94</v>
          </cell>
        </row>
        <row r="2113">
          <cell r="A2113">
            <v>2</v>
          </cell>
          <cell r="B2113">
            <v>1994</v>
          </cell>
          <cell r="C2113">
            <v>9</v>
          </cell>
          <cell r="D2113">
            <v>11</v>
          </cell>
          <cell r="E2113" t="str">
            <v>旭　特薬事業部　　　</v>
          </cell>
          <cell r="F2113">
            <v>21301</v>
          </cell>
          <cell r="G2113" t="str">
            <v>ウラシル　　　　　　</v>
          </cell>
          <cell r="H2113">
            <v>240</v>
          </cell>
          <cell r="I2113">
            <v>1008000</v>
          </cell>
          <cell r="J2113">
            <v>2</v>
          </cell>
          <cell r="K2113" t="str">
            <v>医薬原料</v>
          </cell>
          <cell r="L2113">
            <v>213</v>
          </cell>
          <cell r="M2113" t="str">
            <v>ウラシル</v>
          </cell>
          <cell r="N2113">
            <v>2</v>
          </cell>
          <cell r="O2113" t="str">
            <v>延岡</v>
          </cell>
          <cell r="P2113" t="str">
            <v>旭</v>
          </cell>
          <cell r="Q2113">
            <v>94</v>
          </cell>
        </row>
        <row r="2114">
          <cell r="A2114">
            <v>2</v>
          </cell>
          <cell r="B2114">
            <v>1994</v>
          </cell>
          <cell r="C2114">
            <v>9</v>
          </cell>
          <cell r="D2114">
            <v>11</v>
          </cell>
          <cell r="E2114" t="str">
            <v>旭　特薬事業部　　　</v>
          </cell>
          <cell r="F2114">
            <v>21302</v>
          </cell>
          <cell r="G2114" t="str">
            <v>ウラシル（ＳＧ）　　</v>
          </cell>
          <cell r="H2114">
            <v>5400</v>
          </cell>
          <cell r="I2114">
            <v>22680000</v>
          </cell>
          <cell r="J2114">
            <v>2</v>
          </cell>
          <cell r="K2114" t="str">
            <v>医薬原料</v>
          </cell>
          <cell r="L2114">
            <v>213</v>
          </cell>
          <cell r="M2114" t="str">
            <v>ウラシル</v>
          </cell>
          <cell r="N2114">
            <v>2</v>
          </cell>
          <cell r="O2114" t="str">
            <v>延岡</v>
          </cell>
          <cell r="P2114" t="str">
            <v>旭</v>
          </cell>
          <cell r="Q2114">
            <v>94</v>
          </cell>
        </row>
        <row r="2115">
          <cell r="A2115">
            <v>2</v>
          </cell>
          <cell r="B2115">
            <v>1994</v>
          </cell>
          <cell r="C2115">
            <v>9</v>
          </cell>
          <cell r="D2115">
            <v>5403</v>
          </cell>
          <cell r="E2115" t="str">
            <v>ファイザー　　　　　</v>
          </cell>
          <cell r="F2115">
            <v>21401</v>
          </cell>
          <cell r="G2115" t="str">
            <v>ＡＴＢＣ　　　　　　</v>
          </cell>
          <cell r="H2115">
            <v>29025</v>
          </cell>
          <cell r="I2115">
            <v>12074400</v>
          </cell>
          <cell r="J2115">
            <v>3</v>
          </cell>
          <cell r="K2115" t="str">
            <v>樹脂</v>
          </cell>
          <cell r="L2115">
            <v>214</v>
          </cell>
          <cell r="M2115" t="str">
            <v>ＡＴＢＣ</v>
          </cell>
          <cell r="N2115">
            <v>2</v>
          </cell>
          <cell r="O2115" t="str">
            <v>延岡</v>
          </cell>
          <cell r="P2115" t="str">
            <v>旭</v>
          </cell>
          <cell r="Q2115">
            <v>94</v>
          </cell>
        </row>
        <row r="2116">
          <cell r="A2116">
            <v>2</v>
          </cell>
          <cell r="B2116">
            <v>1994</v>
          </cell>
          <cell r="C2116">
            <v>9</v>
          </cell>
          <cell r="D2116">
            <v>1</v>
          </cell>
          <cell r="E2116" t="str">
            <v>旭　東京購買　　　　</v>
          </cell>
          <cell r="F2116">
            <v>21402</v>
          </cell>
          <cell r="G2116" t="str">
            <v>ＤＳ－１０７　　　　</v>
          </cell>
          <cell r="H2116">
            <v>72030</v>
          </cell>
          <cell r="I2116">
            <v>29964480</v>
          </cell>
          <cell r="J2116">
            <v>3</v>
          </cell>
          <cell r="K2116" t="str">
            <v>樹脂</v>
          </cell>
          <cell r="L2116">
            <v>214</v>
          </cell>
          <cell r="M2116" t="str">
            <v>ＡＴＢＣ</v>
          </cell>
          <cell r="N2116">
            <v>2</v>
          </cell>
          <cell r="O2116" t="str">
            <v>延岡</v>
          </cell>
          <cell r="P2116" t="str">
            <v>旭</v>
          </cell>
          <cell r="Q2116">
            <v>94</v>
          </cell>
        </row>
        <row r="2117">
          <cell r="A2117">
            <v>2</v>
          </cell>
          <cell r="B2117">
            <v>1994</v>
          </cell>
          <cell r="C2117">
            <v>9</v>
          </cell>
          <cell r="D2117">
            <v>3821</v>
          </cell>
          <cell r="E2117" t="str">
            <v>（株）トーメン　　　</v>
          </cell>
          <cell r="F2117">
            <v>21403</v>
          </cell>
          <cell r="G2117" t="str">
            <v>ＡＴＢＣ　　　　　　</v>
          </cell>
          <cell r="H2117">
            <v>0</v>
          </cell>
          <cell r="I2117">
            <v>-2150</v>
          </cell>
          <cell r="J2117">
            <v>3</v>
          </cell>
          <cell r="K2117" t="str">
            <v>樹脂</v>
          </cell>
          <cell r="L2117">
            <v>214</v>
          </cell>
          <cell r="M2117" t="str">
            <v>ＡＴＢＣ</v>
          </cell>
          <cell r="N2117">
            <v>2</v>
          </cell>
          <cell r="O2117" t="str">
            <v>延岡</v>
          </cell>
          <cell r="P2117" t="str">
            <v>旭</v>
          </cell>
          <cell r="Q2117">
            <v>94</v>
          </cell>
        </row>
        <row r="2118">
          <cell r="A2118">
            <v>2</v>
          </cell>
          <cell r="B2118">
            <v>1994</v>
          </cell>
          <cell r="C2118">
            <v>9</v>
          </cell>
          <cell r="D2118">
            <v>6</v>
          </cell>
          <cell r="E2118" t="str">
            <v>旭　富士　　　　　　</v>
          </cell>
          <cell r="F2118">
            <v>21404</v>
          </cell>
          <cell r="G2118" t="str">
            <v>ＡＴＢＣ（富士）　　</v>
          </cell>
          <cell r="H2118">
            <v>430</v>
          </cell>
          <cell r="I2118">
            <v>191780</v>
          </cell>
          <cell r="J2118">
            <v>3</v>
          </cell>
          <cell r="K2118" t="str">
            <v>樹脂</v>
          </cell>
          <cell r="L2118">
            <v>214</v>
          </cell>
          <cell r="M2118" t="str">
            <v>ＡＴＢＣ</v>
          </cell>
          <cell r="N2118">
            <v>2</v>
          </cell>
          <cell r="O2118" t="str">
            <v>延岡</v>
          </cell>
          <cell r="P2118" t="str">
            <v>旭</v>
          </cell>
          <cell r="Q2118">
            <v>94</v>
          </cell>
        </row>
        <row r="2119">
          <cell r="A2119">
            <v>2</v>
          </cell>
          <cell r="B2119">
            <v>1994</v>
          </cell>
          <cell r="C2119">
            <v>9</v>
          </cell>
          <cell r="D2119">
            <v>1</v>
          </cell>
          <cell r="E2119" t="str">
            <v>旭　東京購買　　　　</v>
          </cell>
          <cell r="F2119">
            <v>21703</v>
          </cell>
          <cell r="G2119" t="str">
            <v>Ｈ－３－Ⅲ　　　　　</v>
          </cell>
          <cell r="H2119">
            <v>3870</v>
          </cell>
          <cell r="I2119">
            <v>22446000</v>
          </cell>
          <cell r="J2119">
            <v>3</v>
          </cell>
          <cell r="K2119" t="str">
            <v>樹脂</v>
          </cell>
          <cell r="L2119">
            <v>217</v>
          </cell>
          <cell r="M2119" t="str">
            <v>Ｈ－３</v>
          </cell>
          <cell r="N2119">
            <v>2</v>
          </cell>
          <cell r="O2119" t="str">
            <v>延岡</v>
          </cell>
          <cell r="P2119" t="str">
            <v>旭</v>
          </cell>
          <cell r="Q2119">
            <v>94</v>
          </cell>
        </row>
        <row r="2120">
          <cell r="A2120">
            <v>2</v>
          </cell>
          <cell r="B2120">
            <v>1994</v>
          </cell>
          <cell r="C2120">
            <v>9</v>
          </cell>
          <cell r="D2120">
            <v>1</v>
          </cell>
          <cell r="E2120" t="str">
            <v>旭　東京購買　　　　</v>
          </cell>
          <cell r="F2120">
            <v>21704</v>
          </cell>
          <cell r="G2120" t="str">
            <v>Ｈ－３－Ⅳ　　　　　</v>
          </cell>
          <cell r="H2120">
            <v>200</v>
          </cell>
          <cell r="I2120">
            <v>1160000</v>
          </cell>
          <cell r="J2120">
            <v>3</v>
          </cell>
          <cell r="K2120" t="str">
            <v>樹脂</v>
          </cell>
          <cell r="L2120">
            <v>217</v>
          </cell>
          <cell r="M2120" t="str">
            <v>Ｈ－３</v>
          </cell>
          <cell r="N2120">
            <v>2</v>
          </cell>
          <cell r="O2120" t="str">
            <v>延岡</v>
          </cell>
          <cell r="P2120" t="str">
            <v>旭</v>
          </cell>
          <cell r="Q2120">
            <v>94</v>
          </cell>
        </row>
        <row r="2121">
          <cell r="A2121">
            <v>2</v>
          </cell>
          <cell r="B2121">
            <v>1994</v>
          </cell>
          <cell r="C2121">
            <v>9</v>
          </cell>
          <cell r="D2121">
            <v>43</v>
          </cell>
          <cell r="E2121" t="str">
            <v>旭　延岡医薬　　　　</v>
          </cell>
          <cell r="F2121">
            <v>21800</v>
          </cell>
          <cell r="G2121" t="str">
            <v>ＦＢ－５　　　　　　</v>
          </cell>
          <cell r="H2121">
            <v>1560</v>
          </cell>
          <cell r="I2121">
            <v>27066000</v>
          </cell>
          <cell r="J2121">
            <v>2</v>
          </cell>
          <cell r="K2121" t="str">
            <v>医薬原料</v>
          </cell>
          <cell r="L2121">
            <v>218</v>
          </cell>
          <cell r="M2121" t="str">
            <v>ＦＢ－５</v>
          </cell>
          <cell r="N2121">
            <v>2</v>
          </cell>
          <cell r="O2121" t="str">
            <v>延岡</v>
          </cell>
          <cell r="P2121" t="str">
            <v>旭</v>
          </cell>
          <cell r="Q2121">
            <v>94</v>
          </cell>
        </row>
        <row r="2122">
          <cell r="A2122">
            <v>2</v>
          </cell>
          <cell r="B2122">
            <v>1994</v>
          </cell>
          <cell r="C2122">
            <v>9</v>
          </cell>
          <cell r="D2122">
            <v>6</v>
          </cell>
          <cell r="E2122" t="str">
            <v>旭　富士　　　　　　</v>
          </cell>
          <cell r="F2122">
            <v>21900</v>
          </cell>
          <cell r="G2122" t="str">
            <v>ＢＳ－１　　　　　　</v>
          </cell>
          <cell r="H2122">
            <v>70920</v>
          </cell>
          <cell r="I2122">
            <v>24949656</v>
          </cell>
          <cell r="J2122">
            <v>3</v>
          </cell>
          <cell r="K2122" t="str">
            <v>樹脂</v>
          </cell>
          <cell r="L2122">
            <v>219</v>
          </cell>
          <cell r="M2122" t="str">
            <v>ＢＳ－１．２</v>
          </cell>
          <cell r="N2122">
            <v>2</v>
          </cell>
          <cell r="O2122" t="str">
            <v>延岡</v>
          </cell>
          <cell r="P2122" t="str">
            <v>旭</v>
          </cell>
          <cell r="Q2122">
            <v>94</v>
          </cell>
        </row>
        <row r="2123">
          <cell r="A2123">
            <v>2</v>
          </cell>
          <cell r="B2123">
            <v>1994</v>
          </cell>
          <cell r="C2123">
            <v>9</v>
          </cell>
          <cell r="D2123">
            <v>6</v>
          </cell>
          <cell r="E2123" t="str">
            <v>旭　富士　　　　　　</v>
          </cell>
          <cell r="F2123">
            <v>21901</v>
          </cell>
          <cell r="G2123" t="str">
            <v>ＢＳ－２　　　　　　</v>
          </cell>
          <cell r="H2123">
            <v>5580</v>
          </cell>
          <cell r="I2123">
            <v>2243160</v>
          </cell>
          <cell r="J2123">
            <v>3</v>
          </cell>
          <cell r="K2123" t="str">
            <v>樹脂</v>
          </cell>
          <cell r="L2123">
            <v>219</v>
          </cell>
          <cell r="M2123" t="str">
            <v>ＢＳ－１．２</v>
          </cell>
          <cell r="N2123">
            <v>2</v>
          </cell>
          <cell r="O2123" t="str">
            <v>延岡</v>
          </cell>
          <cell r="P2123" t="str">
            <v>旭</v>
          </cell>
          <cell r="Q2123">
            <v>94</v>
          </cell>
        </row>
        <row r="2124">
          <cell r="A2124">
            <v>2</v>
          </cell>
          <cell r="B2124">
            <v>1994</v>
          </cell>
          <cell r="C2124">
            <v>9</v>
          </cell>
          <cell r="D2124">
            <v>853</v>
          </cell>
          <cell r="E2124" t="str">
            <v>大阪ガス　酉島　　　</v>
          </cell>
          <cell r="F2124">
            <v>22700</v>
          </cell>
          <cell r="G2124" t="str">
            <v>粗ＭＣＭＢ（カーボン</v>
          </cell>
          <cell r="H2124">
            <v>7676</v>
          </cell>
          <cell r="I2124">
            <v>10588203</v>
          </cell>
          <cell r="J2124">
            <v>4</v>
          </cell>
          <cell r="K2124" t="str">
            <v>その他</v>
          </cell>
          <cell r="L2124">
            <v>227</v>
          </cell>
          <cell r="M2124" t="str">
            <v>カーボン</v>
          </cell>
          <cell r="N2124">
            <v>2</v>
          </cell>
          <cell r="O2124" t="str">
            <v>延岡</v>
          </cell>
          <cell r="P2124" t="str">
            <v>旭</v>
          </cell>
          <cell r="Q2124">
            <v>94</v>
          </cell>
        </row>
        <row r="2125">
          <cell r="A2125">
            <v>2</v>
          </cell>
          <cell r="B2125">
            <v>1994</v>
          </cell>
          <cell r="C2125">
            <v>9</v>
          </cell>
          <cell r="D2125">
            <v>43</v>
          </cell>
          <cell r="E2125" t="str">
            <v>旭　延岡医薬　　　　</v>
          </cell>
          <cell r="F2125">
            <v>29003</v>
          </cell>
          <cell r="G2125" t="str">
            <v>廃硫酸　　　　　　　</v>
          </cell>
          <cell r="H2125">
            <v>87.28</v>
          </cell>
          <cell r="I2125">
            <v>610988</v>
          </cell>
          <cell r="J2125">
            <v>4</v>
          </cell>
          <cell r="K2125" t="str">
            <v>その他</v>
          </cell>
          <cell r="L2125">
            <v>290</v>
          </cell>
          <cell r="M2125" t="str">
            <v>旭向延岡合成品</v>
          </cell>
          <cell r="N2125">
            <v>2</v>
          </cell>
          <cell r="O2125" t="str">
            <v>延岡</v>
          </cell>
          <cell r="P2125" t="str">
            <v>旭</v>
          </cell>
          <cell r="Q2125">
            <v>94</v>
          </cell>
        </row>
        <row r="2126">
          <cell r="A2126">
            <v>1</v>
          </cell>
          <cell r="B2126">
            <v>1994</v>
          </cell>
          <cell r="C2126">
            <v>9</v>
          </cell>
          <cell r="D2126">
            <v>88</v>
          </cell>
          <cell r="E2126" t="str">
            <v>旭フーズ（株）　　　</v>
          </cell>
          <cell r="F2126">
            <v>37600</v>
          </cell>
          <cell r="G2126" t="str">
            <v>ＣＭＴ－Ｌ　缶　　　</v>
          </cell>
          <cell r="H2126">
            <v>35100</v>
          </cell>
          <cell r="I2126">
            <v>10810800</v>
          </cell>
          <cell r="J2126">
            <v>4</v>
          </cell>
          <cell r="K2126" t="str">
            <v>その他</v>
          </cell>
          <cell r="L2126">
            <v>376</v>
          </cell>
          <cell r="M2126" t="str">
            <v>ＣＭＴ－Ｌ</v>
          </cell>
          <cell r="N2126">
            <v>3</v>
          </cell>
          <cell r="O2126" t="str">
            <v>外販</v>
          </cell>
          <cell r="P2126" t="str">
            <v>旭</v>
          </cell>
          <cell r="Q2126">
            <v>94</v>
          </cell>
        </row>
        <row r="2127">
          <cell r="A2127">
            <v>1</v>
          </cell>
          <cell r="B2127">
            <v>1994</v>
          </cell>
          <cell r="C2127">
            <v>9</v>
          </cell>
          <cell r="D2127">
            <v>88</v>
          </cell>
          <cell r="E2127" t="str">
            <v>旭フーズ（株）　　　</v>
          </cell>
          <cell r="F2127">
            <v>37603</v>
          </cell>
          <cell r="G2127" t="str">
            <v>ＣＭＴ－ＩＫ　　　　</v>
          </cell>
          <cell r="H2127">
            <v>25000</v>
          </cell>
          <cell r="I2127">
            <v>7050000</v>
          </cell>
          <cell r="J2127">
            <v>4</v>
          </cell>
          <cell r="K2127" t="str">
            <v>その他</v>
          </cell>
          <cell r="L2127">
            <v>376</v>
          </cell>
          <cell r="M2127" t="str">
            <v>ＣＭＴ－Ｌ</v>
          </cell>
          <cell r="N2127">
            <v>3</v>
          </cell>
          <cell r="O2127" t="str">
            <v>外販</v>
          </cell>
          <cell r="P2127" t="str">
            <v>旭</v>
          </cell>
          <cell r="Q2127">
            <v>94</v>
          </cell>
        </row>
        <row r="2128">
          <cell r="A2128">
            <v>1</v>
          </cell>
          <cell r="B2128">
            <v>1994</v>
          </cell>
          <cell r="C2128">
            <v>9</v>
          </cell>
          <cell r="D2128">
            <v>6</v>
          </cell>
          <cell r="E2128" t="str">
            <v>旭　富士　　　　　　</v>
          </cell>
          <cell r="F2128">
            <v>38300</v>
          </cell>
          <cell r="G2128" t="str">
            <v>ベンゾフェノン　　　</v>
          </cell>
          <cell r="H2128">
            <v>240</v>
          </cell>
          <cell r="I2128">
            <v>214800</v>
          </cell>
          <cell r="J2128">
            <v>3</v>
          </cell>
          <cell r="K2128" t="str">
            <v>樹脂</v>
          </cell>
          <cell r="L2128">
            <v>383</v>
          </cell>
          <cell r="M2128" t="str">
            <v>ﾍﾞﾝｿﾞﾌｪﾉﾝ</v>
          </cell>
          <cell r="N2128">
            <v>3</v>
          </cell>
          <cell r="O2128" t="str">
            <v>外販</v>
          </cell>
          <cell r="P2128" t="str">
            <v>外販</v>
          </cell>
          <cell r="Q2128">
            <v>94</v>
          </cell>
        </row>
        <row r="2129">
          <cell r="A2129">
            <v>1</v>
          </cell>
          <cell r="B2129">
            <v>1994</v>
          </cell>
          <cell r="C2129">
            <v>9</v>
          </cell>
          <cell r="D2129">
            <v>1</v>
          </cell>
          <cell r="E2129" t="str">
            <v>旭　東京購買　　　　</v>
          </cell>
          <cell r="F2129">
            <v>38500</v>
          </cell>
          <cell r="G2129" t="str">
            <v>ポリオールＮ　　　　</v>
          </cell>
          <cell r="H2129">
            <v>2200</v>
          </cell>
          <cell r="I2129">
            <v>1051600</v>
          </cell>
          <cell r="J2129">
            <v>3</v>
          </cell>
          <cell r="K2129" t="str">
            <v>樹脂</v>
          </cell>
          <cell r="L2129">
            <v>385</v>
          </cell>
          <cell r="M2129" t="str">
            <v>ポリオール</v>
          </cell>
          <cell r="N2129">
            <v>3</v>
          </cell>
          <cell r="O2129" t="str">
            <v>外販</v>
          </cell>
          <cell r="P2129" t="str">
            <v>旭</v>
          </cell>
          <cell r="Q2129">
            <v>94</v>
          </cell>
        </row>
        <row r="2130">
          <cell r="A2130">
            <v>1</v>
          </cell>
          <cell r="B2130">
            <v>1994</v>
          </cell>
          <cell r="C2130">
            <v>9</v>
          </cell>
          <cell r="D2130">
            <v>1</v>
          </cell>
          <cell r="E2130" t="str">
            <v>旭　東京購買　　　　</v>
          </cell>
          <cell r="F2130">
            <v>38501</v>
          </cell>
          <cell r="G2130" t="str">
            <v>ポリオールＢ　　　　</v>
          </cell>
          <cell r="H2130">
            <v>1400</v>
          </cell>
          <cell r="I2130">
            <v>714000</v>
          </cell>
          <cell r="J2130">
            <v>3</v>
          </cell>
          <cell r="K2130" t="str">
            <v>樹脂</v>
          </cell>
          <cell r="L2130">
            <v>385</v>
          </cell>
          <cell r="M2130" t="str">
            <v>ポリオール</v>
          </cell>
          <cell r="N2130">
            <v>3</v>
          </cell>
          <cell r="O2130" t="str">
            <v>外販</v>
          </cell>
          <cell r="P2130" t="str">
            <v>旭</v>
          </cell>
          <cell r="Q2130">
            <v>94</v>
          </cell>
        </row>
        <row r="2131">
          <cell r="A2131">
            <v>1</v>
          </cell>
          <cell r="B2131">
            <v>1994</v>
          </cell>
          <cell r="C2131">
            <v>9</v>
          </cell>
          <cell r="D2131">
            <v>1813</v>
          </cell>
          <cell r="E2131" t="str">
            <v>甲南化工　　　　　　</v>
          </cell>
          <cell r="F2131">
            <v>39120</v>
          </cell>
          <cell r="G2131" t="str">
            <v>ＤＰＰＡ精製　　　　</v>
          </cell>
          <cell r="H2131">
            <v>196.2</v>
          </cell>
          <cell r="I2131">
            <v>570150</v>
          </cell>
          <cell r="J2131">
            <v>4</v>
          </cell>
          <cell r="K2131" t="str">
            <v>その他</v>
          </cell>
          <cell r="L2131">
            <v>391</v>
          </cell>
          <cell r="M2131" t="str">
            <v>委託　甲南</v>
          </cell>
          <cell r="N2131">
            <v>3</v>
          </cell>
          <cell r="O2131" t="str">
            <v>外販</v>
          </cell>
          <cell r="P2131" t="str">
            <v>外販</v>
          </cell>
          <cell r="Q2131">
            <v>94</v>
          </cell>
        </row>
        <row r="2132">
          <cell r="A2132">
            <v>1</v>
          </cell>
          <cell r="B2132">
            <v>1994</v>
          </cell>
          <cell r="C2132">
            <v>9</v>
          </cell>
          <cell r="D2132">
            <v>4010</v>
          </cell>
          <cell r="E2132" t="str">
            <v>中尾薬品　　　　　　</v>
          </cell>
          <cell r="F2132">
            <v>39120</v>
          </cell>
          <cell r="G2132" t="str">
            <v>ＤＰＰＡ精製　　　　</v>
          </cell>
          <cell r="H2132">
            <v>-196.2</v>
          </cell>
          <cell r="I2132">
            <v>-570150</v>
          </cell>
          <cell r="J2132">
            <v>4</v>
          </cell>
          <cell r="K2132" t="str">
            <v>その他</v>
          </cell>
          <cell r="L2132">
            <v>391</v>
          </cell>
          <cell r="M2132" t="str">
            <v>委託　甲南</v>
          </cell>
          <cell r="N2132">
            <v>3</v>
          </cell>
          <cell r="O2132" t="str">
            <v>外販</v>
          </cell>
          <cell r="P2132" t="str">
            <v>外販</v>
          </cell>
          <cell r="Q2132">
            <v>94</v>
          </cell>
        </row>
        <row r="2133">
          <cell r="A2133">
            <v>1</v>
          </cell>
          <cell r="B2133">
            <v>1994</v>
          </cell>
          <cell r="C2133">
            <v>9</v>
          </cell>
          <cell r="D2133">
            <v>4010</v>
          </cell>
          <cell r="E2133" t="str">
            <v>中尾薬品　　　　　　</v>
          </cell>
          <cell r="F2133">
            <v>39122</v>
          </cell>
          <cell r="G2133" t="str">
            <v>ＩＫＰ－５　　　　　</v>
          </cell>
          <cell r="H2133">
            <v>2</v>
          </cell>
          <cell r="I2133">
            <v>1370000</v>
          </cell>
          <cell r="J2133">
            <v>4</v>
          </cell>
          <cell r="K2133" t="str">
            <v>その他</v>
          </cell>
          <cell r="L2133">
            <v>391</v>
          </cell>
          <cell r="M2133" t="str">
            <v>委託　甲南</v>
          </cell>
          <cell r="N2133">
            <v>3</v>
          </cell>
          <cell r="O2133" t="str">
            <v>外販</v>
          </cell>
          <cell r="P2133" t="str">
            <v>外販</v>
          </cell>
          <cell r="Q2133">
            <v>94</v>
          </cell>
        </row>
        <row r="2134">
          <cell r="A2134">
            <v>1</v>
          </cell>
          <cell r="B2134">
            <v>1994</v>
          </cell>
          <cell r="C2134">
            <v>9</v>
          </cell>
          <cell r="D2134">
            <v>1</v>
          </cell>
          <cell r="E2134" t="str">
            <v>旭　東京購買　　　　</v>
          </cell>
          <cell r="F2134">
            <v>39410</v>
          </cell>
          <cell r="G2134" t="str">
            <v>ＤＢＳ（ＤＳ－８０）</v>
          </cell>
          <cell r="H2134">
            <v>8100</v>
          </cell>
          <cell r="I2134">
            <v>4924800</v>
          </cell>
          <cell r="J2134">
            <v>4</v>
          </cell>
          <cell r="K2134" t="str">
            <v>その他</v>
          </cell>
          <cell r="L2134">
            <v>394</v>
          </cell>
          <cell r="M2134" t="str">
            <v>委託　旭</v>
          </cell>
          <cell r="N2134">
            <v>3</v>
          </cell>
          <cell r="O2134" t="str">
            <v>外販</v>
          </cell>
          <cell r="P2134" t="str">
            <v>旭</v>
          </cell>
          <cell r="Q2134">
            <v>94</v>
          </cell>
        </row>
        <row r="2135">
          <cell r="A2135">
            <v>1</v>
          </cell>
          <cell r="B2135">
            <v>1994</v>
          </cell>
          <cell r="C2135">
            <v>10</v>
          </cell>
          <cell r="D2135">
            <v>6000</v>
          </cell>
          <cell r="E2135" t="str">
            <v>丸紅　大阪　　　　　</v>
          </cell>
          <cell r="F2135">
            <v>16001</v>
          </cell>
          <cell r="G2135" t="str">
            <v>Ｎ６５１（ＨＵＮＴ）</v>
          </cell>
          <cell r="H2135">
            <v>16500</v>
          </cell>
          <cell r="I2135">
            <v>8415000</v>
          </cell>
          <cell r="J2135">
            <v>3</v>
          </cell>
          <cell r="K2135" t="str">
            <v>樹脂</v>
          </cell>
          <cell r="L2135">
            <v>160</v>
          </cell>
          <cell r="M2135" t="str">
            <v>Ｎ－６５１</v>
          </cell>
          <cell r="N2135">
            <v>1</v>
          </cell>
          <cell r="O2135" t="str">
            <v>大阪</v>
          </cell>
          <cell r="P2135" t="str">
            <v>輸出</v>
          </cell>
          <cell r="Q2135">
            <v>94</v>
          </cell>
        </row>
        <row r="2136">
          <cell r="A2136">
            <v>1</v>
          </cell>
          <cell r="B2136">
            <v>1994</v>
          </cell>
          <cell r="C2136">
            <v>10</v>
          </cell>
          <cell r="D2136">
            <v>6805</v>
          </cell>
          <cell r="E2136" t="str">
            <v>ケンプレックス　　　</v>
          </cell>
          <cell r="F2136">
            <v>16002</v>
          </cell>
          <cell r="G2136" t="str">
            <v>Ｎ６５１（ＣＨＭＰ）</v>
          </cell>
          <cell r="H2136">
            <v>4040</v>
          </cell>
          <cell r="I2136">
            <v>2545200</v>
          </cell>
          <cell r="J2136">
            <v>3</v>
          </cell>
          <cell r="K2136" t="str">
            <v>樹脂</v>
          </cell>
          <cell r="L2136">
            <v>160</v>
          </cell>
          <cell r="M2136" t="str">
            <v>Ｎ－６５１</v>
          </cell>
          <cell r="N2136">
            <v>1</v>
          </cell>
          <cell r="O2136" t="str">
            <v>大阪</v>
          </cell>
          <cell r="P2136" t="str">
            <v>輸出</v>
          </cell>
          <cell r="Q2136">
            <v>94</v>
          </cell>
        </row>
        <row r="2137">
          <cell r="A2137">
            <v>1</v>
          </cell>
          <cell r="B2137">
            <v>1994</v>
          </cell>
          <cell r="C2137">
            <v>10</v>
          </cell>
          <cell r="D2137">
            <v>4288</v>
          </cell>
          <cell r="E2137" t="str">
            <v>日本シイベルヘグナー</v>
          </cell>
          <cell r="F2137">
            <v>16100</v>
          </cell>
          <cell r="G2137" t="str">
            <v>１，４ブタンサルトン</v>
          </cell>
          <cell r="H2137">
            <v>60</v>
          </cell>
          <cell r="I2137">
            <v>540000</v>
          </cell>
          <cell r="J2137">
            <v>3</v>
          </cell>
          <cell r="K2137" t="str">
            <v>樹脂</v>
          </cell>
          <cell r="L2137">
            <v>161</v>
          </cell>
          <cell r="M2137" t="str">
            <v>1.4ＢＳ</v>
          </cell>
          <cell r="N2137">
            <v>1</v>
          </cell>
          <cell r="O2137" t="str">
            <v>大阪</v>
          </cell>
          <cell r="P2137" t="str">
            <v>外販</v>
          </cell>
          <cell r="Q2137">
            <v>94</v>
          </cell>
        </row>
        <row r="2138">
          <cell r="A2138">
            <v>1</v>
          </cell>
          <cell r="B2138">
            <v>1994</v>
          </cell>
          <cell r="C2138">
            <v>10</v>
          </cell>
          <cell r="D2138">
            <v>1</v>
          </cell>
          <cell r="E2138" t="str">
            <v>旭　東京購買　　　　</v>
          </cell>
          <cell r="F2138">
            <v>25100</v>
          </cell>
          <cell r="G2138" t="str">
            <v>α－ＭＳＤ　　　　　</v>
          </cell>
          <cell r="H2138">
            <v>8800</v>
          </cell>
          <cell r="I2138">
            <v>3916000</v>
          </cell>
          <cell r="J2138">
            <v>3</v>
          </cell>
          <cell r="K2138" t="str">
            <v>樹脂</v>
          </cell>
          <cell r="L2138">
            <v>251</v>
          </cell>
          <cell r="M2138" t="str">
            <v>α－ＭＳＤ</v>
          </cell>
          <cell r="N2138">
            <v>1</v>
          </cell>
          <cell r="O2138" t="str">
            <v>大阪</v>
          </cell>
          <cell r="P2138" t="str">
            <v>旭</v>
          </cell>
          <cell r="Q2138">
            <v>94</v>
          </cell>
        </row>
        <row r="2139">
          <cell r="A2139">
            <v>1</v>
          </cell>
          <cell r="B2139">
            <v>1994</v>
          </cell>
          <cell r="C2139">
            <v>10</v>
          </cell>
          <cell r="D2139">
            <v>5</v>
          </cell>
          <cell r="E2139" t="str">
            <v>旭　川崎　　　　　　</v>
          </cell>
          <cell r="F2139">
            <v>25101</v>
          </cell>
          <cell r="G2139" t="str">
            <v>α－ＭＳＤ　　　　　</v>
          </cell>
          <cell r="H2139">
            <v>18</v>
          </cell>
          <cell r="I2139">
            <v>9180</v>
          </cell>
          <cell r="J2139">
            <v>3</v>
          </cell>
          <cell r="K2139" t="str">
            <v>樹脂</v>
          </cell>
          <cell r="L2139">
            <v>251</v>
          </cell>
          <cell r="M2139" t="str">
            <v>α－ＭＳＤ</v>
          </cell>
          <cell r="N2139">
            <v>1</v>
          </cell>
          <cell r="O2139" t="str">
            <v>大阪</v>
          </cell>
          <cell r="P2139" t="str">
            <v>旭</v>
          </cell>
          <cell r="Q2139">
            <v>94</v>
          </cell>
        </row>
        <row r="2140">
          <cell r="A2140">
            <v>1</v>
          </cell>
          <cell r="B2140">
            <v>1994</v>
          </cell>
          <cell r="C2140">
            <v>10</v>
          </cell>
          <cell r="D2140">
            <v>1</v>
          </cell>
          <cell r="E2140" t="str">
            <v>旭　東京購買　　　　</v>
          </cell>
          <cell r="F2140">
            <v>25600</v>
          </cell>
          <cell r="G2140" t="str">
            <v>Ｒ－１２７　　　　　</v>
          </cell>
          <cell r="H2140">
            <v>5667</v>
          </cell>
          <cell r="I2140">
            <v>6233700</v>
          </cell>
          <cell r="J2140">
            <v>3</v>
          </cell>
          <cell r="K2140" t="str">
            <v>樹脂</v>
          </cell>
          <cell r="L2140">
            <v>256</v>
          </cell>
          <cell r="M2140" t="str">
            <v>Ｒ－１２７</v>
          </cell>
          <cell r="N2140">
            <v>1</v>
          </cell>
          <cell r="O2140" t="str">
            <v>大阪</v>
          </cell>
          <cell r="P2140" t="str">
            <v>旭</v>
          </cell>
          <cell r="Q2140">
            <v>94</v>
          </cell>
        </row>
        <row r="2141">
          <cell r="A2141">
            <v>1</v>
          </cell>
          <cell r="B2141">
            <v>1994</v>
          </cell>
          <cell r="C2141">
            <v>10</v>
          </cell>
          <cell r="D2141">
            <v>4</v>
          </cell>
          <cell r="E2141" t="str">
            <v>旭　水島　　　　　　</v>
          </cell>
          <cell r="F2141">
            <v>25600</v>
          </cell>
          <cell r="G2141" t="str">
            <v>Ｒ－１２７　　　　　</v>
          </cell>
          <cell r="H2141">
            <v>0</v>
          </cell>
          <cell r="I2141">
            <v>0</v>
          </cell>
          <cell r="J2141">
            <v>3</v>
          </cell>
          <cell r="K2141" t="str">
            <v>樹脂</v>
          </cell>
          <cell r="L2141">
            <v>256</v>
          </cell>
          <cell r="M2141" t="str">
            <v>Ｒ－１２７</v>
          </cell>
          <cell r="N2141">
            <v>1</v>
          </cell>
          <cell r="O2141" t="str">
            <v>大阪</v>
          </cell>
          <cell r="P2141" t="str">
            <v>旭</v>
          </cell>
          <cell r="Q2141">
            <v>94</v>
          </cell>
        </row>
        <row r="2142">
          <cell r="A2142">
            <v>1</v>
          </cell>
          <cell r="B2142">
            <v>1994</v>
          </cell>
          <cell r="C2142">
            <v>10</v>
          </cell>
          <cell r="D2142">
            <v>4</v>
          </cell>
          <cell r="E2142" t="str">
            <v>旭　水島　　　　　　</v>
          </cell>
          <cell r="F2142">
            <v>25650</v>
          </cell>
          <cell r="G2142" t="str">
            <v>Ｒ－１２７（テスト）</v>
          </cell>
          <cell r="H2142">
            <v>356.3</v>
          </cell>
          <cell r="I2142">
            <v>400800</v>
          </cell>
          <cell r="J2142">
            <v>3</v>
          </cell>
          <cell r="K2142" t="str">
            <v>樹脂</v>
          </cell>
          <cell r="L2142">
            <v>256</v>
          </cell>
          <cell r="M2142" t="str">
            <v>Ｒ－１２７</v>
          </cell>
          <cell r="N2142">
            <v>1</v>
          </cell>
          <cell r="O2142" t="str">
            <v>大阪</v>
          </cell>
          <cell r="P2142" t="str">
            <v>旭</v>
          </cell>
          <cell r="Q2142">
            <v>94</v>
          </cell>
        </row>
        <row r="2143">
          <cell r="A2143">
            <v>1</v>
          </cell>
          <cell r="B2143">
            <v>1994</v>
          </cell>
          <cell r="C2143">
            <v>10</v>
          </cell>
          <cell r="D2143">
            <v>4</v>
          </cell>
          <cell r="E2143" t="str">
            <v>旭　水島　　　　　　</v>
          </cell>
          <cell r="F2143">
            <v>28007</v>
          </cell>
          <cell r="G2143" t="str">
            <v>Ｄ－３１　　　　　　</v>
          </cell>
          <cell r="H2143">
            <v>320</v>
          </cell>
          <cell r="I2143">
            <v>152000</v>
          </cell>
          <cell r="J2143">
            <v>4</v>
          </cell>
          <cell r="K2143" t="str">
            <v>その他</v>
          </cell>
          <cell r="L2143">
            <v>280</v>
          </cell>
          <cell r="M2143" t="str">
            <v>旭向合成品</v>
          </cell>
          <cell r="N2143">
            <v>1</v>
          </cell>
          <cell r="O2143" t="str">
            <v>大阪</v>
          </cell>
          <cell r="P2143" t="str">
            <v>旭</v>
          </cell>
          <cell r="Q2143">
            <v>94</v>
          </cell>
        </row>
        <row r="2144">
          <cell r="A2144">
            <v>1</v>
          </cell>
          <cell r="B2144">
            <v>1994</v>
          </cell>
          <cell r="C2144">
            <v>10</v>
          </cell>
          <cell r="D2144">
            <v>7601</v>
          </cell>
          <cell r="E2144" t="str">
            <v>レジノカラー　　　　</v>
          </cell>
          <cell r="F2144">
            <v>28020</v>
          </cell>
          <cell r="G2144" t="str">
            <v>純水　　　　　　　　</v>
          </cell>
          <cell r="H2144">
            <v>400</v>
          </cell>
          <cell r="I2144">
            <v>28000</v>
          </cell>
          <cell r="J2144">
            <v>4</v>
          </cell>
          <cell r="K2144" t="str">
            <v>その他</v>
          </cell>
          <cell r="L2144">
            <v>280</v>
          </cell>
          <cell r="M2144" t="str">
            <v>旭向合成品</v>
          </cell>
          <cell r="N2144">
            <v>1</v>
          </cell>
          <cell r="O2144" t="str">
            <v>大阪</v>
          </cell>
          <cell r="P2144" t="str">
            <v>旭</v>
          </cell>
          <cell r="Q2144">
            <v>94</v>
          </cell>
        </row>
        <row r="2145">
          <cell r="A2145">
            <v>1</v>
          </cell>
          <cell r="B2145">
            <v>1994</v>
          </cell>
          <cell r="C2145">
            <v>10</v>
          </cell>
          <cell r="D2145">
            <v>846</v>
          </cell>
          <cell r="E2145" t="str">
            <v>岡畑産業（株）大阪　</v>
          </cell>
          <cell r="F2145">
            <v>28043</v>
          </cell>
          <cell r="G2145" t="str">
            <v>（ｐ＋ｍ）ＰＶ　　　</v>
          </cell>
          <cell r="H2145">
            <v>20</v>
          </cell>
          <cell r="I2145">
            <v>475000</v>
          </cell>
          <cell r="J2145">
            <v>4</v>
          </cell>
          <cell r="K2145" t="str">
            <v>その他</v>
          </cell>
          <cell r="L2145">
            <v>280</v>
          </cell>
          <cell r="M2145" t="str">
            <v>旭向合成品</v>
          </cell>
          <cell r="N2145">
            <v>1</v>
          </cell>
          <cell r="O2145" t="str">
            <v>大阪</v>
          </cell>
          <cell r="P2145" t="str">
            <v>旭</v>
          </cell>
          <cell r="Q2145">
            <v>94</v>
          </cell>
        </row>
        <row r="2146">
          <cell r="A2146">
            <v>1</v>
          </cell>
          <cell r="B2146">
            <v>1994</v>
          </cell>
          <cell r="C2146">
            <v>10</v>
          </cell>
          <cell r="D2146">
            <v>3</v>
          </cell>
          <cell r="E2146" t="str">
            <v>旭　延岡　　　　　　</v>
          </cell>
          <cell r="F2146">
            <v>28055</v>
          </cell>
          <cell r="G2146" t="str">
            <v>ＮＭＭＯ　　　　　　</v>
          </cell>
          <cell r="H2146">
            <v>11.79</v>
          </cell>
          <cell r="I2146">
            <v>155000</v>
          </cell>
          <cell r="J2146">
            <v>4</v>
          </cell>
          <cell r="K2146" t="str">
            <v>その他</v>
          </cell>
          <cell r="L2146">
            <v>280</v>
          </cell>
          <cell r="M2146" t="str">
            <v>旭向合成品</v>
          </cell>
          <cell r="N2146">
            <v>1</v>
          </cell>
          <cell r="O2146" t="str">
            <v>大阪</v>
          </cell>
          <cell r="P2146" t="str">
            <v>旭</v>
          </cell>
          <cell r="Q2146">
            <v>94</v>
          </cell>
        </row>
        <row r="2147">
          <cell r="A2147">
            <v>1</v>
          </cell>
          <cell r="B2147">
            <v>1994</v>
          </cell>
          <cell r="C2147">
            <v>10</v>
          </cell>
          <cell r="D2147">
            <v>5</v>
          </cell>
          <cell r="E2147" t="str">
            <v>旭　川崎　　　　　　</v>
          </cell>
          <cell r="F2147">
            <v>28057</v>
          </cell>
          <cell r="G2147" t="str">
            <v>ＳＴ－１　　　　　　</v>
          </cell>
          <cell r="H2147">
            <v>1</v>
          </cell>
          <cell r="I2147">
            <v>115000</v>
          </cell>
          <cell r="J2147">
            <v>4</v>
          </cell>
          <cell r="K2147" t="str">
            <v>その他</v>
          </cell>
          <cell r="L2147">
            <v>280</v>
          </cell>
          <cell r="M2147" t="str">
            <v>旭向合成品</v>
          </cell>
          <cell r="N2147">
            <v>1</v>
          </cell>
          <cell r="O2147" t="str">
            <v>大阪</v>
          </cell>
          <cell r="P2147" t="str">
            <v>旭</v>
          </cell>
          <cell r="Q2147">
            <v>94</v>
          </cell>
        </row>
        <row r="2148">
          <cell r="A2148">
            <v>1</v>
          </cell>
          <cell r="B2148">
            <v>1994</v>
          </cell>
          <cell r="C2148">
            <v>10</v>
          </cell>
          <cell r="D2148">
            <v>1</v>
          </cell>
          <cell r="E2148" t="str">
            <v>旭　東京購買　　　　</v>
          </cell>
          <cell r="F2148">
            <v>28085</v>
          </cell>
          <cell r="G2148" t="str">
            <v>ＰＶＰ（Ｐ４ＶＰ）　</v>
          </cell>
          <cell r="H2148">
            <v>254</v>
          </cell>
          <cell r="I2148">
            <v>1774000</v>
          </cell>
          <cell r="J2148">
            <v>4</v>
          </cell>
          <cell r="K2148" t="str">
            <v>その他</v>
          </cell>
          <cell r="L2148">
            <v>280</v>
          </cell>
          <cell r="M2148" t="str">
            <v>旭向合成品</v>
          </cell>
          <cell r="N2148">
            <v>1</v>
          </cell>
          <cell r="O2148" t="str">
            <v>大阪</v>
          </cell>
          <cell r="P2148" t="str">
            <v>旭</v>
          </cell>
          <cell r="Q2148">
            <v>94</v>
          </cell>
        </row>
        <row r="2149">
          <cell r="A2149">
            <v>1</v>
          </cell>
          <cell r="B2149">
            <v>1994</v>
          </cell>
          <cell r="C2149">
            <v>10</v>
          </cell>
          <cell r="D2149">
            <v>5</v>
          </cell>
          <cell r="E2149" t="str">
            <v>旭　川崎　　　　　　</v>
          </cell>
          <cell r="F2149">
            <v>28085</v>
          </cell>
          <cell r="G2149" t="str">
            <v>ＰＶＰ（Ｐ４ＶＰ）　</v>
          </cell>
          <cell r="H2149">
            <v>0</v>
          </cell>
          <cell r="I2149">
            <v>0</v>
          </cell>
          <cell r="J2149">
            <v>4</v>
          </cell>
          <cell r="K2149" t="str">
            <v>その他</v>
          </cell>
          <cell r="L2149">
            <v>280</v>
          </cell>
          <cell r="M2149" t="str">
            <v>旭向合成品</v>
          </cell>
          <cell r="N2149">
            <v>1</v>
          </cell>
          <cell r="O2149" t="str">
            <v>大阪</v>
          </cell>
          <cell r="P2149" t="str">
            <v>旭</v>
          </cell>
          <cell r="Q2149">
            <v>94</v>
          </cell>
        </row>
        <row r="2150">
          <cell r="A2150">
            <v>1</v>
          </cell>
          <cell r="B2150">
            <v>1994</v>
          </cell>
          <cell r="C2150">
            <v>10</v>
          </cell>
          <cell r="D2150">
            <v>1</v>
          </cell>
          <cell r="E2150" t="str">
            <v>旭　東京購買　　　　</v>
          </cell>
          <cell r="F2150">
            <v>28500</v>
          </cell>
          <cell r="G2150" t="str">
            <v>ジュラネート触媒　　</v>
          </cell>
          <cell r="H2150">
            <v>126</v>
          </cell>
          <cell r="I2150">
            <v>1171800</v>
          </cell>
          <cell r="J2150">
            <v>4</v>
          </cell>
          <cell r="K2150" t="str">
            <v>その他</v>
          </cell>
          <cell r="L2150">
            <v>285</v>
          </cell>
          <cell r="M2150" t="str">
            <v>ジェラネート</v>
          </cell>
          <cell r="N2150">
            <v>1</v>
          </cell>
          <cell r="O2150" t="str">
            <v>大阪</v>
          </cell>
          <cell r="P2150" t="str">
            <v>旭</v>
          </cell>
          <cell r="Q2150">
            <v>94</v>
          </cell>
        </row>
        <row r="2151">
          <cell r="A2151">
            <v>1</v>
          </cell>
          <cell r="B2151">
            <v>1994</v>
          </cell>
          <cell r="C2151">
            <v>10</v>
          </cell>
          <cell r="D2151">
            <v>1</v>
          </cell>
          <cell r="E2151" t="str">
            <v>旭　東京購買　　　　</v>
          </cell>
          <cell r="F2151">
            <v>28600</v>
          </cell>
          <cell r="G2151" t="str">
            <v>Ｆ樹脂の溶解液　　　</v>
          </cell>
          <cell r="H2151">
            <v>242</v>
          </cell>
          <cell r="I2151">
            <v>2287386</v>
          </cell>
          <cell r="J2151">
            <v>4</v>
          </cell>
          <cell r="K2151" t="str">
            <v>その他</v>
          </cell>
          <cell r="L2151">
            <v>286</v>
          </cell>
          <cell r="M2151" t="str">
            <v>Ｆ樹脂</v>
          </cell>
          <cell r="N2151">
            <v>1</v>
          </cell>
          <cell r="O2151" t="str">
            <v>大阪</v>
          </cell>
          <cell r="P2151" t="str">
            <v>旭</v>
          </cell>
          <cell r="Q2151">
            <v>94</v>
          </cell>
        </row>
        <row r="2152">
          <cell r="A2152">
            <v>1</v>
          </cell>
          <cell r="B2152">
            <v>1994</v>
          </cell>
          <cell r="C2152">
            <v>10</v>
          </cell>
          <cell r="D2152">
            <v>847</v>
          </cell>
          <cell r="E2152" t="str">
            <v>オルガノ  大阪　　　</v>
          </cell>
          <cell r="F2152">
            <v>33000</v>
          </cell>
          <cell r="G2152" t="str">
            <v>ＯＸ－４３３　　　　</v>
          </cell>
          <cell r="H2152">
            <v>1950</v>
          </cell>
          <cell r="I2152">
            <v>1560000</v>
          </cell>
          <cell r="J2152">
            <v>4</v>
          </cell>
          <cell r="K2152" t="str">
            <v>その他</v>
          </cell>
          <cell r="L2152">
            <v>330</v>
          </cell>
          <cell r="M2152" t="str">
            <v>ＯＸ－４３３</v>
          </cell>
          <cell r="N2152">
            <v>1</v>
          </cell>
          <cell r="O2152" t="str">
            <v>大阪</v>
          </cell>
          <cell r="P2152" t="str">
            <v>外販</v>
          </cell>
          <cell r="Q2152">
            <v>94</v>
          </cell>
        </row>
        <row r="2153">
          <cell r="A2153">
            <v>1</v>
          </cell>
          <cell r="B2153">
            <v>1994</v>
          </cell>
          <cell r="C2153">
            <v>10</v>
          </cell>
          <cell r="D2153">
            <v>847</v>
          </cell>
          <cell r="E2153" t="str">
            <v>オルガノ  大阪　　　</v>
          </cell>
          <cell r="F2153">
            <v>33050</v>
          </cell>
          <cell r="G2153" t="str">
            <v>ＯＸ－４３３　運賃　</v>
          </cell>
          <cell r="H2153">
            <v>1950</v>
          </cell>
          <cell r="I2153">
            <v>39000</v>
          </cell>
          <cell r="J2153">
            <v>4</v>
          </cell>
          <cell r="K2153" t="str">
            <v>その他</v>
          </cell>
          <cell r="L2153">
            <v>330</v>
          </cell>
          <cell r="M2153" t="str">
            <v>ＯＸ－４３３</v>
          </cell>
          <cell r="N2153">
            <v>1</v>
          </cell>
          <cell r="O2153" t="str">
            <v>大阪</v>
          </cell>
          <cell r="P2153" t="str">
            <v>外販</v>
          </cell>
          <cell r="Q2153">
            <v>94</v>
          </cell>
        </row>
        <row r="2154">
          <cell r="A2154">
            <v>1</v>
          </cell>
          <cell r="B2154">
            <v>1994</v>
          </cell>
          <cell r="C2154">
            <v>10</v>
          </cell>
          <cell r="D2154">
            <v>3008</v>
          </cell>
          <cell r="E2154" t="str">
            <v>第一工業（資材部）　</v>
          </cell>
          <cell r="F2154">
            <v>33100</v>
          </cell>
          <cell r="G2154" t="str">
            <v>ＣＰ６２７　　　　　</v>
          </cell>
          <cell r="H2154">
            <v>6825</v>
          </cell>
          <cell r="I2154">
            <v>5739825</v>
          </cell>
          <cell r="J2154">
            <v>4</v>
          </cell>
          <cell r="K2154" t="str">
            <v>その他</v>
          </cell>
          <cell r="L2154">
            <v>331</v>
          </cell>
          <cell r="M2154" t="str">
            <v>ＣＰ－６２７</v>
          </cell>
          <cell r="N2154">
            <v>1</v>
          </cell>
          <cell r="O2154" t="str">
            <v>大阪</v>
          </cell>
          <cell r="P2154" t="str">
            <v>外販</v>
          </cell>
          <cell r="Q2154">
            <v>94</v>
          </cell>
        </row>
        <row r="2155">
          <cell r="A2155">
            <v>1</v>
          </cell>
          <cell r="B2155">
            <v>1994</v>
          </cell>
          <cell r="C2155">
            <v>10</v>
          </cell>
          <cell r="D2155">
            <v>3008</v>
          </cell>
          <cell r="E2155" t="str">
            <v>第一工業（資材部）　</v>
          </cell>
          <cell r="F2155">
            <v>33106</v>
          </cell>
          <cell r="G2155" t="str">
            <v>ハイモＭＰ－３６６　</v>
          </cell>
          <cell r="H2155">
            <v>12090</v>
          </cell>
          <cell r="I2155">
            <v>10167690</v>
          </cell>
          <cell r="J2155">
            <v>4</v>
          </cell>
          <cell r="K2155" t="str">
            <v>その他</v>
          </cell>
          <cell r="L2155">
            <v>331</v>
          </cell>
          <cell r="M2155" t="str">
            <v>ＣＰ－６２７</v>
          </cell>
          <cell r="N2155">
            <v>1</v>
          </cell>
          <cell r="O2155" t="str">
            <v>大阪</v>
          </cell>
          <cell r="P2155" t="str">
            <v>外販</v>
          </cell>
          <cell r="Q2155">
            <v>94</v>
          </cell>
        </row>
        <row r="2156">
          <cell r="A2156">
            <v>1</v>
          </cell>
          <cell r="B2156">
            <v>1994</v>
          </cell>
          <cell r="C2156">
            <v>10</v>
          </cell>
          <cell r="D2156">
            <v>2208</v>
          </cell>
          <cell r="E2156" t="str">
            <v>新日本理化　　　　　</v>
          </cell>
          <cell r="F2156">
            <v>33300</v>
          </cell>
          <cell r="G2156" t="str">
            <v>ＴＭＤＳ　　　　　　</v>
          </cell>
          <cell r="H2156">
            <v>15</v>
          </cell>
          <cell r="I2156">
            <v>23100</v>
          </cell>
          <cell r="J2156">
            <v>4</v>
          </cell>
          <cell r="K2156" t="str">
            <v>その他</v>
          </cell>
          <cell r="L2156">
            <v>372</v>
          </cell>
          <cell r="M2156" t="str">
            <v>その他</v>
          </cell>
          <cell r="N2156">
            <v>1</v>
          </cell>
          <cell r="O2156" t="str">
            <v>大阪</v>
          </cell>
          <cell r="P2156" t="str">
            <v>外販</v>
          </cell>
          <cell r="Q2156">
            <v>94</v>
          </cell>
        </row>
        <row r="2157">
          <cell r="A2157">
            <v>1</v>
          </cell>
          <cell r="B2157">
            <v>1994</v>
          </cell>
          <cell r="C2157">
            <v>10</v>
          </cell>
          <cell r="D2157">
            <v>2243</v>
          </cell>
          <cell r="E2157" t="str">
            <v>（株）島田商会　大阪</v>
          </cell>
          <cell r="F2157">
            <v>36040</v>
          </cell>
          <cell r="G2157" t="str">
            <v>ＰＰＢＩ　　　　　　</v>
          </cell>
          <cell r="H2157">
            <v>51</v>
          </cell>
          <cell r="I2157">
            <v>1530000</v>
          </cell>
          <cell r="J2157">
            <v>4</v>
          </cell>
          <cell r="K2157" t="str">
            <v>その他</v>
          </cell>
          <cell r="L2157">
            <v>360</v>
          </cell>
          <cell r="M2157" t="str">
            <v>外販合成品</v>
          </cell>
          <cell r="N2157">
            <v>1</v>
          </cell>
          <cell r="O2157" t="str">
            <v>大阪</v>
          </cell>
          <cell r="P2157" t="str">
            <v>外販</v>
          </cell>
          <cell r="Q2157">
            <v>94</v>
          </cell>
        </row>
        <row r="2158">
          <cell r="A2158">
            <v>1</v>
          </cell>
          <cell r="B2158">
            <v>1994</v>
          </cell>
          <cell r="C2158">
            <v>10</v>
          </cell>
          <cell r="D2158">
            <v>3030</v>
          </cell>
          <cell r="E2158" t="str">
            <v>ダイセル＾東京本社　</v>
          </cell>
          <cell r="F2158">
            <v>36044</v>
          </cell>
          <cell r="G2158" t="str">
            <v>ＴＭＡＤアンモニウム</v>
          </cell>
          <cell r="H2158">
            <v>10</v>
          </cell>
          <cell r="I2158">
            <v>45000</v>
          </cell>
          <cell r="J2158">
            <v>4</v>
          </cell>
          <cell r="K2158" t="str">
            <v>その他</v>
          </cell>
          <cell r="L2158">
            <v>360</v>
          </cell>
          <cell r="M2158" t="str">
            <v>外販合成品</v>
          </cell>
          <cell r="N2158">
            <v>1</v>
          </cell>
          <cell r="O2158" t="str">
            <v>大阪</v>
          </cell>
          <cell r="P2158" t="str">
            <v>外販</v>
          </cell>
          <cell r="Q2158">
            <v>94</v>
          </cell>
        </row>
        <row r="2159">
          <cell r="A2159">
            <v>2</v>
          </cell>
          <cell r="B2159">
            <v>1994</v>
          </cell>
          <cell r="C2159">
            <v>10</v>
          </cell>
          <cell r="D2159">
            <v>852</v>
          </cell>
          <cell r="E2159" t="str">
            <v>小原化工（九州）　　</v>
          </cell>
          <cell r="F2159">
            <v>15000</v>
          </cell>
          <cell r="G2159" t="str">
            <v>ＳＭＡＳ　　　　　　</v>
          </cell>
          <cell r="H2159">
            <v>75</v>
          </cell>
          <cell r="I2159">
            <v>56250</v>
          </cell>
          <cell r="J2159">
            <v>1</v>
          </cell>
          <cell r="K2159" t="str">
            <v>繊維</v>
          </cell>
          <cell r="L2159">
            <v>150</v>
          </cell>
          <cell r="M2159" t="str">
            <v>ＨＭＬ</v>
          </cell>
          <cell r="N2159">
            <v>2</v>
          </cell>
          <cell r="O2159" t="str">
            <v>延岡</v>
          </cell>
          <cell r="P2159" t="str">
            <v>外販</v>
          </cell>
          <cell r="Q2159">
            <v>94</v>
          </cell>
        </row>
        <row r="2160">
          <cell r="A2160">
            <v>2</v>
          </cell>
          <cell r="B2160">
            <v>1994</v>
          </cell>
          <cell r="C2160">
            <v>10</v>
          </cell>
          <cell r="D2160">
            <v>1</v>
          </cell>
          <cell r="E2160" t="str">
            <v>旭　東京購買　　　　</v>
          </cell>
          <cell r="F2160">
            <v>15001</v>
          </cell>
          <cell r="G2160" t="str">
            <v>ＨＭＬ　　　　　　　</v>
          </cell>
          <cell r="H2160">
            <v>30000</v>
          </cell>
          <cell r="I2160">
            <v>15390000</v>
          </cell>
          <cell r="J2160">
            <v>1</v>
          </cell>
          <cell r="K2160" t="str">
            <v>繊維</v>
          </cell>
          <cell r="L2160">
            <v>150</v>
          </cell>
          <cell r="M2160" t="str">
            <v>ＨＭＬ</v>
          </cell>
          <cell r="N2160">
            <v>2</v>
          </cell>
          <cell r="O2160" t="str">
            <v>延岡</v>
          </cell>
          <cell r="P2160" t="str">
            <v>旭</v>
          </cell>
          <cell r="Q2160">
            <v>94</v>
          </cell>
        </row>
        <row r="2161">
          <cell r="A2161">
            <v>2</v>
          </cell>
          <cell r="B2161">
            <v>1994</v>
          </cell>
          <cell r="C2161">
            <v>10</v>
          </cell>
          <cell r="D2161">
            <v>6</v>
          </cell>
          <cell r="E2161" t="str">
            <v>旭　富士　　　　　　</v>
          </cell>
          <cell r="F2161">
            <v>15001</v>
          </cell>
          <cell r="G2161" t="str">
            <v>ＨＭＬ　　　　　　　</v>
          </cell>
          <cell r="H2161">
            <v>0</v>
          </cell>
          <cell r="I2161">
            <v>0</v>
          </cell>
          <cell r="J2161">
            <v>1</v>
          </cell>
          <cell r="K2161" t="str">
            <v>繊維</v>
          </cell>
          <cell r="L2161">
            <v>150</v>
          </cell>
          <cell r="M2161" t="str">
            <v>ＨＭＬ</v>
          </cell>
          <cell r="N2161">
            <v>2</v>
          </cell>
          <cell r="O2161" t="str">
            <v>延岡</v>
          </cell>
          <cell r="P2161" t="str">
            <v>旭</v>
          </cell>
          <cell r="Q2161">
            <v>94</v>
          </cell>
        </row>
        <row r="2162">
          <cell r="A2162">
            <v>2</v>
          </cell>
          <cell r="B2162">
            <v>1994</v>
          </cell>
          <cell r="C2162">
            <v>10</v>
          </cell>
          <cell r="D2162">
            <v>201</v>
          </cell>
          <cell r="E2162" t="str">
            <v>伊藤忠ファイン　　　</v>
          </cell>
          <cell r="F2162">
            <v>15002</v>
          </cell>
          <cell r="G2162" t="str">
            <v>ＴＴ－３　　　　　　</v>
          </cell>
          <cell r="H2162">
            <v>13000</v>
          </cell>
          <cell r="I2162">
            <v>5928000</v>
          </cell>
          <cell r="J2162">
            <v>1</v>
          </cell>
          <cell r="K2162" t="str">
            <v>繊維</v>
          </cell>
          <cell r="L2162">
            <v>150</v>
          </cell>
          <cell r="M2162" t="str">
            <v>ＨＭＬ</v>
          </cell>
          <cell r="N2162">
            <v>2</v>
          </cell>
          <cell r="O2162" t="str">
            <v>延岡</v>
          </cell>
          <cell r="P2162" t="str">
            <v>外販</v>
          </cell>
          <cell r="Q2162">
            <v>94</v>
          </cell>
        </row>
        <row r="2163">
          <cell r="A2163">
            <v>2</v>
          </cell>
          <cell r="B2163">
            <v>1994</v>
          </cell>
          <cell r="C2163">
            <v>10</v>
          </cell>
          <cell r="D2163">
            <v>6000</v>
          </cell>
          <cell r="E2163" t="str">
            <v>丸紅　大阪　　　　　</v>
          </cell>
          <cell r="F2163">
            <v>15004</v>
          </cell>
          <cell r="G2163" t="str">
            <v>ＭＡＳ（韓一）　　　</v>
          </cell>
          <cell r="H2163">
            <v>45000</v>
          </cell>
          <cell r="I2163">
            <v>14445000</v>
          </cell>
          <cell r="J2163">
            <v>1</v>
          </cell>
          <cell r="K2163" t="str">
            <v>繊維</v>
          </cell>
          <cell r="L2163">
            <v>150</v>
          </cell>
          <cell r="M2163" t="str">
            <v>ＨＭＬ</v>
          </cell>
          <cell r="N2163">
            <v>2</v>
          </cell>
          <cell r="O2163" t="str">
            <v>延岡</v>
          </cell>
          <cell r="P2163" t="str">
            <v>輸出</v>
          </cell>
          <cell r="Q2163">
            <v>94</v>
          </cell>
        </row>
        <row r="2164">
          <cell r="A2164">
            <v>2</v>
          </cell>
          <cell r="B2164">
            <v>1994</v>
          </cell>
          <cell r="C2164">
            <v>10</v>
          </cell>
          <cell r="D2164">
            <v>2011</v>
          </cell>
          <cell r="E2164" t="str">
            <v>産業貿易　　　　　　</v>
          </cell>
          <cell r="F2164">
            <v>15006</v>
          </cell>
          <cell r="G2164" t="str">
            <v>ＭＡＳ（中国）　　　</v>
          </cell>
          <cell r="H2164">
            <v>35000</v>
          </cell>
          <cell r="I2164">
            <v>11534180</v>
          </cell>
          <cell r="J2164">
            <v>1</v>
          </cell>
          <cell r="K2164" t="str">
            <v>繊維</v>
          </cell>
          <cell r="L2164">
            <v>150</v>
          </cell>
          <cell r="M2164" t="str">
            <v>ＨＭＬ</v>
          </cell>
          <cell r="N2164">
            <v>2</v>
          </cell>
          <cell r="O2164" t="str">
            <v>延岡</v>
          </cell>
          <cell r="P2164" t="str">
            <v>輸出</v>
          </cell>
          <cell r="Q2164">
            <v>94</v>
          </cell>
        </row>
        <row r="2165">
          <cell r="A2165">
            <v>2</v>
          </cell>
          <cell r="B2165">
            <v>1994</v>
          </cell>
          <cell r="C2165">
            <v>10</v>
          </cell>
          <cell r="D2165">
            <v>132</v>
          </cell>
          <cell r="E2165" t="str">
            <v>ＡＳＡＨＩ　Ｓ．Ａ．</v>
          </cell>
          <cell r="F2165">
            <v>15009</v>
          </cell>
          <cell r="G2165" t="str">
            <v>ＭＡＳ（アイルランド</v>
          </cell>
          <cell r="H2165">
            <v>15000</v>
          </cell>
          <cell r="I2165">
            <v>5505000</v>
          </cell>
          <cell r="J2165">
            <v>1</v>
          </cell>
          <cell r="K2165" t="str">
            <v>繊維</v>
          </cell>
          <cell r="L2165">
            <v>150</v>
          </cell>
          <cell r="M2165" t="str">
            <v>ＨＭＬ</v>
          </cell>
          <cell r="N2165">
            <v>2</v>
          </cell>
          <cell r="O2165" t="str">
            <v>延岡</v>
          </cell>
          <cell r="P2165" t="str">
            <v>輸出</v>
          </cell>
          <cell r="Q2165">
            <v>94</v>
          </cell>
        </row>
        <row r="2166">
          <cell r="A2166">
            <v>2</v>
          </cell>
          <cell r="B2166">
            <v>1994</v>
          </cell>
          <cell r="C2166">
            <v>10</v>
          </cell>
          <cell r="D2166">
            <v>200</v>
          </cell>
          <cell r="E2166" t="str">
            <v>伊藤忠合繊化学部　　</v>
          </cell>
          <cell r="F2166">
            <v>15116</v>
          </cell>
          <cell r="G2166" t="str">
            <v>ＳＡＳ（メキシコ）　</v>
          </cell>
          <cell r="H2166">
            <v>52500</v>
          </cell>
          <cell r="I2166">
            <v>18742500</v>
          </cell>
          <cell r="J2166">
            <v>1</v>
          </cell>
          <cell r="K2166" t="str">
            <v>繊維</v>
          </cell>
          <cell r="L2166">
            <v>151</v>
          </cell>
          <cell r="M2166" t="str">
            <v>ＳＡＳ</v>
          </cell>
          <cell r="N2166">
            <v>2</v>
          </cell>
          <cell r="O2166" t="str">
            <v>延岡</v>
          </cell>
          <cell r="P2166" t="str">
            <v>輸出</v>
          </cell>
          <cell r="Q2166">
            <v>94</v>
          </cell>
        </row>
        <row r="2167">
          <cell r="A2167">
            <v>2</v>
          </cell>
          <cell r="B2167">
            <v>1994</v>
          </cell>
          <cell r="C2167">
            <v>10</v>
          </cell>
          <cell r="D2167">
            <v>812</v>
          </cell>
          <cell r="E2167" t="str">
            <v>オー・ジー（株）大阪</v>
          </cell>
          <cell r="F2167">
            <v>15137</v>
          </cell>
          <cell r="G2167" t="str">
            <v>ＳＡＳ－Ｄ（大特）　</v>
          </cell>
          <cell r="H2167">
            <v>200</v>
          </cell>
          <cell r="I2167">
            <v>210000</v>
          </cell>
          <cell r="J2167">
            <v>4</v>
          </cell>
          <cell r="K2167" t="str">
            <v>その他</v>
          </cell>
          <cell r="L2167">
            <v>151</v>
          </cell>
          <cell r="M2167" t="str">
            <v>ＳＡＳ</v>
          </cell>
          <cell r="N2167">
            <v>2</v>
          </cell>
          <cell r="O2167" t="str">
            <v>延岡</v>
          </cell>
          <cell r="P2167" t="str">
            <v>外販</v>
          </cell>
          <cell r="Q2167">
            <v>94</v>
          </cell>
        </row>
        <row r="2168">
          <cell r="A2168">
            <v>2</v>
          </cell>
          <cell r="B2168">
            <v>1994</v>
          </cell>
          <cell r="C2168">
            <v>10</v>
          </cell>
          <cell r="D2168">
            <v>7100</v>
          </cell>
          <cell r="E2168" t="str">
            <v>油脂製品　　　　　　</v>
          </cell>
          <cell r="F2168">
            <v>15138</v>
          </cell>
          <cell r="G2168" t="str">
            <v>ＳＡＳ－Ｄ（金属）　</v>
          </cell>
          <cell r="H2168">
            <v>1900</v>
          </cell>
          <cell r="I2168">
            <v>1407900</v>
          </cell>
          <cell r="J2168">
            <v>4</v>
          </cell>
          <cell r="K2168" t="str">
            <v>その他</v>
          </cell>
          <cell r="L2168">
            <v>151</v>
          </cell>
          <cell r="M2168" t="str">
            <v>ＳＡＳ</v>
          </cell>
          <cell r="N2168">
            <v>2</v>
          </cell>
          <cell r="O2168" t="str">
            <v>延岡</v>
          </cell>
          <cell r="P2168" t="str">
            <v>外販</v>
          </cell>
          <cell r="Q2168">
            <v>94</v>
          </cell>
        </row>
        <row r="2169">
          <cell r="A2169">
            <v>2</v>
          </cell>
          <cell r="B2169">
            <v>1994</v>
          </cell>
          <cell r="C2169">
            <v>10</v>
          </cell>
          <cell r="D2169">
            <v>7100</v>
          </cell>
          <cell r="E2169" t="str">
            <v>油脂製品　　　　　　</v>
          </cell>
          <cell r="F2169">
            <v>15142</v>
          </cell>
          <cell r="G2169" t="str">
            <v>ＳＡＳ－Ｄ（中尾）　</v>
          </cell>
          <cell r="H2169">
            <v>400</v>
          </cell>
          <cell r="I2169">
            <v>302000</v>
          </cell>
          <cell r="J2169">
            <v>4</v>
          </cell>
          <cell r="K2169" t="str">
            <v>その他</v>
          </cell>
          <cell r="L2169">
            <v>151</v>
          </cell>
          <cell r="M2169" t="str">
            <v>ＳＡＳ</v>
          </cell>
          <cell r="N2169">
            <v>2</v>
          </cell>
          <cell r="O2169" t="str">
            <v>延岡</v>
          </cell>
          <cell r="P2169" t="str">
            <v>外販</v>
          </cell>
          <cell r="Q2169">
            <v>94</v>
          </cell>
        </row>
        <row r="2170">
          <cell r="A2170">
            <v>2</v>
          </cell>
          <cell r="B2170">
            <v>1994</v>
          </cell>
          <cell r="C2170">
            <v>10</v>
          </cell>
          <cell r="D2170">
            <v>7100</v>
          </cell>
          <cell r="E2170" t="str">
            <v>油脂製品　　　　　　</v>
          </cell>
          <cell r="F2170">
            <v>15143</v>
          </cell>
          <cell r="G2170" t="str">
            <v>ＳＡＳ－Ｄ　　　　　</v>
          </cell>
          <cell r="H2170">
            <v>1000</v>
          </cell>
          <cell r="I2170">
            <v>640000</v>
          </cell>
          <cell r="J2170">
            <v>4</v>
          </cell>
          <cell r="K2170" t="str">
            <v>その他</v>
          </cell>
          <cell r="L2170">
            <v>151</v>
          </cell>
          <cell r="M2170" t="str">
            <v>ＳＡＳ</v>
          </cell>
          <cell r="N2170">
            <v>2</v>
          </cell>
          <cell r="O2170" t="str">
            <v>延岡</v>
          </cell>
          <cell r="P2170" t="str">
            <v>外販</v>
          </cell>
          <cell r="Q2170">
            <v>94</v>
          </cell>
        </row>
        <row r="2171">
          <cell r="A2171">
            <v>2</v>
          </cell>
          <cell r="B2171">
            <v>1994</v>
          </cell>
          <cell r="C2171">
            <v>10</v>
          </cell>
          <cell r="D2171">
            <v>1410</v>
          </cell>
          <cell r="E2171" t="str">
            <v>クリエ－ト化学　　　</v>
          </cell>
          <cell r="F2171">
            <v>15146</v>
          </cell>
          <cell r="G2171" t="str">
            <v>ＳＡＳ－Ｄ（キザイ）</v>
          </cell>
          <cell r="H2171">
            <v>140</v>
          </cell>
          <cell r="I2171">
            <v>128100</v>
          </cell>
          <cell r="J2171">
            <v>4</v>
          </cell>
          <cell r="K2171" t="str">
            <v>その他</v>
          </cell>
          <cell r="L2171">
            <v>151</v>
          </cell>
          <cell r="M2171" t="str">
            <v>ＳＡＳ</v>
          </cell>
          <cell r="N2171">
            <v>2</v>
          </cell>
          <cell r="O2171" t="str">
            <v>延岡</v>
          </cell>
          <cell r="P2171" t="str">
            <v>外販</v>
          </cell>
          <cell r="Q2171">
            <v>94</v>
          </cell>
        </row>
        <row r="2172">
          <cell r="A2172">
            <v>2</v>
          </cell>
          <cell r="B2172">
            <v>1994</v>
          </cell>
          <cell r="C2172">
            <v>10</v>
          </cell>
          <cell r="D2172">
            <v>7800</v>
          </cell>
          <cell r="E2172" t="str">
            <v>渡辺ケミカル　　　　</v>
          </cell>
          <cell r="F2172">
            <v>15148</v>
          </cell>
          <cell r="G2172" t="str">
            <v>ＳＡＳ－Ｄ（ロック）</v>
          </cell>
          <cell r="H2172">
            <v>100</v>
          </cell>
          <cell r="I2172">
            <v>80000</v>
          </cell>
          <cell r="J2172">
            <v>4</v>
          </cell>
          <cell r="K2172" t="str">
            <v>その他</v>
          </cell>
          <cell r="L2172">
            <v>151</v>
          </cell>
          <cell r="M2172" t="str">
            <v>ＳＡＳ</v>
          </cell>
          <cell r="N2172">
            <v>2</v>
          </cell>
          <cell r="O2172" t="str">
            <v>延岡</v>
          </cell>
          <cell r="P2172" t="str">
            <v>外販</v>
          </cell>
          <cell r="Q2172">
            <v>94</v>
          </cell>
        </row>
        <row r="2173">
          <cell r="A2173">
            <v>2</v>
          </cell>
          <cell r="B2173">
            <v>1994</v>
          </cell>
          <cell r="C2173">
            <v>10</v>
          </cell>
          <cell r="D2173">
            <v>1820</v>
          </cell>
          <cell r="E2173" t="str">
            <v>小松屋商事（株）　　</v>
          </cell>
          <cell r="F2173">
            <v>15149</v>
          </cell>
          <cell r="G2173" t="str">
            <v>ＳＡＳ（和光）　　　</v>
          </cell>
          <cell r="H2173">
            <v>5960</v>
          </cell>
          <cell r="I2173">
            <v>3278000</v>
          </cell>
          <cell r="J2173">
            <v>4</v>
          </cell>
          <cell r="K2173" t="str">
            <v>その他</v>
          </cell>
          <cell r="L2173">
            <v>151</v>
          </cell>
          <cell r="M2173" t="str">
            <v>ＳＡＳ</v>
          </cell>
          <cell r="N2173">
            <v>2</v>
          </cell>
          <cell r="O2173" t="str">
            <v>延岡</v>
          </cell>
          <cell r="P2173" t="str">
            <v>外販</v>
          </cell>
          <cell r="Q2173">
            <v>94</v>
          </cell>
        </row>
        <row r="2174">
          <cell r="A2174">
            <v>2</v>
          </cell>
          <cell r="B2174">
            <v>1994</v>
          </cell>
          <cell r="C2174">
            <v>10</v>
          </cell>
          <cell r="D2174">
            <v>1820</v>
          </cell>
          <cell r="E2174" t="str">
            <v>小松屋商事（株）　　</v>
          </cell>
          <cell r="F2174">
            <v>15602</v>
          </cell>
          <cell r="G2174" t="str">
            <v>３Ｓ　　　　　　　　</v>
          </cell>
          <cell r="H2174">
            <v>6000</v>
          </cell>
          <cell r="I2174">
            <v>7740000</v>
          </cell>
          <cell r="J2174">
            <v>1</v>
          </cell>
          <cell r="K2174" t="str">
            <v>繊維</v>
          </cell>
          <cell r="L2174">
            <v>156</v>
          </cell>
          <cell r="M2174" t="str">
            <v>ＵＮＡＳＳ</v>
          </cell>
          <cell r="N2174">
            <v>2</v>
          </cell>
          <cell r="O2174" t="str">
            <v>延岡</v>
          </cell>
          <cell r="P2174" t="str">
            <v>外販</v>
          </cell>
          <cell r="Q2174">
            <v>94</v>
          </cell>
        </row>
        <row r="2175">
          <cell r="A2175">
            <v>2</v>
          </cell>
          <cell r="B2175">
            <v>1994</v>
          </cell>
          <cell r="C2175">
            <v>10</v>
          </cell>
          <cell r="D2175">
            <v>7500</v>
          </cell>
          <cell r="E2175" t="str">
            <v>リバソン（株）　　　</v>
          </cell>
          <cell r="F2175">
            <v>15610</v>
          </cell>
          <cell r="G2175" t="str">
            <v>ＵＮＡＳＳ（ＤＩＣ）</v>
          </cell>
          <cell r="H2175">
            <v>2000</v>
          </cell>
          <cell r="I2175">
            <v>2560000</v>
          </cell>
          <cell r="J2175">
            <v>1</v>
          </cell>
          <cell r="K2175" t="str">
            <v>繊維</v>
          </cell>
          <cell r="L2175">
            <v>156</v>
          </cell>
          <cell r="M2175" t="str">
            <v>ＵＮＡＳＳ</v>
          </cell>
          <cell r="N2175">
            <v>2</v>
          </cell>
          <cell r="O2175" t="str">
            <v>延岡</v>
          </cell>
          <cell r="P2175" t="str">
            <v>外販</v>
          </cell>
          <cell r="Q2175">
            <v>94</v>
          </cell>
        </row>
        <row r="2176">
          <cell r="A2176">
            <v>2</v>
          </cell>
          <cell r="B2176">
            <v>1994</v>
          </cell>
          <cell r="C2176">
            <v>10</v>
          </cell>
          <cell r="D2176">
            <v>1017</v>
          </cell>
          <cell r="E2176" t="str">
            <v>化成品商事　　　　　</v>
          </cell>
          <cell r="F2176">
            <v>15620</v>
          </cell>
          <cell r="G2176" t="str">
            <v>ＵＮＡＳＳ（ＳＳＳ）</v>
          </cell>
          <cell r="H2176">
            <v>201.8</v>
          </cell>
          <cell r="I2176">
            <v>272430</v>
          </cell>
          <cell r="J2176">
            <v>1</v>
          </cell>
          <cell r="K2176" t="str">
            <v>繊維</v>
          </cell>
          <cell r="L2176">
            <v>156</v>
          </cell>
          <cell r="M2176" t="str">
            <v>ＵＮＡＳＳ</v>
          </cell>
          <cell r="N2176">
            <v>2</v>
          </cell>
          <cell r="O2176" t="str">
            <v>延岡</v>
          </cell>
          <cell r="P2176" t="str">
            <v>外販</v>
          </cell>
          <cell r="Q2176">
            <v>94</v>
          </cell>
        </row>
        <row r="2177">
          <cell r="A2177">
            <v>2</v>
          </cell>
          <cell r="B2177">
            <v>1994</v>
          </cell>
          <cell r="C2177">
            <v>10</v>
          </cell>
          <cell r="D2177">
            <v>1820</v>
          </cell>
          <cell r="E2177" t="str">
            <v>小松屋商事（株）　　</v>
          </cell>
          <cell r="F2177">
            <v>15630</v>
          </cell>
          <cell r="G2177" t="str">
            <v>ＵＮＡＳＳ（Ｘラン）</v>
          </cell>
          <cell r="H2177">
            <v>250</v>
          </cell>
          <cell r="I2177">
            <v>300000</v>
          </cell>
          <cell r="J2177">
            <v>1</v>
          </cell>
          <cell r="K2177" t="str">
            <v>繊維</v>
          </cell>
          <cell r="L2177">
            <v>156</v>
          </cell>
          <cell r="M2177" t="str">
            <v>ＵＮＡＳＳ</v>
          </cell>
          <cell r="N2177">
            <v>2</v>
          </cell>
          <cell r="O2177" t="str">
            <v>延岡</v>
          </cell>
          <cell r="P2177" t="str">
            <v>外販</v>
          </cell>
          <cell r="Q2177">
            <v>94</v>
          </cell>
        </row>
        <row r="2178">
          <cell r="A2178">
            <v>2</v>
          </cell>
          <cell r="B2178">
            <v>1994</v>
          </cell>
          <cell r="C2178">
            <v>10</v>
          </cell>
          <cell r="D2178">
            <v>6000</v>
          </cell>
          <cell r="E2178" t="str">
            <v>丸紅　大阪　　　　　</v>
          </cell>
          <cell r="F2178">
            <v>15670</v>
          </cell>
          <cell r="G2178" t="str">
            <v>ＵＮＡＳＳ（中国）　</v>
          </cell>
          <cell r="H2178">
            <v>17500</v>
          </cell>
          <cell r="I2178">
            <v>17780000</v>
          </cell>
          <cell r="J2178">
            <v>1</v>
          </cell>
          <cell r="K2178" t="str">
            <v>繊維</v>
          </cell>
          <cell r="L2178">
            <v>156</v>
          </cell>
          <cell r="M2178" t="str">
            <v>ＵＮＡＳＳ</v>
          </cell>
          <cell r="N2178">
            <v>2</v>
          </cell>
          <cell r="O2178" t="str">
            <v>延岡</v>
          </cell>
          <cell r="P2178" t="str">
            <v>輸出</v>
          </cell>
          <cell r="Q2178">
            <v>94</v>
          </cell>
        </row>
        <row r="2179">
          <cell r="A2179">
            <v>2</v>
          </cell>
          <cell r="B2179">
            <v>1994</v>
          </cell>
          <cell r="C2179">
            <v>10</v>
          </cell>
          <cell r="D2179">
            <v>1</v>
          </cell>
          <cell r="E2179" t="str">
            <v>旭　東京購買　　　　</v>
          </cell>
          <cell r="F2179">
            <v>15700</v>
          </cell>
          <cell r="G2179" t="str">
            <v>ＴＭＢ　　　　　　　</v>
          </cell>
          <cell r="H2179">
            <v>5040</v>
          </cell>
          <cell r="I2179">
            <v>7056000</v>
          </cell>
          <cell r="J2179">
            <v>2</v>
          </cell>
          <cell r="K2179" t="str">
            <v>医薬原料</v>
          </cell>
          <cell r="L2179">
            <v>157</v>
          </cell>
          <cell r="M2179" t="str">
            <v>ＴＭＢ</v>
          </cell>
          <cell r="N2179">
            <v>2</v>
          </cell>
          <cell r="O2179" t="str">
            <v>延岡</v>
          </cell>
          <cell r="P2179" t="str">
            <v>旭</v>
          </cell>
          <cell r="Q2179">
            <v>94</v>
          </cell>
        </row>
        <row r="2180">
          <cell r="A2180">
            <v>2</v>
          </cell>
          <cell r="B2180">
            <v>1994</v>
          </cell>
          <cell r="C2180">
            <v>10</v>
          </cell>
          <cell r="D2180">
            <v>7500</v>
          </cell>
          <cell r="E2180" t="str">
            <v>リバソン（株）　　　</v>
          </cell>
          <cell r="F2180">
            <v>16600</v>
          </cell>
          <cell r="G2180" t="str">
            <v>ＮＳＶＳ－２５（ＤＩ</v>
          </cell>
          <cell r="H2180">
            <v>200</v>
          </cell>
          <cell r="I2180">
            <v>63000</v>
          </cell>
          <cell r="J2180">
            <v>3</v>
          </cell>
          <cell r="K2180" t="str">
            <v>樹脂</v>
          </cell>
          <cell r="L2180">
            <v>166</v>
          </cell>
          <cell r="M2180" t="str">
            <v>ＳＶＳ</v>
          </cell>
          <cell r="N2180">
            <v>2</v>
          </cell>
          <cell r="O2180" t="str">
            <v>延岡</v>
          </cell>
          <cell r="P2180" t="str">
            <v>外販</v>
          </cell>
          <cell r="Q2180">
            <v>94</v>
          </cell>
        </row>
        <row r="2181">
          <cell r="A2181">
            <v>2</v>
          </cell>
          <cell r="B2181">
            <v>1994</v>
          </cell>
          <cell r="C2181">
            <v>10</v>
          </cell>
          <cell r="D2181">
            <v>7500</v>
          </cell>
          <cell r="E2181" t="str">
            <v>リバソン（株）　　　</v>
          </cell>
          <cell r="F2181">
            <v>16601</v>
          </cell>
          <cell r="G2181" t="str">
            <v>ＮＳＶＳ－２５（堺　</v>
          </cell>
          <cell r="H2181">
            <v>800</v>
          </cell>
          <cell r="I2181">
            <v>240000</v>
          </cell>
          <cell r="J2181">
            <v>3</v>
          </cell>
          <cell r="K2181" t="str">
            <v>樹脂</v>
          </cell>
          <cell r="L2181">
            <v>166</v>
          </cell>
          <cell r="M2181" t="str">
            <v>ＳＶＳ</v>
          </cell>
          <cell r="N2181">
            <v>2</v>
          </cell>
          <cell r="O2181" t="str">
            <v>延岡</v>
          </cell>
          <cell r="P2181" t="str">
            <v>外販</v>
          </cell>
          <cell r="Q2181">
            <v>94</v>
          </cell>
        </row>
        <row r="2182">
          <cell r="A2182">
            <v>2</v>
          </cell>
          <cell r="B2182">
            <v>1994</v>
          </cell>
          <cell r="C2182">
            <v>10</v>
          </cell>
          <cell r="D2182">
            <v>7500</v>
          </cell>
          <cell r="E2182" t="str">
            <v>リバソン（株）　　　</v>
          </cell>
          <cell r="F2182">
            <v>16630</v>
          </cell>
          <cell r="G2182" t="str">
            <v>ＮＳＶＳ－２５（九州</v>
          </cell>
          <cell r="H2182">
            <v>360</v>
          </cell>
          <cell r="I2182">
            <v>108000</v>
          </cell>
          <cell r="J2182">
            <v>3</v>
          </cell>
          <cell r="K2182" t="str">
            <v>樹脂</v>
          </cell>
          <cell r="L2182">
            <v>166</v>
          </cell>
          <cell r="M2182" t="str">
            <v>ＳＶＳ</v>
          </cell>
          <cell r="N2182">
            <v>2</v>
          </cell>
          <cell r="O2182" t="str">
            <v>延岡</v>
          </cell>
          <cell r="P2182" t="str">
            <v>外販</v>
          </cell>
          <cell r="Q2182">
            <v>94</v>
          </cell>
        </row>
        <row r="2183">
          <cell r="A2183">
            <v>2</v>
          </cell>
          <cell r="B2183">
            <v>1994</v>
          </cell>
          <cell r="C2183">
            <v>10</v>
          </cell>
          <cell r="D2183">
            <v>5417</v>
          </cell>
          <cell r="E2183" t="str">
            <v>九州長瀬　　　　　　</v>
          </cell>
          <cell r="F2183">
            <v>16640</v>
          </cell>
          <cell r="G2183" t="str">
            <v>ＮＳＶＳ－２５（同仁</v>
          </cell>
          <cell r="H2183">
            <v>2600</v>
          </cell>
          <cell r="I2183">
            <v>780000</v>
          </cell>
          <cell r="J2183">
            <v>3</v>
          </cell>
          <cell r="K2183" t="str">
            <v>樹脂</v>
          </cell>
          <cell r="L2183">
            <v>166</v>
          </cell>
          <cell r="M2183" t="str">
            <v>ＳＶＳ</v>
          </cell>
          <cell r="N2183">
            <v>2</v>
          </cell>
          <cell r="O2183" t="str">
            <v>延岡</v>
          </cell>
          <cell r="P2183" t="str">
            <v>外販</v>
          </cell>
          <cell r="Q2183">
            <v>94</v>
          </cell>
        </row>
        <row r="2184">
          <cell r="A2184">
            <v>2</v>
          </cell>
          <cell r="B2184">
            <v>1994</v>
          </cell>
          <cell r="C2184">
            <v>10</v>
          </cell>
          <cell r="D2184">
            <v>201</v>
          </cell>
          <cell r="E2184" t="str">
            <v>伊藤忠ファイン　　　</v>
          </cell>
          <cell r="F2184">
            <v>16661</v>
          </cell>
          <cell r="G2184" t="str">
            <v>ＮＳＶＳ－２５　　　</v>
          </cell>
          <cell r="H2184">
            <v>1000</v>
          </cell>
          <cell r="I2184">
            <v>355000</v>
          </cell>
          <cell r="J2184">
            <v>3</v>
          </cell>
          <cell r="K2184" t="str">
            <v>樹脂</v>
          </cell>
          <cell r="L2184">
            <v>166</v>
          </cell>
          <cell r="M2184" t="str">
            <v>ＳＶＳ</v>
          </cell>
          <cell r="N2184">
            <v>2</v>
          </cell>
          <cell r="O2184" t="str">
            <v>延岡</v>
          </cell>
          <cell r="P2184" t="str">
            <v>外販</v>
          </cell>
          <cell r="Q2184">
            <v>94</v>
          </cell>
        </row>
        <row r="2185">
          <cell r="A2185">
            <v>2</v>
          </cell>
          <cell r="B2185">
            <v>1994</v>
          </cell>
          <cell r="C2185">
            <v>10</v>
          </cell>
          <cell r="D2185">
            <v>1</v>
          </cell>
          <cell r="E2185" t="str">
            <v>旭　東京購買　　　　</v>
          </cell>
          <cell r="F2185">
            <v>20300</v>
          </cell>
          <cell r="G2185" t="str">
            <v>ＥＢＳ　　　　　　　</v>
          </cell>
          <cell r="H2185">
            <v>7310</v>
          </cell>
          <cell r="I2185">
            <v>5964960</v>
          </cell>
          <cell r="J2185">
            <v>3</v>
          </cell>
          <cell r="K2185" t="str">
            <v>樹脂</v>
          </cell>
          <cell r="L2185">
            <v>203</v>
          </cell>
          <cell r="M2185" t="str">
            <v>ＥＢＳ</v>
          </cell>
          <cell r="N2185">
            <v>2</v>
          </cell>
          <cell r="O2185" t="str">
            <v>延岡</v>
          </cell>
          <cell r="P2185" t="str">
            <v>旭</v>
          </cell>
          <cell r="Q2185">
            <v>94</v>
          </cell>
        </row>
        <row r="2186">
          <cell r="A2186">
            <v>2</v>
          </cell>
          <cell r="B2186">
            <v>1994</v>
          </cell>
          <cell r="C2186">
            <v>10</v>
          </cell>
          <cell r="D2186">
            <v>2</v>
          </cell>
          <cell r="E2186" t="str">
            <v>旭　大阪購買　　　　</v>
          </cell>
          <cell r="F2186">
            <v>20500</v>
          </cell>
          <cell r="G2186" t="str">
            <v>仕上Ｇ　　　　　　　</v>
          </cell>
          <cell r="H2186">
            <v>1600</v>
          </cell>
          <cell r="I2186">
            <v>544000</v>
          </cell>
          <cell r="J2186">
            <v>1</v>
          </cell>
          <cell r="K2186" t="str">
            <v>繊維</v>
          </cell>
          <cell r="L2186">
            <v>205</v>
          </cell>
          <cell r="M2186" t="str">
            <v>仕上Ｇ</v>
          </cell>
          <cell r="N2186">
            <v>2</v>
          </cell>
          <cell r="O2186" t="str">
            <v>延岡</v>
          </cell>
          <cell r="P2186" t="str">
            <v>旭</v>
          </cell>
          <cell r="Q2186">
            <v>94</v>
          </cell>
        </row>
        <row r="2187">
          <cell r="A2187">
            <v>2</v>
          </cell>
          <cell r="B2187">
            <v>1994</v>
          </cell>
          <cell r="C2187">
            <v>10</v>
          </cell>
          <cell r="D2187">
            <v>43</v>
          </cell>
          <cell r="E2187" t="str">
            <v>旭　延岡医薬　　　　</v>
          </cell>
          <cell r="F2187">
            <v>20600</v>
          </cell>
          <cell r="G2187" t="str">
            <v>ＭＢ　　　　　　　　</v>
          </cell>
          <cell r="H2187">
            <v>3686</v>
          </cell>
          <cell r="I2187">
            <v>11655132</v>
          </cell>
          <cell r="J2187">
            <v>2</v>
          </cell>
          <cell r="K2187" t="str">
            <v>医薬原料</v>
          </cell>
          <cell r="L2187">
            <v>206</v>
          </cell>
          <cell r="M2187" t="str">
            <v>ＭＢ</v>
          </cell>
          <cell r="N2187">
            <v>2</v>
          </cell>
          <cell r="O2187" t="str">
            <v>延岡</v>
          </cell>
          <cell r="P2187" t="str">
            <v>旭</v>
          </cell>
          <cell r="Q2187">
            <v>94</v>
          </cell>
        </row>
        <row r="2188">
          <cell r="A2188">
            <v>2</v>
          </cell>
          <cell r="B2188">
            <v>1994</v>
          </cell>
          <cell r="C2188">
            <v>10</v>
          </cell>
          <cell r="D2188">
            <v>11</v>
          </cell>
          <cell r="E2188" t="str">
            <v>旭　特薬事業部　　　</v>
          </cell>
          <cell r="F2188">
            <v>20900</v>
          </cell>
          <cell r="G2188" t="str">
            <v>ＦＭＮＡ　　　　　　</v>
          </cell>
          <cell r="H2188">
            <v>150</v>
          </cell>
          <cell r="I2188">
            <v>4350000</v>
          </cell>
          <cell r="J2188">
            <v>2</v>
          </cell>
          <cell r="K2188" t="str">
            <v>医薬原料</v>
          </cell>
          <cell r="L2188">
            <v>209</v>
          </cell>
          <cell r="M2188" t="str">
            <v>ＦＭＮＡ</v>
          </cell>
          <cell r="N2188">
            <v>2</v>
          </cell>
          <cell r="O2188" t="str">
            <v>延岡</v>
          </cell>
          <cell r="P2188" t="str">
            <v>旭</v>
          </cell>
          <cell r="Q2188">
            <v>94</v>
          </cell>
        </row>
        <row r="2189">
          <cell r="A2189">
            <v>2</v>
          </cell>
          <cell r="B2189">
            <v>1994</v>
          </cell>
          <cell r="C2189">
            <v>10</v>
          </cell>
          <cell r="D2189">
            <v>11</v>
          </cell>
          <cell r="E2189" t="str">
            <v>旭　特薬事業部　　　</v>
          </cell>
          <cell r="F2189">
            <v>21301</v>
          </cell>
          <cell r="G2189" t="str">
            <v>ウラシル　　　　　　</v>
          </cell>
          <cell r="H2189">
            <v>660</v>
          </cell>
          <cell r="I2189">
            <v>2772000</v>
          </cell>
          <cell r="J2189">
            <v>2</v>
          </cell>
          <cell r="K2189" t="str">
            <v>医薬原料</v>
          </cell>
          <cell r="L2189">
            <v>213</v>
          </cell>
          <cell r="M2189" t="str">
            <v>ウラシル</v>
          </cell>
          <cell r="N2189">
            <v>2</v>
          </cell>
          <cell r="O2189" t="str">
            <v>延岡</v>
          </cell>
          <cell r="P2189" t="str">
            <v>旭</v>
          </cell>
          <cell r="Q2189">
            <v>94</v>
          </cell>
        </row>
        <row r="2190">
          <cell r="A2190">
            <v>2</v>
          </cell>
          <cell r="B2190">
            <v>1994</v>
          </cell>
          <cell r="C2190">
            <v>10</v>
          </cell>
          <cell r="D2190">
            <v>11</v>
          </cell>
          <cell r="E2190" t="str">
            <v>旭　特薬事業部　　　</v>
          </cell>
          <cell r="F2190">
            <v>21302</v>
          </cell>
          <cell r="G2190" t="str">
            <v>ウラシル（ＳＧ）　　</v>
          </cell>
          <cell r="H2190">
            <v>5940</v>
          </cell>
          <cell r="I2190">
            <v>24948000</v>
          </cell>
          <cell r="J2190">
            <v>2</v>
          </cell>
          <cell r="K2190" t="str">
            <v>医薬原料</v>
          </cell>
          <cell r="L2190">
            <v>213</v>
          </cell>
          <cell r="M2190" t="str">
            <v>ウラシル</v>
          </cell>
          <cell r="N2190">
            <v>2</v>
          </cell>
          <cell r="O2190" t="str">
            <v>延岡</v>
          </cell>
          <cell r="P2190" t="str">
            <v>旭</v>
          </cell>
          <cell r="Q2190">
            <v>94</v>
          </cell>
        </row>
        <row r="2191">
          <cell r="A2191">
            <v>2</v>
          </cell>
          <cell r="B2191">
            <v>1994</v>
          </cell>
          <cell r="C2191">
            <v>10</v>
          </cell>
          <cell r="D2191">
            <v>5403</v>
          </cell>
          <cell r="E2191" t="str">
            <v>ファイザー　　　　　</v>
          </cell>
          <cell r="F2191">
            <v>21401</v>
          </cell>
          <cell r="G2191" t="str">
            <v>ＡＴＢＣ　　　　　　</v>
          </cell>
          <cell r="H2191">
            <v>9460</v>
          </cell>
          <cell r="I2191">
            <v>3935360</v>
          </cell>
          <cell r="J2191">
            <v>3</v>
          </cell>
          <cell r="K2191" t="str">
            <v>樹脂</v>
          </cell>
          <cell r="L2191">
            <v>214</v>
          </cell>
          <cell r="M2191" t="str">
            <v>ＡＴＢＣ</v>
          </cell>
          <cell r="N2191">
            <v>2</v>
          </cell>
          <cell r="O2191" t="str">
            <v>延岡</v>
          </cell>
          <cell r="P2191" t="str">
            <v>旭</v>
          </cell>
          <cell r="Q2191">
            <v>94</v>
          </cell>
        </row>
        <row r="2192">
          <cell r="A2192">
            <v>2</v>
          </cell>
          <cell r="B2192">
            <v>1994</v>
          </cell>
          <cell r="C2192">
            <v>10</v>
          </cell>
          <cell r="D2192">
            <v>1</v>
          </cell>
          <cell r="E2192" t="str">
            <v>旭　東京購買　　　　</v>
          </cell>
          <cell r="F2192">
            <v>21402</v>
          </cell>
          <cell r="G2192" t="str">
            <v>ＤＳ－１０７　　　　</v>
          </cell>
          <cell r="H2192">
            <v>72120</v>
          </cell>
          <cell r="I2192">
            <v>30001920</v>
          </cell>
          <cell r="J2192">
            <v>3</v>
          </cell>
          <cell r="K2192" t="str">
            <v>樹脂</v>
          </cell>
          <cell r="L2192">
            <v>214</v>
          </cell>
          <cell r="M2192" t="str">
            <v>ＡＴＢＣ</v>
          </cell>
          <cell r="N2192">
            <v>2</v>
          </cell>
          <cell r="O2192" t="str">
            <v>延岡</v>
          </cell>
          <cell r="P2192" t="str">
            <v>旭</v>
          </cell>
          <cell r="Q2192">
            <v>94</v>
          </cell>
        </row>
        <row r="2193">
          <cell r="A2193">
            <v>2</v>
          </cell>
          <cell r="B2193">
            <v>1994</v>
          </cell>
          <cell r="C2193">
            <v>10</v>
          </cell>
          <cell r="D2193">
            <v>6</v>
          </cell>
          <cell r="E2193" t="str">
            <v>旭　富士　　　　　　</v>
          </cell>
          <cell r="F2193">
            <v>21404</v>
          </cell>
          <cell r="G2193" t="str">
            <v>ＡＴＢＣ（富士）　　</v>
          </cell>
          <cell r="H2193">
            <v>430</v>
          </cell>
          <cell r="I2193">
            <v>191780</v>
          </cell>
          <cell r="J2193">
            <v>3</v>
          </cell>
          <cell r="K2193" t="str">
            <v>樹脂</v>
          </cell>
          <cell r="L2193">
            <v>214</v>
          </cell>
          <cell r="M2193" t="str">
            <v>ＡＴＢＣ</v>
          </cell>
          <cell r="N2193">
            <v>2</v>
          </cell>
          <cell r="O2193" t="str">
            <v>延岡</v>
          </cell>
          <cell r="P2193" t="str">
            <v>旭</v>
          </cell>
          <cell r="Q2193">
            <v>94</v>
          </cell>
        </row>
        <row r="2194">
          <cell r="A2194">
            <v>2</v>
          </cell>
          <cell r="B2194">
            <v>1994</v>
          </cell>
          <cell r="C2194">
            <v>10</v>
          </cell>
          <cell r="D2194">
            <v>43</v>
          </cell>
          <cell r="E2194" t="str">
            <v>旭　延岡医薬　　　　</v>
          </cell>
          <cell r="F2194">
            <v>21800</v>
          </cell>
          <cell r="G2194" t="str">
            <v>ＦＢ－５　　　　　　</v>
          </cell>
          <cell r="H2194">
            <v>5663.4</v>
          </cell>
          <cell r="I2194">
            <v>98259990</v>
          </cell>
          <cell r="J2194">
            <v>2</v>
          </cell>
          <cell r="K2194" t="str">
            <v>医薬原料</v>
          </cell>
          <cell r="L2194">
            <v>218</v>
          </cell>
          <cell r="M2194" t="str">
            <v>ＦＢ－５</v>
          </cell>
          <cell r="N2194">
            <v>2</v>
          </cell>
          <cell r="O2194" t="str">
            <v>延岡</v>
          </cell>
          <cell r="P2194" t="str">
            <v>旭</v>
          </cell>
          <cell r="Q2194">
            <v>94</v>
          </cell>
        </row>
        <row r="2195">
          <cell r="A2195">
            <v>2</v>
          </cell>
          <cell r="B2195">
            <v>1994</v>
          </cell>
          <cell r="C2195">
            <v>10</v>
          </cell>
          <cell r="D2195">
            <v>6</v>
          </cell>
          <cell r="E2195" t="str">
            <v>旭　富士　　　　　　</v>
          </cell>
          <cell r="F2195">
            <v>21900</v>
          </cell>
          <cell r="G2195" t="str">
            <v>ＢＳ－１　　　　　　</v>
          </cell>
          <cell r="H2195">
            <v>71120</v>
          </cell>
          <cell r="I2195">
            <v>25020016</v>
          </cell>
          <cell r="J2195">
            <v>3</v>
          </cell>
          <cell r="K2195" t="str">
            <v>樹脂</v>
          </cell>
          <cell r="L2195">
            <v>219</v>
          </cell>
          <cell r="M2195" t="str">
            <v>ＢＳ－１．２</v>
          </cell>
          <cell r="N2195">
            <v>2</v>
          </cell>
          <cell r="O2195" t="str">
            <v>延岡</v>
          </cell>
          <cell r="P2195" t="str">
            <v>旭</v>
          </cell>
          <cell r="Q2195">
            <v>94</v>
          </cell>
        </row>
        <row r="2196">
          <cell r="A2196">
            <v>2</v>
          </cell>
          <cell r="B2196">
            <v>1994</v>
          </cell>
          <cell r="C2196">
            <v>10</v>
          </cell>
          <cell r="D2196">
            <v>6</v>
          </cell>
          <cell r="E2196" t="str">
            <v>旭　富士　　　　　　</v>
          </cell>
          <cell r="F2196">
            <v>21901</v>
          </cell>
          <cell r="G2196" t="str">
            <v>ＢＳ－２　　　　　　</v>
          </cell>
          <cell r="H2196">
            <v>7200</v>
          </cell>
          <cell r="I2196">
            <v>2750400</v>
          </cell>
          <cell r="J2196">
            <v>3</v>
          </cell>
          <cell r="K2196" t="str">
            <v>樹脂</v>
          </cell>
          <cell r="L2196">
            <v>219</v>
          </cell>
          <cell r="M2196" t="str">
            <v>ＢＳ－１．２</v>
          </cell>
          <cell r="N2196">
            <v>2</v>
          </cell>
          <cell r="O2196" t="str">
            <v>延岡</v>
          </cell>
          <cell r="P2196" t="str">
            <v>旭</v>
          </cell>
          <cell r="Q2196">
            <v>94</v>
          </cell>
        </row>
        <row r="2197">
          <cell r="A2197">
            <v>2</v>
          </cell>
          <cell r="B2197">
            <v>1994</v>
          </cell>
          <cell r="C2197">
            <v>10</v>
          </cell>
          <cell r="D2197">
            <v>43</v>
          </cell>
          <cell r="E2197" t="str">
            <v>旭　延岡医薬　　　　</v>
          </cell>
          <cell r="F2197">
            <v>29003</v>
          </cell>
          <cell r="G2197" t="str">
            <v>廃硫酸　　　　　　　</v>
          </cell>
          <cell r="H2197">
            <v>8.4600000000000009</v>
          </cell>
          <cell r="I2197">
            <v>59283</v>
          </cell>
          <cell r="J2197">
            <v>4</v>
          </cell>
          <cell r="K2197" t="str">
            <v>その他</v>
          </cell>
          <cell r="L2197">
            <v>290</v>
          </cell>
          <cell r="M2197" t="str">
            <v>旭向延岡合成品</v>
          </cell>
          <cell r="N2197">
            <v>2</v>
          </cell>
          <cell r="O2197" t="str">
            <v>延岡</v>
          </cell>
          <cell r="P2197" t="str">
            <v>旭</v>
          </cell>
          <cell r="Q2197">
            <v>94</v>
          </cell>
        </row>
        <row r="2198">
          <cell r="A2198">
            <v>2</v>
          </cell>
          <cell r="B2198">
            <v>1994</v>
          </cell>
          <cell r="C2198">
            <v>10</v>
          </cell>
          <cell r="D2198">
            <v>5422</v>
          </cell>
          <cell r="E2198" t="str">
            <v>扶桑化学（株）　　　</v>
          </cell>
          <cell r="F2198">
            <v>30700</v>
          </cell>
          <cell r="G2198" t="str">
            <v>ＭＮＢ　　　　　　　</v>
          </cell>
          <cell r="H2198">
            <v>20920</v>
          </cell>
          <cell r="I2198">
            <v>26150000</v>
          </cell>
          <cell r="J2198">
            <v>3</v>
          </cell>
          <cell r="K2198" t="str">
            <v>樹脂</v>
          </cell>
          <cell r="L2198">
            <v>307</v>
          </cell>
          <cell r="M2198" t="str">
            <v>ＭＮＢ</v>
          </cell>
          <cell r="N2198">
            <v>2</v>
          </cell>
          <cell r="O2198" t="str">
            <v>延岡</v>
          </cell>
          <cell r="P2198" t="str">
            <v>外販</v>
          </cell>
          <cell r="Q2198">
            <v>94</v>
          </cell>
        </row>
        <row r="2199">
          <cell r="A2199">
            <v>2</v>
          </cell>
          <cell r="B2199">
            <v>1994</v>
          </cell>
          <cell r="C2199">
            <v>10</v>
          </cell>
          <cell r="D2199">
            <v>3030</v>
          </cell>
          <cell r="E2199" t="str">
            <v>ダイセル＾東京本社　</v>
          </cell>
          <cell r="F2199">
            <v>31000</v>
          </cell>
          <cell r="G2199" t="str">
            <v>ＢＴＣ　　　　　　　</v>
          </cell>
          <cell r="H2199">
            <v>2020</v>
          </cell>
          <cell r="I2199">
            <v>2767400</v>
          </cell>
          <cell r="J2199">
            <v>3</v>
          </cell>
          <cell r="K2199" t="str">
            <v>樹脂</v>
          </cell>
          <cell r="L2199">
            <v>310</v>
          </cell>
          <cell r="M2199" t="str">
            <v>ＢＴＣ</v>
          </cell>
          <cell r="N2199">
            <v>2</v>
          </cell>
          <cell r="O2199" t="str">
            <v>延岡</v>
          </cell>
          <cell r="P2199" t="str">
            <v>外販</v>
          </cell>
          <cell r="Q2199">
            <v>94</v>
          </cell>
        </row>
        <row r="2200">
          <cell r="A2200">
            <v>1</v>
          </cell>
          <cell r="B2200">
            <v>1994</v>
          </cell>
          <cell r="C2200">
            <v>10</v>
          </cell>
          <cell r="D2200">
            <v>88</v>
          </cell>
          <cell r="E2200" t="str">
            <v>旭フーズ（株）　　　</v>
          </cell>
          <cell r="F2200">
            <v>37600</v>
          </cell>
          <cell r="G2200" t="str">
            <v>ＣＭＴ－Ｌ　缶　　　</v>
          </cell>
          <cell r="H2200">
            <v>20430</v>
          </cell>
          <cell r="I2200">
            <v>6353730</v>
          </cell>
          <cell r="J2200">
            <v>4</v>
          </cell>
          <cell r="K2200" t="str">
            <v>その他</v>
          </cell>
          <cell r="L2200">
            <v>376</v>
          </cell>
          <cell r="M2200" t="str">
            <v>ＣＭＴ－Ｌ</v>
          </cell>
          <cell r="N2200">
            <v>3</v>
          </cell>
          <cell r="O2200" t="str">
            <v>外販</v>
          </cell>
          <cell r="P2200" t="str">
            <v>旭</v>
          </cell>
          <cell r="Q2200">
            <v>94</v>
          </cell>
        </row>
        <row r="2201">
          <cell r="A2201">
            <v>1</v>
          </cell>
          <cell r="B2201">
            <v>1994</v>
          </cell>
          <cell r="C2201">
            <v>10</v>
          </cell>
          <cell r="D2201">
            <v>88</v>
          </cell>
          <cell r="E2201" t="str">
            <v>旭フーズ（株）　　　</v>
          </cell>
          <cell r="F2201">
            <v>37601</v>
          </cell>
          <cell r="G2201" t="str">
            <v>ＣＭＴ－ＨＰ　缶　　</v>
          </cell>
          <cell r="H2201">
            <v>1026</v>
          </cell>
          <cell r="I2201">
            <v>319086</v>
          </cell>
          <cell r="J2201">
            <v>4</v>
          </cell>
          <cell r="K2201" t="str">
            <v>その他</v>
          </cell>
          <cell r="L2201">
            <v>376</v>
          </cell>
          <cell r="M2201" t="str">
            <v>ＣＭＴ－Ｌ</v>
          </cell>
          <cell r="N2201">
            <v>3</v>
          </cell>
          <cell r="O2201" t="str">
            <v>外販</v>
          </cell>
          <cell r="P2201" t="str">
            <v>旭</v>
          </cell>
          <cell r="Q2201">
            <v>94</v>
          </cell>
        </row>
        <row r="2202">
          <cell r="A2202">
            <v>1</v>
          </cell>
          <cell r="B2202">
            <v>1994</v>
          </cell>
          <cell r="C2202">
            <v>10</v>
          </cell>
          <cell r="D2202">
            <v>88</v>
          </cell>
          <cell r="E2202" t="str">
            <v>旭フーズ（株）　　　</v>
          </cell>
          <cell r="F2202">
            <v>37603</v>
          </cell>
          <cell r="G2202" t="str">
            <v>ＣＭＴ－ＩＫ　　　　</v>
          </cell>
          <cell r="H2202">
            <v>19000</v>
          </cell>
          <cell r="I2202">
            <v>5358000</v>
          </cell>
          <cell r="J2202">
            <v>4</v>
          </cell>
          <cell r="K2202" t="str">
            <v>その他</v>
          </cell>
          <cell r="L2202">
            <v>376</v>
          </cell>
          <cell r="M2202" t="str">
            <v>ＣＭＴ－Ｌ</v>
          </cell>
          <cell r="N2202">
            <v>3</v>
          </cell>
          <cell r="O2202" t="str">
            <v>外販</v>
          </cell>
          <cell r="P2202" t="str">
            <v>旭</v>
          </cell>
          <cell r="Q2202">
            <v>94</v>
          </cell>
        </row>
        <row r="2203">
          <cell r="A2203">
            <v>1</v>
          </cell>
          <cell r="B2203">
            <v>1994</v>
          </cell>
          <cell r="C2203">
            <v>10</v>
          </cell>
          <cell r="D2203">
            <v>88</v>
          </cell>
          <cell r="E2203" t="str">
            <v>旭フーズ（株）　　　</v>
          </cell>
          <cell r="F2203">
            <v>37800</v>
          </cell>
          <cell r="G2203" t="str">
            <v>ＭＭＳ－Ｋ　　　　　</v>
          </cell>
          <cell r="H2203">
            <v>15</v>
          </cell>
          <cell r="I2203">
            <v>30000</v>
          </cell>
          <cell r="J2203">
            <v>4</v>
          </cell>
          <cell r="K2203" t="str">
            <v>その他</v>
          </cell>
          <cell r="L2203">
            <v>378</v>
          </cell>
          <cell r="M2203" t="str">
            <v>ＭＭＳ－Ｋ</v>
          </cell>
          <cell r="N2203">
            <v>3</v>
          </cell>
          <cell r="O2203" t="str">
            <v>外販</v>
          </cell>
          <cell r="P2203" t="str">
            <v>旭</v>
          </cell>
          <cell r="Q2203">
            <v>94</v>
          </cell>
        </row>
        <row r="2204">
          <cell r="A2204">
            <v>1</v>
          </cell>
          <cell r="B2204">
            <v>1994</v>
          </cell>
          <cell r="C2204">
            <v>10</v>
          </cell>
          <cell r="D2204">
            <v>6</v>
          </cell>
          <cell r="E2204" t="str">
            <v>旭　富士　　　　　　</v>
          </cell>
          <cell r="F2204">
            <v>38300</v>
          </cell>
          <cell r="G2204" t="str">
            <v>ベンゾフェノン　　　</v>
          </cell>
          <cell r="H2204">
            <v>240</v>
          </cell>
          <cell r="I2204">
            <v>214800</v>
          </cell>
          <cell r="J2204">
            <v>3</v>
          </cell>
          <cell r="K2204" t="str">
            <v>樹脂</v>
          </cell>
          <cell r="L2204">
            <v>383</v>
          </cell>
          <cell r="M2204" t="str">
            <v>ﾍﾞﾝｿﾞﾌｪﾉﾝ</v>
          </cell>
          <cell r="N2204">
            <v>3</v>
          </cell>
          <cell r="O2204" t="str">
            <v>外販</v>
          </cell>
          <cell r="P2204" t="str">
            <v>外販</v>
          </cell>
          <cell r="Q2204">
            <v>94</v>
          </cell>
        </row>
        <row r="2205">
          <cell r="A2205">
            <v>1</v>
          </cell>
          <cell r="B2205">
            <v>1994</v>
          </cell>
          <cell r="C2205">
            <v>10</v>
          </cell>
          <cell r="D2205">
            <v>1</v>
          </cell>
          <cell r="E2205" t="str">
            <v>旭　東京購買　　　　</v>
          </cell>
          <cell r="F2205">
            <v>38500</v>
          </cell>
          <cell r="G2205" t="str">
            <v>ポリオールＮ　　　　</v>
          </cell>
          <cell r="H2205">
            <v>2400</v>
          </cell>
          <cell r="I2205">
            <v>1147200</v>
          </cell>
          <cell r="J2205">
            <v>3</v>
          </cell>
          <cell r="K2205" t="str">
            <v>樹脂</v>
          </cell>
          <cell r="L2205">
            <v>385</v>
          </cell>
          <cell r="M2205" t="str">
            <v>ポリオール</v>
          </cell>
          <cell r="N2205">
            <v>3</v>
          </cell>
          <cell r="O2205" t="str">
            <v>外販</v>
          </cell>
          <cell r="P2205" t="str">
            <v>旭</v>
          </cell>
          <cell r="Q2205">
            <v>94</v>
          </cell>
        </row>
        <row r="2206">
          <cell r="A2206">
            <v>1</v>
          </cell>
          <cell r="B2206">
            <v>1994</v>
          </cell>
          <cell r="C2206">
            <v>10</v>
          </cell>
          <cell r="D2206">
            <v>1</v>
          </cell>
          <cell r="E2206" t="str">
            <v>旭　東京購買　　　　</v>
          </cell>
          <cell r="F2206">
            <v>39410</v>
          </cell>
          <cell r="G2206" t="str">
            <v>ＤＢＳ（ＤＳ－８０）</v>
          </cell>
          <cell r="H2206">
            <v>8210</v>
          </cell>
          <cell r="I2206">
            <v>4991680</v>
          </cell>
          <cell r="J2206">
            <v>4</v>
          </cell>
          <cell r="K2206" t="str">
            <v>その他</v>
          </cell>
          <cell r="L2206">
            <v>394</v>
          </cell>
          <cell r="M2206" t="str">
            <v>委託　旭</v>
          </cell>
          <cell r="N2206">
            <v>3</v>
          </cell>
          <cell r="O2206" t="str">
            <v>外販</v>
          </cell>
          <cell r="P2206" t="str">
            <v>旭</v>
          </cell>
          <cell r="Q2206">
            <v>94</v>
          </cell>
        </row>
        <row r="2207">
          <cell r="A2207">
            <v>1</v>
          </cell>
          <cell r="B2207">
            <v>1994</v>
          </cell>
          <cell r="C2207">
            <v>11</v>
          </cell>
          <cell r="D2207">
            <v>6000</v>
          </cell>
          <cell r="E2207" t="str">
            <v>丸紅　大阪　　　　　</v>
          </cell>
          <cell r="F2207">
            <v>16001</v>
          </cell>
          <cell r="G2207" t="str">
            <v>Ｎ６５１（ＨＵＮＴ）</v>
          </cell>
          <cell r="H2207">
            <v>16500</v>
          </cell>
          <cell r="I2207">
            <v>8448000</v>
          </cell>
          <cell r="J2207">
            <v>3</v>
          </cell>
          <cell r="K2207" t="str">
            <v>樹脂</v>
          </cell>
          <cell r="L2207">
            <v>160</v>
          </cell>
          <cell r="M2207" t="str">
            <v>Ｎ－６５１</v>
          </cell>
          <cell r="N2207">
            <v>1</v>
          </cell>
          <cell r="O2207" t="str">
            <v>大阪</v>
          </cell>
          <cell r="P2207" t="str">
            <v>輸出</v>
          </cell>
          <cell r="Q2207">
            <v>94</v>
          </cell>
        </row>
        <row r="2208">
          <cell r="A2208">
            <v>1</v>
          </cell>
          <cell r="B2208">
            <v>1994</v>
          </cell>
          <cell r="C2208">
            <v>11</v>
          </cell>
          <cell r="D2208">
            <v>6805</v>
          </cell>
          <cell r="E2208" t="str">
            <v>ケンプレックス　　　</v>
          </cell>
          <cell r="F2208">
            <v>16002</v>
          </cell>
          <cell r="G2208" t="str">
            <v>Ｎ６５１（ＣＨＭＰ）</v>
          </cell>
          <cell r="H2208">
            <v>4040</v>
          </cell>
          <cell r="I2208">
            <v>2545200</v>
          </cell>
          <cell r="J2208">
            <v>3</v>
          </cell>
          <cell r="K2208" t="str">
            <v>樹脂</v>
          </cell>
          <cell r="L2208">
            <v>160</v>
          </cell>
          <cell r="M2208" t="str">
            <v>Ｎ－６５１</v>
          </cell>
          <cell r="N2208">
            <v>1</v>
          </cell>
          <cell r="O2208" t="str">
            <v>大阪</v>
          </cell>
          <cell r="P2208" t="str">
            <v>輸出</v>
          </cell>
          <cell r="Q2208">
            <v>94</v>
          </cell>
        </row>
        <row r="2209">
          <cell r="A2209">
            <v>1</v>
          </cell>
          <cell r="B2209">
            <v>1994</v>
          </cell>
          <cell r="C2209">
            <v>11</v>
          </cell>
          <cell r="D2209">
            <v>4288</v>
          </cell>
          <cell r="E2209" t="str">
            <v>日本シイベルヘグナー</v>
          </cell>
          <cell r="F2209">
            <v>16100</v>
          </cell>
          <cell r="G2209" t="str">
            <v>１，４ブタンサルトン</v>
          </cell>
          <cell r="H2209">
            <v>240</v>
          </cell>
          <cell r="I2209">
            <v>2160000</v>
          </cell>
          <cell r="J2209">
            <v>3</v>
          </cell>
          <cell r="K2209" t="str">
            <v>樹脂</v>
          </cell>
          <cell r="L2209">
            <v>161</v>
          </cell>
          <cell r="M2209" t="str">
            <v>1.4ＢＳ</v>
          </cell>
          <cell r="N2209">
            <v>1</v>
          </cell>
          <cell r="O2209" t="str">
            <v>大阪</v>
          </cell>
          <cell r="P2209" t="str">
            <v>外販</v>
          </cell>
          <cell r="Q2209">
            <v>94</v>
          </cell>
        </row>
        <row r="2210">
          <cell r="A2210">
            <v>1</v>
          </cell>
          <cell r="B2210">
            <v>1994</v>
          </cell>
          <cell r="C2210">
            <v>11</v>
          </cell>
          <cell r="D2210">
            <v>1</v>
          </cell>
          <cell r="E2210" t="str">
            <v>旭　東京購買　　　　</v>
          </cell>
          <cell r="F2210">
            <v>25100</v>
          </cell>
          <cell r="G2210" t="str">
            <v>α－ＭＳＤ　　　　　</v>
          </cell>
          <cell r="H2210">
            <v>12800</v>
          </cell>
          <cell r="I2210">
            <v>5696000</v>
          </cell>
          <cell r="J2210">
            <v>3</v>
          </cell>
          <cell r="K2210" t="str">
            <v>樹脂</v>
          </cell>
          <cell r="L2210">
            <v>251</v>
          </cell>
          <cell r="M2210" t="str">
            <v>α－ＭＳＤ</v>
          </cell>
          <cell r="N2210">
            <v>1</v>
          </cell>
          <cell r="O2210" t="str">
            <v>大阪</v>
          </cell>
          <cell r="P2210" t="str">
            <v>旭</v>
          </cell>
          <cell r="Q2210">
            <v>94</v>
          </cell>
        </row>
        <row r="2211">
          <cell r="A2211">
            <v>1</v>
          </cell>
          <cell r="B2211">
            <v>1994</v>
          </cell>
          <cell r="C2211">
            <v>11</v>
          </cell>
          <cell r="D2211">
            <v>5</v>
          </cell>
          <cell r="E2211" t="str">
            <v>旭　川崎　　　　　　</v>
          </cell>
          <cell r="F2211">
            <v>25100</v>
          </cell>
          <cell r="G2211" t="str">
            <v>α－ＭＳＤ　　　　　</v>
          </cell>
          <cell r="H2211">
            <v>18</v>
          </cell>
          <cell r="I2211">
            <v>9180</v>
          </cell>
          <cell r="J2211">
            <v>3</v>
          </cell>
          <cell r="K2211" t="str">
            <v>樹脂</v>
          </cell>
          <cell r="L2211">
            <v>251</v>
          </cell>
          <cell r="M2211" t="str">
            <v>α－ＭＳＤ</v>
          </cell>
          <cell r="N2211">
            <v>1</v>
          </cell>
          <cell r="O2211" t="str">
            <v>大阪</v>
          </cell>
          <cell r="P2211" t="str">
            <v>旭</v>
          </cell>
          <cell r="Q2211">
            <v>94</v>
          </cell>
        </row>
        <row r="2212">
          <cell r="A2212">
            <v>1</v>
          </cell>
          <cell r="B2212">
            <v>1994</v>
          </cell>
          <cell r="C2212">
            <v>11</v>
          </cell>
          <cell r="D2212">
            <v>1</v>
          </cell>
          <cell r="E2212" t="str">
            <v>旭　東京購買　　　　</v>
          </cell>
          <cell r="F2212">
            <v>25400</v>
          </cell>
          <cell r="G2212" t="str">
            <v>Ｉ－７　　　　　　　</v>
          </cell>
          <cell r="H2212">
            <v>20</v>
          </cell>
          <cell r="I2212">
            <v>142000</v>
          </cell>
          <cell r="J2212">
            <v>3</v>
          </cell>
          <cell r="K2212" t="str">
            <v>樹脂</v>
          </cell>
          <cell r="L2212">
            <v>254</v>
          </cell>
          <cell r="M2212" t="str">
            <v>Ｉ－７</v>
          </cell>
          <cell r="N2212">
            <v>1</v>
          </cell>
          <cell r="O2212" t="str">
            <v>大阪</v>
          </cell>
          <cell r="P2212" t="str">
            <v>旭</v>
          </cell>
          <cell r="Q2212">
            <v>94</v>
          </cell>
        </row>
        <row r="2213">
          <cell r="A2213">
            <v>1</v>
          </cell>
          <cell r="B2213">
            <v>1994</v>
          </cell>
          <cell r="C2213">
            <v>11</v>
          </cell>
          <cell r="D2213">
            <v>1</v>
          </cell>
          <cell r="E2213" t="str">
            <v>旭　東京購買　　　　</v>
          </cell>
          <cell r="F2213">
            <v>25600</v>
          </cell>
          <cell r="G2213" t="str">
            <v>Ｒ－１２７　　　　　</v>
          </cell>
          <cell r="H2213">
            <v>4360</v>
          </cell>
          <cell r="I2213">
            <v>4796000</v>
          </cell>
          <cell r="J2213">
            <v>3</v>
          </cell>
          <cell r="K2213" t="str">
            <v>樹脂</v>
          </cell>
          <cell r="L2213">
            <v>256</v>
          </cell>
          <cell r="M2213" t="str">
            <v>Ｒ－１２７</v>
          </cell>
          <cell r="N2213">
            <v>1</v>
          </cell>
          <cell r="O2213" t="str">
            <v>大阪</v>
          </cell>
          <cell r="P2213" t="str">
            <v>旭</v>
          </cell>
          <cell r="Q2213">
            <v>94</v>
          </cell>
        </row>
        <row r="2214">
          <cell r="A2214">
            <v>1</v>
          </cell>
          <cell r="B2214">
            <v>1994</v>
          </cell>
          <cell r="C2214">
            <v>11</v>
          </cell>
          <cell r="D2214">
            <v>846</v>
          </cell>
          <cell r="E2214" t="str">
            <v>岡畑産業（株）大阪　</v>
          </cell>
          <cell r="F2214">
            <v>28043</v>
          </cell>
          <cell r="G2214" t="str">
            <v>（ｐ＋ｍ）ＰＶ　　　</v>
          </cell>
          <cell r="H2214">
            <v>35</v>
          </cell>
          <cell r="I2214">
            <v>831250</v>
          </cell>
          <cell r="J2214">
            <v>4</v>
          </cell>
          <cell r="K2214" t="str">
            <v>その他</v>
          </cell>
          <cell r="L2214">
            <v>280</v>
          </cell>
          <cell r="M2214" t="str">
            <v>旭向合成品</v>
          </cell>
          <cell r="N2214">
            <v>1</v>
          </cell>
          <cell r="O2214" t="str">
            <v>大阪</v>
          </cell>
          <cell r="P2214" t="str">
            <v>旭</v>
          </cell>
          <cell r="Q2214">
            <v>94</v>
          </cell>
        </row>
        <row r="2215">
          <cell r="A2215">
            <v>1</v>
          </cell>
          <cell r="B2215">
            <v>1994</v>
          </cell>
          <cell r="C2215">
            <v>11</v>
          </cell>
          <cell r="D2215">
            <v>847</v>
          </cell>
          <cell r="E2215" t="str">
            <v>オルガノ  大阪　　　</v>
          </cell>
          <cell r="F2215">
            <v>33000</v>
          </cell>
          <cell r="G2215" t="str">
            <v>ＯＸ－４３３　　　　</v>
          </cell>
          <cell r="H2215">
            <v>6300</v>
          </cell>
          <cell r="I2215">
            <v>5040000</v>
          </cell>
          <cell r="J2215">
            <v>4</v>
          </cell>
          <cell r="K2215" t="str">
            <v>その他</v>
          </cell>
          <cell r="L2215">
            <v>330</v>
          </cell>
          <cell r="M2215" t="str">
            <v>ＯＸ－４３３</v>
          </cell>
          <cell r="N2215">
            <v>1</v>
          </cell>
          <cell r="O2215" t="str">
            <v>大阪</v>
          </cell>
          <cell r="P2215" t="str">
            <v>外販</v>
          </cell>
          <cell r="Q2215">
            <v>94</v>
          </cell>
        </row>
        <row r="2216">
          <cell r="A2216">
            <v>1</v>
          </cell>
          <cell r="B2216">
            <v>1994</v>
          </cell>
          <cell r="C2216">
            <v>11</v>
          </cell>
          <cell r="D2216">
            <v>847</v>
          </cell>
          <cell r="E2216" t="str">
            <v>オルガノ  大阪　　　</v>
          </cell>
          <cell r="F2216">
            <v>33050</v>
          </cell>
          <cell r="G2216" t="str">
            <v>ＯＸ－４３３　運賃　</v>
          </cell>
          <cell r="H2216">
            <v>6300</v>
          </cell>
          <cell r="I2216">
            <v>126000</v>
          </cell>
          <cell r="J2216">
            <v>4</v>
          </cell>
          <cell r="K2216" t="str">
            <v>その他</v>
          </cell>
          <cell r="L2216">
            <v>330</v>
          </cell>
          <cell r="M2216" t="str">
            <v>ＯＸ－４３３</v>
          </cell>
          <cell r="N2216">
            <v>1</v>
          </cell>
          <cell r="O2216" t="str">
            <v>大阪</v>
          </cell>
          <cell r="P2216" t="str">
            <v>外販</v>
          </cell>
          <cell r="Q2216">
            <v>94</v>
          </cell>
        </row>
        <row r="2217">
          <cell r="A2217">
            <v>1</v>
          </cell>
          <cell r="B2217">
            <v>1994</v>
          </cell>
          <cell r="C2217">
            <v>11</v>
          </cell>
          <cell r="D2217">
            <v>2208</v>
          </cell>
          <cell r="E2217" t="str">
            <v>新日本理化　　　　　</v>
          </cell>
          <cell r="F2217">
            <v>33300</v>
          </cell>
          <cell r="G2217" t="str">
            <v>ＴＭＤＳ　　　　　　</v>
          </cell>
          <cell r="H2217">
            <v>705</v>
          </cell>
          <cell r="I2217">
            <v>1085700</v>
          </cell>
          <cell r="J2217">
            <v>4</v>
          </cell>
          <cell r="K2217" t="str">
            <v>その他</v>
          </cell>
          <cell r="L2217">
            <v>372</v>
          </cell>
          <cell r="M2217" t="str">
            <v>その他</v>
          </cell>
          <cell r="N2217">
            <v>1</v>
          </cell>
          <cell r="O2217" t="str">
            <v>大阪</v>
          </cell>
          <cell r="P2217" t="str">
            <v>外販</v>
          </cell>
          <cell r="Q2217">
            <v>94</v>
          </cell>
        </row>
        <row r="2218">
          <cell r="A2218">
            <v>1</v>
          </cell>
          <cell r="B2218">
            <v>1994</v>
          </cell>
          <cell r="C2218">
            <v>11</v>
          </cell>
          <cell r="D2218">
            <v>2243</v>
          </cell>
          <cell r="E2218" t="str">
            <v>（株）島田商会　大阪</v>
          </cell>
          <cell r="F2218">
            <v>36040</v>
          </cell>
          <cell r="G2218" t="str">
            <v>ＰＰＢＩ　　　　　　</v>
          </cell>
          <cell r="H2218">
            <v>52</v>
          </cell>
          <cell r="I2218">
            <v>1560000</v>
          </cell>
          <cell r="J2218">
            <v>4</v>
          </cell>
          <cell r="K2218" t="str">
            <v>その他</v>
          </cell>
          <cell r="L2218">
            <v>360</v>
          </cell>
          <cell r="M2218" t="str">
            <v>外販合成品</v>
          </cell>
          <cell r="N2218">
            <v>1</v>
          </cell>
          <cell r="O2218" t="str">
            <v>大阪</v>
          </cell>
          <cell r="P2218" t="str">
            <v>外販</v>
          </cell>
          <cell r="Q2218">
            <v>94</v>
          </cell>
        </row>
        <row r="2219">
          <cell r="A2219">
            <v>1</v>
          </cell>
          <cell r="B2219">
            <v>1994</v>
          </cell>
          <cell r="C2219">
            <v>11</v>
          </cell>
          <cell r="D2219">
            <v>7102</v>
          </cell>
          <cell r="E2219" t="str">
            <v>ユニケミカル　　　　</v>
          </cell>
          <cell r="F2219">
            <v>36043</v>
          </cell>
          <cell r="G2219" t="str">
            <v>ＭＣ５５５　　　　　</v>
          </cell>
          <cell r="H2219">
            <v>98.6</v>
          </cell>
          <cell r="I2219">
            <v>591600</v>
          </cell>
          <cell r="J2219">
            <v>4</v>
          </cell>
          <cell r="K2219" t="str">
            <v>その他</v>
          </cell>
          <cell r="L2219">
            <v>360</v>
          </cell>
          <cell r="M2219" t="str">
            <v>外販合成品</v>
          </cell>
          <cell r="N2219">
            <v>1</v>
          </cell>
          <cell r="O2219" t="str">
            <v>大阪</v>
          </cell>
          <cell r="P2219" t="str">
            <v>外販</v>
          </cell>
          <cell r="Q2219">
            <v>94</v>
          </cell>
        </row>
        <row r="2220">
          <cell r="A2220">
            <v>1</v>
          </cell>
          <cell r="B2220">
            <v>1994</v>
          </cell>
          <cell r="C2220">
            <v>11</v>
          </cell>
          <cell r="D2220">
            <v>3030</v>
          </cell>
          <cell r="E2220" t="str">
            <v>ダイセル＾東京本社　</v>
          </cell>
          <cell r="F2220">
            <v>36044</v>
          </cell>
          <cell r="G2220" t="str">
            <v>ＴＭＡＤアンモニウム</v>
          </cell>
          <cell r="H2220">
            <v>95</v>
          </cell>
          <cell r="I2220">
            <v>427500</v>
          </cell>
          <cell r="J2220">
            <v>4</v>
          </cell>
          <cell r="K2220" t="str">
            <v>その他</v>
          </cell>
          <cell r="L2220">
            <v>360</v>
          </cell>
          <cell r="M2220" t="str">
            <v>外販合成品</v>
          </cell>
          <cell r="N2220">
            <v>1</v>
          </cell>
          <cell r="O2220" t="str">
            <v>大阪</v>
          </cell>
          <cell r="P2220" t="str">
            <v>外販</v>
          </cell>
          <cell r="Q2220">
            <v>94</v>
          </cell>
        </row>
        <row r="2221">
          <cell r="A2221">
            <v>2</v>
          </cell>
          <cell r="B2221">
            <v>1994</v>
          </cell>
          <cell r="C2221">
            <v>11</v>
          </cell>
          <cell r="D2221">
            <v>1</v>
          </cell>
          <cell r="E2221" t="str">
            <v>旭　東京購買　　　　</v>
          </cell>
          <cell r="F2221">
            <v>15001</v>
          </cell>
          <cell r="G2221" t="str">
            <v>ＨＭＬ　　　　　　　</v>
          </cell>
          <cell r="H2221">
            <v>45000</v>
          </cell>
          <cell r="I2221">
            <v>23085000</v>
          </cell>
          <cell r="J2221">
            <v>1</v>
          </cell>
          <cell r="K2221" t="str">
            <v>繊維</v>
          </cell>
          <cell r="L2221">
            <v>150</v>
          </cell>
          <cell r="M2221" t="str">
            <v>ＨＭＬ</v>
          </cell>
          <cell r="N2221">
            <v>2</v>
          </cell>
          <cell r="O2221" t="str">
            <v>延岡</v>
          </cell>
          <cell r="P2221" t="str">
            <v>旭</v>
          </cell>
          <cell r="Q2221">
            <v>94</v>
          </cell>
        </row>
        <row r="2222">
          <cell r="A2222">
            <v>2</v>
          </cell>
          <cell r="B2222">
            <v>1994</v>
          </cell>
          <cell r="C2222">
            <v>11</v>
          </cell>
          <cell r="D2222">
            <v>201</v>
          </cell>
          <cell r="E2222" t="str">
            <v>伊藤忠ファイン　　　</v>
          </cell>
          <cell r="F2222">
            <v>15002</v>
          </cell>
          <cell r="G2222" t="str">
            <v>ＴＴ－３　　　　　　</v>
          </cell>
          <cell r="H2222">
            <v>5000</v>
          </cell>
          <cell r="I2222">
            <v>2280000</v>
          </cell>
          <cell r="J2222">
            <v>1</v>
          </cell>
          <cell r="K2222" t="str">
            <v>繊維</v>
          </cell>
          <cell r="L2222">
            <v>150</v>
          </cell>
          <cell r="M2222" t="str">
            <v>ＨＭＬ</v>
          </cell>
          <cell r="N2222">
            <v>2</v>
          </cell>
          <cell r="O2222" t="str">
            <v>延岡</v>
          </cell>
          <cell r="P2222" t="str">
            <v>外販</v>
          </cell>
          <cell r="Q2222">
            <v>94</v>
          </cell>
        </row>
        <row r="2223">
          <cell r="A2223">
            <v>2</v>
          </cell>
          <cell r="B2223">
            <v>1994</v>
          </cell>
          <cell r="C2223">
            <v>11</v>
          </cell>
          <cell r="D2223">
            <v>7102</v>
          </cell>
          <cell r="E2223" t="str">
            <v>ユニケミカル　　　　</v>
          </cell>
          <cell r="F2223">
            <v>15003</v>
          </cell>
          <cell r="G2223" t="str">
            <v>ＳＭＡＳ　　　　　　</v>
          </cell>
          <cell r="H2223">
            <v>300</v>
          </cell>
          <cell r="I2223">
            <v>190500</v>
          </cell>
          <cell r="J2223">
            <v>1</v>
          </cell>
          <cell r="K2223" t="str">
            <v>繊維</v>
          </cell>
          <cell r="L2223">
            <v>150</v>
          </cell>
          <cell r="M2223" t="str">
            <v>ＨＭＬ</v>
          </cell>
          <cell r="N2223">
            <v>2</v>
          </cell>
          <cell r="O2223" t="str">
            <v>延岡</v>
          </cell>
          <cell r="P2223" t="str">
            <v>外販</v>
          </cell>
          <cell r="Q2223">
            <v>94</v>
          </cell>
        </row>
        <row r="2224">
          <cell r="A2224">
            <v>2</v>
          </cell>
          <cell r="B2224">
            <v>1994</v>
          </cell>
          <cell r="C2224">
            <v>11</v>
          </cell>
          <cell r="D2224">
            <v>6000</v>
          </cell>
          <cell r="E2224" t="str">
            <v>丸紅　大阪　　　　　</v>
          </cell>
          <cell r="F2224">
            <v>15004</v>
          </cell>
          <cell r="G2224" t="str">
            <v>ＭＡＳ（韓一）　　　</v>
          </cell>
          <cell r="H2224">
            <v>45000</v>
          </cell>
          <cell r="I2224">
            <v>14625000</v>
          </cell>
          <cell r="J2224">
            <v>1</v>
          </cell>
          <cell r="K2224" t="str">
            <v>繊維</v>
          </cell>
          <cell r="L2224">
            <v>150</v>
          </cell>
          <cell r="M2224" t="str">
            <v>ＨＭＬ</v>
          </cell>
          <cell r="N2224">
            <v>2</v>
          </cell>
          <cell r="O2224" t="str">
            <v>延岡</v>
          </cell>
          <cell r="P2224" t="str">
            <v>輸出</v>
          </cell>
          <cell r="Q2224">
            <v>94</v>
          </cell>
        </row>
        <row r="2225">
          <cell r="A2225">
            <v>2</v>
          </cell>
          <cell r="B2225">
            <v>1994</v>
          </cell>
          <cell r="C2225">
            <v>11</v>
          </cell>
          <cell r="D2225">
            <v>2011</v>
          </cell>
          <cell r="E2225" t="str">
            <v>産業貿易　　　　　　</v>
          </cell>
          <cell r="F2225">
            <v>15006</v>
          </cell>
          <cell r="G2225" t="str">
            <v>ＭＡＳ（中国）　　　</v>
          </cell>
          <cell r="H2225">
            <v>70000</v>
          </cell>
          <cell r="I2225">
            <v>22201795</v>
          </cell>
          <cell r="J2225">
            <v>1</v>
          </cell>
          <cell r="K2225" t="str">
            <v>繊維</v>
          </cell>
          <cell r="L2225">
            <v>150</v>
          </cell>
          <cell r="M2225" t="str">
            <v>ＨＭＬ</v>
          </cell>
          <cell r="N2225">
            <v>2</v>
          </cell>
          <cell r="O2225" t="str">
            <v>延岡</v>
          </cell>
          <cell r="P2225" t="str">
            <v>輸出</v>
          </cell>
          <cell r="Q2225">
            <v>94</v>
          </cell>
        </row>
        <row r="2226">
          <cell r="A2226">
            <v>2</v>
          </cell>
          <cell r="B2226">
            <v>1994</v>
          </cell>
          <cell r="C2226">
            <v>11</v>
          </cell>
          <cell r="D2226">
            <v>132</v>
          </cell>
          <cell r="E2226" t="str">
            <v>ＡＳＡＨＩ　Ｓ．Ａ．</v>
          </cell>
          <cell r="F2226">
            <v>15009</v>
          </cell>
          <cell r="G2226" t="str">
            <v>ＭＡＳ（アイルランド</v>
          </cell>
          <cell r="H2226">
            <v>15000</v>
          </cell>
          <cell r="I2226">
            <v>5505000</v>
          </cell>
          <cell r="J2226">
            <v>1</v>
          </cell>
          <cell r="K2226" t="str">
            <v>繊維</v>
          </cell>
          <cell r="L2226">
            <v>150</v>
          </cell>
          <cell r="M2226" t="str">
            <v>ＨＭＬ</v>
          </cell>
          <cell r="N2226">
            <v>2</v>
          </cell>
          <cell r="O2226" t="str">
            <v>延岡</v>
          </cell>
          <cell r="P2226" t="str">
            <v>輸出</v>
          </cell>
          <cell r="Q2226">
            <v>94</v>
          </cell>
        </row>
        <row r="2227">
          <cell r="A2227">
            <v>2</v>
          </cell>
          <cell r="B2227">
            <v>1994</v>
          </cell>
          <cell r="C2227">
            <v>11</v>
          </cell>
          <cell r="D2227">
            <v>201</v>
          </cell>
          <cell r="E2227" t="str">
            <v>伊藤忠ファイン　　　</v>
          </cell>
          <cell r="F2227">
            <v>15107</v>
          </cell>
          <cell r="G2227" t="str">
            <v>ＴＴ－２　　　　　　</v>
          </cell>
          <cell r="H2227">
            <v>1500</v>
          </cell>
          <cell r="I2227">
            <v>1177500</v>
          </cell>
          <cell r="J2227">
            <v>1</v>
          </cell>
          <cell r="K2227" t="str">
            <v>繊維</v>
          </cell>
          <cell r="L2227">
            <v>151</v>
          </cell>
          <cell r="M2227" t="str">
            <v>ＳＡＳ</v>
          </cell>
          <cell r="N2227">
            <v>2</v>
          </cell>
          <cell r="O2227" t="str">
            <v>延岡</v>
          </cell>
          <cell r="P2227" t="str">
            <v>外販</v>
          </cell>
          <cell r="Q2227">
            <v>94</v>
          </cell>
        </row>
        <row r="2228">
          <cell r="A2228">
            <v>2</v>
          </cell>
          <cell r="B2228">
            <v>1994</v>
          </cell>
          <cell r="C2228">
            <v>11</v>
          </cell>
          <cell r="D2228">
            <v>200</v>
          </cell>
          <cell r="E2228" t="str">
            <v>伊藤忠合繊化学部　　</v>
          </cell>
          <cell r="F2228">
            <v>15116</v>
          </cell>
          <cell r="G2228" t="str">
            <v>ＳＡＳ（メキシコ）　</v>
          </cell>
          <cell r="H2228">
            <v>52500</v>
          </cell>
          <cell r="I2228">
            <v>18900000</v>
          </cell>
          <cell r="J2228">
            <v>1</v>
          </cell>
          <cell r="K2228" t="str">
            <v>繊維</v>
          </cell>
          <cell r="L2228">
            <v>151</v>
          </cell>
          <cell r="M2228" t="str">
            <v>ＳＡＳ</v>
          </cell>
          <cell r="N2228">
            <v>2</v>
          </cell>
          <cell r="O2228" t="str">
            <v>延岡</v>
          </cell>
          <cell r="P2228" t="str">
            <v>輸出</v>
          </cell>
          <cell r="Q2228">
            <v>94</v>
          </cell>
        </row>
        <row r="2229">
          <cell r="A2229">
            <v>2</v>
          </cell>
          <cell r="B2229">
            <v>1994</v>
          </cell>
          <cell r="C2229">
            <v>11</v>
          </cell>
          <cell r="D2229">
            <v>1820</v>
          </cell>
          <cell r="E2229" t="str">
            <v>小松屋商事（株）　　</v>
          </cell>
          <cell r="F2229">
            <v>15117</v>
          </cell>
          <cell r="G2229" t="str">
            <v>ＳＡＳ（ＨＡＭＢＲＧ</v>
          </cell>
          <cell r="H2229">
            <v>17500</v>
          </cell>
          <cell r="I2229">
            <v>6125000</v>
          </cell>
          <cell r="J2229">
            <v>1</v>
          </cell>
          <cell r="K2229" t="str">
            <v>繊維</v>
          </cell>
          <cell r="L2229">
            <v>151</v>
          </cell>
          <cell r="M2229" t="str">
            <v>ＳＡＳ</v>
          </cell>
          <cell r="N2229">
            <v>2</v>
          </cell>
          <cell r="O2229" t="str">
            <v>延岡</v>
          </cell>
          <cell r="P2229" t="str">
            <v>輸出</v>
          </cell>
          <cell r="Q2229">
            <v>94</v>
          </cell>
        </row>
        <row r="2230">
          <cell r="A2230">
            <v>2</v>
          </cell>
          <cell r="B2230">
            <v>1994</v>
          </cell>
          <cell r="C2230">
            <v>11</v>
          </cell>
          <cell r="D2230">
            <v>7100</v>
          </cell>
          <cell r="E2230" t="str">
            <v>油脂製品　　　　　　</v>
          </cell>
          <cell r="F2230">
            <v>15138</v>
          </cell>
          <cell r="G2230" t="str">
            <v>ＳＡＳ－Ｄ（金属）　</v>
          </cell>
          <cell r="H2230">
            <v>800</v>
          </cell>
          <cell r="I2230">
            <v>592800</v>
          </cell>
          <cell r="J2230">
            <v>4</v>
          </cell>
          <cell r="K2230" t="str">
            <v>その他</v>
          </cell>
          <cell r="L2230">
            <v>151</v>
          </cell>
          <cell r="M2230" t="str">
            <v>ＳＡＳ</v>
          </cell>
          <cell r="N2230">
            <v>2</v>
          </cell>
          <cell r="O2230" t="str">
            <v>延岡</v>
          </cell>
          <cell r="P2230" t="str">
            <v>外販</v>
          </cell>
          <cell r="Q2230">
            <v>94</v>
          </cell>
        </row>
        <row r="2231">
          <cell r="A2231">
            <v>2</v>
          </cell>
          <cell r="B2231">
            <v>1994</v>
          </cell>
          <cell r="C2231">
            <v>11</v>
          </cell>
          <cell r="D2231">
            <v>1820</v>
          </cell>
          <cell r="E2231" t="str">
            <v>小松屋商事（株）　　</v>
          </cell>
          <cell r="F2231">
            <v>15140</v>
          </cell>
          <cell r="G2231" t="str">
            <v>ＳＡＳ－Ｄ（日生）　</v>
          </cell>
          <cell r="H2231">
            <v>600</v>
          </cell>
          <cell r="I2231">
            <v>381600</v>
          </cell>
          <cell r="J2231">
            <v>4</v>
          </cell>
          <cell r="K2231" t="str">
            <v>その他</v>
          </cell>
          <cell r="L2231">
            <v>151</v>
          </cell>
          <cell r="M2231" t="str">
            <v>ＳＡＳ</v>
          </cell>
          <cell r="N2231">
            <v>2</v>
          </cell>
          <cell r="O2231" t="str">
            <v>延岡</v>
          </cell>
          <cell r="P2231" t="str">
            <v>外販</v>
          </cell>
          <cell r="Q2231">
            <v>94</v>
          </cell>
        </row>
        <row r="2232">
          <cell r="A2232">
            <v>2</v>
          </cell>
          <cell r="B2232">
            <v>1994</v>
          </cell>
          <cell r="C2232">
            <v>11</v>
          </cell>
          <cell r="D2232">
            <v>7100</v>
          </cell>
          <cell r="E2232" t="str">
            <v>油脂製品　　　　　　</v>
          </cell>
          <cell r="F2232">
            <v>15143</v>
          </cell>
          <cell r="G2232" t="str">
            <v>ＳＡＳ－Ｄ　　　　　</v>
          </cell>
          <cell r="H2232">
            <v>2000</v>
          </cell>
          <cell r="I2232">
            <v>1280000</v>
          </cell>
          <cell r="J2232">
            <v>4</v>
          </cell>
          <cell r="K2232" t="str">
            <v>その他</v>
          </cell>
          <cell r="L2232">
            <v>151</v>
          </cell>
          <cell r="M2232" t="str">
            <v>ＳＡＳ</v>
          </cell>
          <cell r="N2232">
            <v>2</v>
          </cell>
          <cell r="O2232" t="str">
            <v>延岡</v>
          </cell>
          <cell r="P2232" t="str">
            <v>外販</v>
          </cell>
          <cell r="Q2232">
            <v>94</v>
          </cell>
        </row>
        <row r="2233">
          <cell r="A2233">
            <v>2</v>
          </cell>
          <cell r="B2233">
            <v>1994</v>
          </cell>
          <cell r="C2233">
            <v>11</v>
          </cell>
          <cell r="D2233">
            <v>4003</v>
          </cell>
          <cell r="E2233" t="str">
            <v>長瀬産業化成品第一部</v>
          </cell>
          <cell r="F2233">
            <v>15145</v>
          </cell>
          <cell r="G2233" t="str">
            <v>ＳＡＳ－Ｄ　　　　　</v>
          </cell>
          <cell r="H2233">
            <v>40</v>
          </cell>
          <cell r="I2233">
            <v>37200</v>
          </cell>
          <cell r="J2233">
            <v>4</v>
          </cell>
          <cell r="K2233" t="str">
            <v>その他</v>
          </cell>
          <cell r="L2233">
            <v>151</v>
          </cell>
          <cell r="M2233" t="str">
            <v>ＳＡＳ</v>
          </cell>
          <cell r="N2233">
            <v>2</v>
          </cell>
          <cell r="O2233" t="str">
            <v>延岡</v>
          </cell>
          <cell r="P2233" t="str">
            <v>外販</v>
          </cell>
          <cell r="Q2233">
            <v>94</v>
          </cell>
        </row>
        <row r="2234">
          <cell r="A2234">
            <v>2</v>
          </cell>
          <cell r="B2234">
            <v>1994</v>
          </cell>
          <cell r="C2234">
            <v>11</v>
          </cell>
          <cell r="D2234">
            <v>7100</v>
          </cell>
          <cell r="E2234" t="str">
            <v>油脂製品　　　　　　</v>
          </cell>
          <cell r="F2234">
            <v>15145</v>
          </cell>
          <cell r="G2234" t="str">
            <v>ＳＡＳ－Ｄ　　　　　</v>
          </cell>
          <cell r="H2234">
            <v>20</v>
          </cell>
          <cell r="I2234">
            <v>20320</v>
          </cell>
          <cell r="J2234">
            <v>4</v>
          </cell>
          <cell r="K2234" t="str">
            <v>その他</v>
          </cell>
          <cell r="L2234">
            <v>151</v>
          </cell>
          <cell r="M2234" t="str">
            <v>ＳＡＳ</v>
          </cell>
          <cell r="N2234">
            <v>2</v>
          </cell>
          <cell r="O2234" t="str">
            <v>延岡</v>
          </cell>
          <cell r="P2234" t="str">
            <v>外販</v>
          </cell>
          <cell r="Q2234">
            <v>94</v>
          </cell>
        </row>
        <row r="2235">
          <cell r="A2235">
            <v>2</v>
          </cell>
          <cell r="B2235">
            <v>1994</v>
          </cell>
          <cell r="C2235">
            <v>11</v>
          </cell>
          <cell r="D2235">
            <v>7800</v>
          </cell>
          <cell r="E2235" t="str">
            <v>渡辺ケミカル　　　　</v>
          </cell>
          <cell r="F2235">
            <v>15148</v>
          </cell>
          <cell r="G2235" t="str">
            <v>ＳＡＳ－Ｄ（ロック）</v>
          </cell>
          <cell r="H2235">
            <v>360</v>
          </cell>
          <cell r="I2235">
            <v>288000</v>
          </cell>
          <cell r="J2235">
            <v>4</v>
          </cell>
          <cell r="K2235" t="str">
            <v>その他</v>
          </cell>
          <cell r="L2235">
            <v>151</v>
          </cell>
          <cell r="M2235" t="str">
            <v>ＳＡＳ</v>
          </cell>
          <cell r="N2235">
            <v>2</v>
          </cell>
          <cell r="O2235" t="str">
            <v>延岡</v>
          </cell>
          <cell r="P2235" t="str">
            <v>外販</v>
          </cell>
          <cell r="Q2235">
            <v>94</v>
          </cell>
        </row>
        <row r="2236">
          <cell r="A2236">
            <v>2</v>
          </cell>
          <cell r="B2236">
            <v>1994</v>
          </cell>
          <cell r="C2236">
            <v>11</v>
          </cell>
          <cell r="D2236">
            <v>1820</v>
          </cell>
          <cell r="E2236" t="str">
            <v>小松屋商事（株）　　</v>
          </cell>
          <cell r="F2236">
            <v>15602</v>
          </cell>
          <cell r="G2236" t="str">
            <v>３Ｓ　　　　　　　　</v>
          </cell>
          <cell r="H2236">
            <v>6000</v>
          </cell>
          <cell r="I2236">
            <v>7740000</v>
          </cell>
          <cell r="J2236">
            <v>1</v>
          </cell>
          <cell r="K2236" t="str">
            <v>繊維</v>
          </cell>
          <cell r="L2236">
            <v>156</v>
          </cell>
          <cell r="M2236" t="str">
            <v>ＵＮＡＳＳ</v>
          </cell>
          <cell r="N2236">
            <v>2</v>
          </cell>
          <cell r="O2236" t="str">
            <v>延岡</v>
          </cell>
          <cell r="P2236" t="str">
            <v>外販</v>
          </cell>
          <cell r="Q2236">
            <v>94</v>
          </cell>
        </row>
        <row r="2237">
          <cell r="A2237">
            <v>2</v>
          </cell>
          <cell r="B2237">
            <v>1994</v>
          </cell>
          <cell r="C2237">
            <v>11</v>
          </cell>
          <cell r="D2237">
            <v>7500</v>
          </cell>
          <cell r="E2237" t="str">
            <v>リバソン（株）　　　</v>
          </cell>
          <cell r="F2237">
            <v>15610</v>
          </cell>
          <cell r="G2237" t="str">
            <v>ＵＮＡＳＳ（ＤＩＣ）</v>
          </cell>
          <cell r="H2237">
            <v>1725</v>
          </cell>
          <cell r="I2237">
            <v>2155500</v>
          </cell>
          <cell r="J2237">
            <v>1</v>
          </cell>
          <cell r="K2237" t="str">
            <v>繊維</v>
          </cell>
          <cell r="L2237">
            <v>156</v>
          </cell>
          <cell r="M2237" t="str">
            <v>ＵＮＡＳＳ</v>
          </cell>
          <cell r="N2237">
            <v>2</v>
          </cell>
          <cell r="O2237" t="str">
            <v>延岡</v>
          </cell>
          <cell r="P2237" t="str">
            <v>外販</v>
          </cell>
          <cell r="Q2237">
            <v>94</v>
          </cell>
        </row>
        <row r="2238">
          <cell r="A2238">
            <v>2</v>
          </cell>
          <cell r="B2238">
            <v>1994</v>
          </cell>
          <cell r="C2238">
            <v>11</v>
          </cell>
          <cell r="D2238">
            <v>1017</v>
          </cell>
          <cell r="E2238" t="str">
            <v>化成品商事　　　　　</v>
          </cell>
          <cell r="F2238">
            <v>15620</v>
          </cell>
          <cell r="G2238" t="str">
            <v>ＵＮＡＳＳ（ＳＳＳ）</v>
          </cell>
          <cell r="H2238">
            <v>751.8</v>
          </cell>
          <cell r="I2238">
            <v>1014930</v>
          </cell>
          <cell r="J2238">
            <v>1</v>
          </cell>
          <cell r="K2238" t="str">
            <v>繊維</v>
          </cell>
          <cell r="L2238">
            <v>156</v>
          </cell>
          <cell r="M2238" t="str">
            <v>ＵＮＡＳＳ</v>
          </cell>
          <cell r="N2238">
            <v>2</v>
          </cell>
          <cell r="O2238" t="str">
            <v>延岡</v>
          </cell>
          <cell r="P2238" t="str">
            <v>外販</v>
          </cell>
          <cell r="Q2238">
            <v>94</v>
          </cell>
        </row>
        <row r="2239">
          <cell r="A2239">
            <v>2</v>
          </cell>
          <cell r="B2239">
            <v>1994</v>
          </cell>
          <cell r="C2239">
            <v>11</v>
          </cell>
          <cell r="D2239">
            <v>1820</v>
          </cell>
          <cell r="E2239" t="str">
            <v>小松屋商事（株）　　</v>
          </cell>
          <cell r="F2239">
            <v>15630</v>
          </cell>
          <cell r="G2239" t="str">
            <v>ＵＮＡＳＳ（Ｘラン）</v>
          </cell>
          <cell r="H2239">
            <v>250</v>
          </cell>
          <cell r="I2239">
            <v>300000</v>
          </cell>
          <cell r="J2239">
            <v>1</v>
          </cell>
          <cell r="K2239" t="str">
            <v>繊維</v>
          </cell>
          <cell r="L2239">
            <v>156</v>
          </cell>
          <cell r="M2239" t="str">
            <v>ＵＮＡＳＳ</v>
          </cell>
          <cell r="N2239">
            <v>2</v>
          </cell>
          <cell r="O2239" t="str">
            <v>延岡</v>
          </cell>
          <cell r="P2239" t="str">
            <v>外販</v>
          </cell>
          <cell r="Q2239">
            <v>94</v>
          </cell>
        </row>
        <row r="2240">
          <cell r="A2240">
            <v>2</v>
          </cell>
          <cell r="B2240">
            <v>1994</v>
          </cell>
          <cell r="C2240">
            <v>11</v>
          </cell>
          <cell r="D2240">
            <v>1</v>
          </cell>
          <cell r="E2240" t="str">
            <v>旭　東京購買　　　　</v>
          </cell>
          <cell r="F2240">
            <v>15700</v>
          </cell>
          <cell r="G2240" t="str">
            <v>ＴＭＢ　　　　　　　</v>
          </cell>
          <cell r="H2240">
            <v>5040</v>
          </cell>
          <cell r="I2240">
            <v>7056000</v>
          </cell>
          <cell r="J2240">
            <v>2</v>
          </cell>
          <cell r="K2240" t="str">
            <v>医薬原料</v>
          </cell>
          <cell r="L2240">
            <v>157</v>
          </cell>
          <cell r="M2240" t="str">
            <v>ＴＭＢ</v>
          </cell>
          <cell r="N2240">
            <v>2</v>
          </cell>
          <cell r="O2240" t="str">
            <v>延岡</v>
          </cell>
          <cell r="P2240" t="str">
            <v>旭</v>
          </cell>
          <cell r="Q2240">
            <v>94</v>
          </cell>
        </row>
        <row r="2241">
          <cell r="A2241">
            <v>2</v>
          </cell>
          <cell r="B2241">
            <v>1994</v>
          </cell>
          <cell r="C2241">
            <v>11</v>
          </cell>
          <cell r="D2241">
            <v>7500</v>
          </cell>
          <cell r="E2241" t="str">
            <v>リバソン（株）　　　</v>
          </cell>
          <cell r="F2241">
            <v>16600</v>
          </cell>
          <cell r="G2241" t="str">
            <v>ＮＳＶＳ－２５（ＤＩ</v>
          </cell>
          <cell r="H2241">
            <v>1680</v>
          </cell>
          <cell r="I2241">
            <v>529200</v>
          </cell>
          <cell r="J2241">
            <v>3</v>
          </cell>
          <cell r="K2241" t="str">
            <v>樹脂</v>
          </cell>
          <cell r="L2241">
            <v>166</v>
          </cell>
          <cell r="M2241" t="str">
            <v>ＳＶＳ</v>
          </cell>
          <cell r="N2241">
            <v>2</v>
          </cell>
          <cell r="O2241" t="str">
            <v>延岡</v>
          </cell>
          <cell r="P2241" t="str">
            <v>外販</v>
          </cell>
          <cell r="Q2241">
            <v>94</v>
          </cell>
        </row>
        <row r="2242">
          <cell r="A2242">
            <v>2</v>
          </cell>
          <cell r="B2242">
            <v>1994</v>
          </cell>
          <cell r="C2242">
            <v>11</v>
          </cell>
          <cell r="D2242">
            <v>7500</v>
          </cell>
          <cell r="E2242" t="str">
            <v>リバソン（株）　　　</v>
          </cell>
          <cell r="F2242">
            <v>16601</v>
          </cell>
          <cell r="G2242" t="str">
            <v>ＮＳＶＳ－２５（堺　</v>
          </cell>
          <cell r="H2242">
            <v>800</v>
          </cell>
          <cell r="I2242">
            <v>240000</v>
          </cell>
          <cell r="J2242">
            <v>3</v>
          </cell>
          <cell r="K2242" t="str">
            <v>樹脂</v>
          </cell>
          <cell r="L2242">
            <v>166</v>
          </cell>
          <cell r="M2242" t="str">
            <v>ＳＶＳ</v>
          </cell>
          <cell r="N2242">
            <v>2</v>
          </cell>
          <cell r="O2242" t="str">
            <v>延岡</v>
          </cell>
          <cell r="P2242" t="str">
            <v>外販</v>
          </cell>
          <cell r="Q2242">
            <v>94</v>
          </cell>
        </row>
        <row r="2243">
          <cell r="A2243">
            <v>2</v>
          </cell>
          <cell r="B2243">
            <v>1994</v>
          </cell>
          <cell r="C2243">
            <v>11</v>
          </cell>
          <cell r="D2243">
            <v>7017</v>
          </cell>
          <cell r="E2243" t="str">
            <v>要薬品　　　　　　　</v>
          </cell>
          <cell r="F2243">
            <v>16610</v>
          </cell>
          <cell r="G2243" t="str">
            <v>ＮＳＶＳ－２５（大東</v>
          </cell>
          <cell r="H2243">
            <v>9600</v>
          </cell>
          <cell r="I2243">
            <v>3379200</v>
          </cell>
          <cell r="J2243">
            <v>3</v>
          </cell>
          <cell r="K2243" t="str">
            <v>樹脂</v>
          </cell>
          <cell r="L2243">
            <v>166</v>
          </cell>
          <cell r="M2243" t="str">
            <v>ＳＶＳ</v>
          </cell>
          <cell r="N2243">
            <v>2</v>
          </cell>
          <cell r="O2243" t="str">
            <v>延岡</v>
          </cell>
          <cell r="P2243" t="str">
            <v>外販</v>
          </cell>
          <cell r="Q2243">
            <v>94</v>
          </cell>
        </row>
        <row r="2244">
          <cell r="A2244">
            <v>2</v>
          </cell>
          <cell r="B2244">
            <v>1994</v>
          </cell>
          <cell r="C2244">
            <v>11</v>
          </cell>
          <cell r="D2244">
            <v>7500</v>
          </cell>
          <cell r="E2244" t="str">
            <v>リバソン（株）　　　</v>
          </cell>
          <cell r="F2244">
            <v>16630</v>
          </cell>
          <cell r="G2244" t="str">
            <v>ＮＳＶＳ－２５（九州</v>
          </cell>
          <cell r="H2244">
            <v>200</v>
          </cell>
          <cell r="I2244">
            <v>60000</v>
          </cell>
          <cell r="J2244">
            <v>3</v>
          </cell>
          <cell r="K2244" t="str">
            <v>樹脂</v>
          </cell>
          <cell r="L2244">
            <v>166</v>
          </cell>
          <cell r="M2244" t="str">
            <v>ＳＶＳ</v>
          </cell>
          <cell r="N2244">
            <v>2</v>
          </cell>
          <cell r="O2244" t="str">
            <v>延岡</v>
          </cell>
          <cell r="P2244" t="str">
            <v>外販</v>
          </cell>
          <cell r="Q2244">
            <v>94</v>
          </cell>
        </row>
        <row r="2245">
          <cell r="A2245">
            <v>2</v>
          </cell>
          <cell r="B2245">
            <v>1994</v>
          </cell>
          <cell r="C2245">
            <v>11</v>
          </cell>
          <cell r="D2245">
            <v>5417</v>
          </cell>
          <cell r="E2245" t="str">
            <v>九州長瀬　　　　　　</v>
          </cell>
          <cell r="F2245">
            <v>16640</v>
          </cell>
          <cell r="G2245" t="str">
            <v>ＮＳＶＳ－２５（同仁</v>
          </cell>
          <cell r="H2245">
            <v>1200</v>
          </cell>
          <cell r="I2245">
            <v>360000</v>
          </cell>
          <cell r="J2245">
            <v>3</v>
          </cell>
          <cell r="K2245" t="str">
            <v>樹脂</v>
          </cell>
          <cell r="L2245">
            <v>166</v>
          </cell>
          <cell r="M2245" t="str">
            <v>ＳＶＳ</v>
          </cell>
          <cell r="N2245">
            <v>2</v>
          </cell>
          <cell r="O2245" t="str">
            <v>延岡</v>
          </cell>
          <cell r="P2245" t="str">
            <v>外販</v>
          </cell>
          <cell r="Q2245">
            <v>94</v>
          </cell>
        </row>
        <row r="2246">
          <cell r="A2246">
            <v>2</v>
          </cell>
          <cell r="B2246">
            <v>1994</v>
          </cell>
          <cell r="C2246">
            <v>11</v>
          </cell>
          <cell r="D2246">
            <v>7500</v>
          </cell>
          <cell r="E2246" t="str">
            <v>リバソン（株）　　　</v>
          </cell>
          <cell r="F2246">
            <v>16660</v>
          </cell>
          <cell r="G2246" t="str">
            <v>ＮＳＶＳ－２５ロック</v>
          </cell>
          <cell r="H2246">
            <v>160</v>
          </cell>
          <cell r="I2246">
            <v>64000</v>
          </cell>
          <cell r="J2246">
            <v>3</v>
          </cell>
          <cell r="K2246" t="str">
            <v>樹脂</v>
          </cell>
          <cell r="L2246">
            <v>166</v>
          </cell>
          <cell r="M2246" t="str">
            <v>ＳＶＳ</v>
          </cell>
          <cell r="N2246">
            <v>2</v>
          </cell>
          <cell r="O2246" t="str">
            <v>延岡</v>
          </cell>
          <cell r="P2246" t="str">
            <v>外販</v>
          </cell>
          <cell r="Q2246">
            <v>94</v>
          </cell>
        </row>
        <row r="2247">
          <cell r="A2247">
            <v>2</v>
          </cell>
          <cell r="B2247">
            <v>1994</v>
          </cell>
          <cell r="C2247">
            <v>11</v>
          </cell>
          <cell r="D2247">
            <v>7800</v>
          </cell>
          <cell r="E2247" t="str">
            <v>渡辺ケミカル　　　　</v>
          </cell>
          <cell r="F2247">
            <v>16660</v>
          </cell>
          <cell r="G2247" t="str">
            <v>ＮＳＶＳ－２５ロック</v>
          </cell>
          <cell r="H2247">
            <v>60</v>
          </cell>
          <cell r="I2247">
            <v>24000</v>
          </cell>
          <cell r="J2247">
            <v>3</v>
          </cell>
          <cell r="K2247" t="str">
            <v>樹脂</v>
          </cell>
          <cell r="L2247">
            <v>166</v>
          </cell>
          <cell r="M2247" t="str">
            <v>ＳＶＳ</v>
          </cell>
          <cell r="N2247">
            <v>2</v>
          </cell>
          <cell r="O2247" t="str">
            <v>延岡</v>
          </cell>
          <cell r="P2247" t="str">
            <v>外販</v>
          </cell>
          <cell r="Q2247">
            <v>94</v>
          </cell>
        </row>
        <row r="2248">
          <cell r="A2248">
            <v>2</v>
          </cell>
          <cell r="B2248">
            <v>1994</v>
          </cell>
          <cell r="C2248">
            <v>11</v>
          </cell>
          <cell r="D2248">
            <v>2426</v>
          </cell>
          <cell r="E2248" t="str">
            <v>西邦産業　　　　　　</v>
          </cell>
          <cell r="F2248">
            <v>16661</v>
          </cell>
          <cell r="G2248" t="str">
            <v>ＮＳＶＳ－２５　　　</v>
          </cell>
          <cell r="H2248">
            <v>160</v>
          </cell>
          <cell r="I2248">
            <v>68800</v>
          </cell>
          <cell r="J2248">
            <v>3</v>
          </cell>
          <cell r="K2248" t="str">
            <v>樹脂</v>
          </cell>
          <cell r="L2248">
            <v>166</v>
          </cell>
          <cell r="M2248" t="str">
            <v>ＳＶＳ</v>
          </cell>
          <cell r="N2248">
            <v>2</v>
          </cell>
          <cell r="O2248" t="str">
            <v>延岡</v>
          </cell>
          <cell r="P2248" t="str">
            <v>外販</v>
          </cell>
          <cell r="Q2248">
            <v>94</v>
          </cell>
        </row>
        <row r="2249">
          <cell r="A2249">
            <v>2</v>
          </cell>
          <cell r="B2249">
            <v>1994</v>
          </cell>
          <cell r="C2249">
            <v>11</v>
          </cell>
          <cell r="D2249">
            <v>5217</v>
          </cell>
          <cell r="E2249" t="str">
            <v>ＢＡＳＦ　四日市　　</v>
          </cell>
          <cell r="F2249">
            <v>16690</v>
          </cell>
          <cell r="G2249" t="str">
            <v>ＮＳＶＳ－２５（ＢＡ</v>
          </cell>
          <cell r="H2249">
            <v>20</v>
          </cell>
          <cell r="I2249">
            <v>7000</v>
          </cell>
          <cell r="J2249">
            <v>3</v>
          </cell>
          <cell r="K2249" t="str">
            <v>樹脂</v>
          </cell>
          <cell r="L2249">
            <v>166</v>
          </cell>
          <cell r="M2249" t="str">
            <v>ＳＶＳ</v>
          </cell>
          <cell r="N2249">
            <v>2</v>
          </cell>
          <cell r="O2249" t="str">
            <v>延岡</v>
          </cell>
          <cell r="P2249" t="str">
            <v>外販</v>
          </cell>
          <cell r="Q2249">
            <v>94</v>
          </cell>
        </row>
        <row r="2250">
          <cell r="A2250">
            <v>2</v>
          </cell>
          <cell r="B2250">
            <v>1994</v>
          </cell>
          <cell r="C2250">
            <v>11</v>
          </cell>
          <cell r="D2250">
            <v>1</v>
          </cell>
          <cell r="E2250" t="str">
            <v>旭　東京購買　　　　</v>
          </cell>
          <cell r="F2250">
            <v>20300</v>
          </cell>
          <cell r="G2250" t="str">
            <v>ＥＢＳ　　　　　　　</v>
          </cell>
          <cell r="H2250">
            <v>7424</v>
          </cell>
          <cell r="I2250">
            <v>6057984</v>
          </cell>
          <cell r="J2250">
            <v>3</v>
          </cell>
          <cell r="K2250" t="str">
            <v>樹脂</v>
          </cell>
          <cell r="L2250">
            <v>203</v>
          </cell>
          <cell r="M2250" t="str">
            <v>ＥＢＳ</v>
          </cell>
          <cell r="N2250">
            <v>2</v>
          </cell>
          <cell r="O2250" t="str">
            <v>延岡</v>
          </cell>
          <cell r="P2250" t="str">
            <v>旭</v>
          </cell>
          <cell r="Q2250">
            <v>94</v>
          </cell>
        </row>
        <row r="2251">
          <cell r="A2251">
            <v>2</v>
          </cell>
          <cell r="B2251">
            <v>1994</v>
          </cell>
          <cell r="C2251">
            <v>11</v>
          </cell>
          <cell r="D2251">
            <v>2</v>
          </cell>
          <cell r="E2251" t="str">
            <v>旭　大阪購買　　　　</v>
          </cell>
          <cell r="F2251">
            <v>20500</v>
          </cell>
          <cell r="G2251" t="str">
            <v>仕上Ｇ　　　　　　　</v>
          </cell>
          <cell r="H2251">
            <v>800</v>
          </cell>
          <cell r="I2251">
            <v>272000</v>
          </cell>
          <cell r="J2251">
            <v>1</v>
          </cell>
          <cell r="K2251" t="str">
            <v>繊維</v>
          </cell>
          <cell r="L2251">
            <v>205</v>
          </cell>
          <cell r="M2251" t="str">
            <v>仕上Ｇ</v>
          </cell>
          <cell r="N2251">
            <v>2</v>
          </cell>
          <cell r="O2251" t="str">
            <v>延岡</v>
          </cell>
          <cell r="P2251" t="str">
            <v>旭</v>
          </cell>
          <cell r="Q2251">
            <v>94</v>
          </cell>
        </row>
        <row r="2252">
          <cell r="A2252">
            <v>2</v>
          </cell>
          <cell r="B2252">
            <v>1994</v>
          </cell>
          <cell r="C2252">
            <v>11</v>
          </cell>
          <cell r="D2252">
            <v>43</v>
          </cell>
          <cell r="E2252" t="str">
            <v>旭　延岡医薬　　　　</v>
          </cell>
          <cell r="F2252">
            <v>20600</v>
          </cell>
          <cell r="G2252" t="str">
            <v>ＭＢ　　　　　　　　</v>
          </cell>
          <cell r="H2252">
            <v>3687</v>
          </cell>
          <cell r="I2252">
            <v>14218866</v>
          </cell>
          <cell r="J2252">
            <v>2</v>
          </cell>
          <cell r="K2252" t="str">
            <v>医薬原料</v>
          </cell>
          <cell r="L2252">
            <v>206</v>
          </cell>
          <cell r="M2252" t="str">
            <v>ＭＢ</v>
          </cell>
          <cell r="N2252">
            <v>2</v>
          </cell>
          <cell r="O2252" t="str">
            <v>延岡</v>
          </cell>
          <cell r="P2252" t="str">
            <v>旭</v>
          </cell>
          <cell r="Q2252">
            <v>94</v>
          </cell>
        </row>
        <row r="2253">
          <cell r="A2253">
            <v>2</v>
          </cell>
          <cell r="B2253">
            <v>1994</v>
          </cell>
          <cell r="C2253">
            <v>11</v>
          </cell>
          <cell r="D2253">
            <v>11</v>
          </cell>
          <cell r="E2253" t="str">
            <v>旭　特薬事業部　　　</v>
          </cell>
          <cell r="F2253">
            <v>21302</v>
          </cell>
          <cell r="G2253" t="str">
            <v>ウラシル（ＳＧ）　　</v>
          </cell>
          <cell r="H2253">
            <v>1080</v>
          </cell>
          <cell r="I2253">
            <v>4536000</v>
          </cell>
          <cell r="J2253">
            <v>2</v>
          </cell>
          <cell r="K2253" t="str">
            <v>医薬原料</v>
          </cell>
          <cell r="L2253">
            <v>213</v>
          </cell>
          <cell r="M2253" t="str">
            <v>ウラシル</v>
          </cell>
          <cell r="N2253">
            <v>2</v>
          </cell>
          <cell r="O2253" t="str">
            <v>延岡</v>
          </cell>
          <cell r="P2253" t="str">
            <v>旭</v>
          </cell>
          <cell r="Q2253">
            <v>94</v>
          </cell>
        </row>
        <row r="2254">
          <cell r="A2254">
            <v>2</v>
          </cell>
          <cell r="B2254">
            <v>1994</v>
          </cell>
          <cell r="C2254">
            <v>11</v>
          </cell>
          <cell r="D2254">
            <v>5403</v>
          </cell>
          <cell r="E2254" t="str">
            <v>ファイザー　　　　　</v>
          </cell>
          <cell r="F2254">
            <v>21401</v>
          </cell>
          <cell r="G2254" t="str">
            <v>ＡＴＢＣ　　　　　　</v>
          </cell>
          <cell r="H2254">
            <v>8385</v>
          </cell>
          <cell r="I2254">
            <v>3488160</v>
          </cell>
          <cell r="J2254">
            <v>3</v>
          </cell>
          <cell r="K2254" t="str">
            <v>樹脂</v>
          </cell>
          <cell r="L2254">
            <v>214</v>
          </cell>
          <cell r="M2254" t="str">
            <v>ＡＴＢＣ</v>
          </cell>
          <cell r="N2254">
            <v>2</v>
          </cell>
          <cell r="O2254" t="str">
            <v>延岡</v>
          </cell>
          <cell r="P2254" t="str">
            <v>旭</v>
          </cell>
          <cell r="Q2254">
            <v>94</v>
          </cell>
        </row>
        <row r="2255">
          <cell r="A2255">
            <v>2</v>
          </cell>
          <cell r="B2255">
            <v>1994</v>
          </cell>
          <cell r="C2255">
            <v>11</v>
          </cell>
          <cell r="D2255">
            <v>1</v>
          </cell>
          <cell r="E2255" t="str">
            <v>旭　東京購買　　　　</v>
          </cell>
          <cell r="F2255">
            <v>21402</v>
          </cell>
          <cell r="G2255" t="str">
            <v>ＤＳ－１０７　　　　</v>
          </cell>
          <cell r="H2255">
            <v>80470</v>
          </cell>
          <cell r="I2255">
            <v>33475520</v>
          </cell>
          <cell r="J2255">
            <v>3</v>
          </cell>
          <cell r="K2255" t="str">
            <v>樹脂</v>
          </cell>
          <cell r="L2255">
            <v>214</v>
          </cell>
          <cell r="M2255" t="str">
            <v>ＡＴＢＣ</v>
          </cell>
          <cell r="N2255">
            <v>2</v>
          </cell>
          <cell r="O2255" t="str">
            <v>延岡</v>
          </cell>
          <cell r="P2255" t="str">
            <v>旭</v>
          </cell>
          <cell r="Q2255">
            <v>94</v>
          </cell>
        </row>
        <row r="2256">
          <cell r="A2256">
            <v>2</v>
          </cell>
          <cell r="B2256">
            <v>1994</v>
          </cell>
          <cell r="C2256">
            <v>11</v>
          </cell>
          <cell r="D2256">
            <v>3821</v>
          </cell>
          <cell r="E2256" t="str">
            <v>（株）トーメン　　　</v>
          </cell>
          <cell r="F2256">
            <v>21403</v>
          </cell>
          <cell r="G2256" t="str">
            <v>ＡＴＢＣ　　　　　　</v>
          </cell>
          <cell r="H2256">
            <v>215</v>
          </cell>
          <cell r="I2256">
            <v>124700</v>
          </cell>
          <cell r="J2256">
            <v>3</v>
          </cell>
          <cell r="K2256" t="str">
            <v>樹脂</v>
          </cell>
          <cell r="L2256">
            <v>214</v>
          </cell>
          <cell r="M2256" t="str">
            <v>ＡＴＢＣ</v>
          </cell>
          <cell r="N2256">
            <v>2</v>
          </cell>
          <cell r="O2256" t="str">
            <v>延岡</v>
          </cell>
          <cell r="P2256" t="str">
            <v>旭</v>
          </cell>
          <cell r="Q2256">
            <v>94</v>
          </cell>
        </row>
        <row r="2257">
          <cell r="A2257">
            <v>2</v>
          </cell>
          <cell r="B2257">
            <v>1994</v>
          </cell>
          <cell r="C2257">
            <v>11</v>
          </cell>
          <cell r="D2257">
            <v>6</v>
          </cell>
          <cell r="E2257" t="str">
            <v>旭　富士　　　　　　</v>
          </cell>
          <cell r="F2257">
            <v>21404</v>
          </cell>
          <cell r="G2257" t="str">
            <v>ＡＴＢＣ（富士）　　</v>
          </cell>
          <cell r="H2257">
            <v>430</v>
          </cell>
          <cell r="I2257">
            <v>191780</v>
          </cell>
          <cell r="J2257">
            <v>3</v>
          </cell>
          <cell r="K2257" t="str">
            <v>樹脂</v>
          </cell>
          <cell r="L2257">
            <v>214</v>
          </cell>
          <cell r="M2257" t="str">
            <v>ＡＴＢＣ</v>
          </cell>
          <cell r="N2257">
            <v>2</v>
          </cell>
          <cell r="O2257" t="str">
            <v>延岡</v>
          </cell>
          <cell r="P2257" t="str">
            <v>旭</v>
          </cell>
          <cell r="Q2257">
            <v>94</v>
          </cell>
        </row>
        <row r="2258">
          <cell r="A2258">
            <v>2</v>
          </cell>
          <cell r="B2258">
            <v>1994</v>
          </cell>
          <cell r="C2258">
            <v>11</v>
          </cell>
          <cell r="D2258">
            <v>1</v>
          </cell>
          <cell r="E2258" t="str">
            <v>旭　東京購買　　　　</v>
          </cell>
          <cell r="F2258">
            <v>21703</v>
          </cell>
          <cell r="G2258" t="str">
            <v>Ｈ－３－Ⅲ　　　　　</v>
          </cell>
          <cell r="H2258">
            <v>5000</v>
          </cell>
          <cell r="I2258">
            <v>29000000</v>
          </cell>
          <cell r="J2258">
            <v>3</v>
          </cell>
          <cell r="K2258" t="str">
            <v>樹脂</v>
          </cell>
          <cell r="L2258">
            <v>217</v>
          </cell>
          <cell r="M2258" t="str">
            <v>Ｈ－３</v>
          </cell>
          <cell r="N2258">
            <v>2</v>
          </cell>
          <cell r="O2258" t="str">
            <v>延岡</v>
          </cell>
          <cell r="P2258" t="str">
            <v>旭</v>
          </cell>
          <cell r="Q2258">
            <v>94</v>
          </cell>
        </row>
        <row r="2259">
          <cell r="A2259">
            <v>2</v>
          </cell>
          <cell r="B2259">
            <v>1994</v>
          </cell>
          <cell r="C2259">
            <v>11</v>
          </cell>
          <cell r="D2259">
            <v>6</v>
          </cell>
          <cell r="E2259" t="str">
            <v>旭　富士　　　　　　</v>
          </cell>
          <cell r="F2259">
            <v>21900</v>
          </cell>
          <cell r="G2259" t="str">
            <v>ＢＳ－１　　　　　　</v>
          </cell>
          <cell r="H2259">
            <v>62080</v>
          </cell>
          <cell r="I2259">
            <v>21839744</v>
          </cell>
          <cell r="J2259">
            <v>3</v>
          </cell>
          <cell r="K2259" t="str">
            <v>樹脂</v>
          </cell>
          <cell r="L2259">
            <v>219</v>
          </cell>
          <cell r="M2259" t="str">
            <v>ＢＳ－１．２</v>
          </cell>
          <cell r="N2259">
            <v>2</v>
          </cell>
          <cell r="O2259" t="str">
            <v>延岡</v>
          </cell>
          <cell r="P2259" t="str">
            <v>旭</v>
          </cell>
          <cell r="Q2259">
            <v>94</v>
          </cell>
        </row>
        <row r="2260">
          <cell r="A2260">
            <v>2</v>
          </cell>
          <cell r="B2260">
            <v>1994</v>
          </cell>
          <cell r="C2260">
            <v>11</v>
          </cell>
          <cell r="D2260">
            <v>6</v>
          </cell>
          <cell r="E2260" t="str">
            <v>旭　富士　　　　　　</v>
          </cell>
          <cell r="F2260">
            <v>21901</v>
          </cell>
          <cell r="G2260" t="str">
            <v>ＢＳ－２　　　　　　</v>
          </cell>
          <cell r="H2260">
            <v>10800</v>
          </cell>
          <cell r="I2260">
            <v>4125600</v>
          </cell>
          <cell r="J2260">
            <v>3</v>
          </cell>
          <cell r="K2260" t="str">
            <v>樹脂</v>
          </cell>
          <cell r="L2260">
            <v>219</v>
          </cell>
          <cell r="M2260" t="str">
            <v>ＢＳ－１．２</v>
          </cell>
          <cell r="N2260">
            <v>2</v>
          </cell>
          <cell r="O2260" t="str">
            <v>延岡</v>
          </cell>
          <cell r="P2260" t="str">
            <v>旭</v>
          </cell>
          <cell r="Q2260">
            <v>94</v>
          </cell>
        </row>
        <row r="2261">
          <cell r="A2261">
            <v>2</v>
          </cell>
          <cell r="B2261">
            <v>1994</v>
          </cell>
          <cell r="C2261">
            <v>11</v>
          </cell>
          <cell r="D2261">
            <v>5</v>
          </cell>
          <cell r="E2261" t="str">
            <v>旭　川崎　　　　　　</v>
          </cell>
          <cell r="F2261">
            <v>29011</v>
          </cell>
          <cell r="G2261" t="str">
            <v>ＰＳＳ　　　　　　　</v>
          </cell>
          <cell r="H2261">
            <v>600</v>
          </cell>
          <cell r="I2261">
            <v>360000</v>
          </cell>
          <cell r="J2261">
            <v>4</v>
          </cell>
          <cell r="K2261" t="str">
            <v>その他</v>
          </cell>
          <cell r="L2261">
            <v>290</v>
          </cell>
          <cell r="M2261" t="str">
            <v>旭向延岡合成品</v>
          </cell>
          <cell r="N2261">
            <v>2</v>
          </cell>
          <cell r="O2261" t="str">
            <v>延岡</v>
          </cell>
          <cell r="P2261" t="str">
            <v>旭</v>
          </cell>
          <cell r="Q2261">
            <v>94</v>
          </cell>
        </row>
        <row r="2262">
          <cell r="A2262">
            <v>2</v>
          </cell>
          <cell r="B2262">
            <v>1994</v>
          </cell>
          <cell r="C2262">
            <v>11</v>
          </cell>
          <cell r="D2262">
            <v>5422</v>
          </cell>
          <cell r="E2262" t="str">
            <v>扶桑化学（株）　　　</v>
          </cell>
          <cell r="F2262">
            <v>30700</v>
          </cell>
          <cell r="G2262" t="str">
            <v>ＭＮＢ　　　　　　　</v>
          </cell>
          <cell r="H2262">
            <v>29730</v>
          </cell>
          <cell r="I2262">
            <v>37840400</v>
          </cell>
          <cell r="J2262">
            <v>3</v>
          </cell>
          <cell r="K2262" t="str">
            <v>樹脂</v>
          </cell>
          <cell r="L2262">
            <v>307</v>
          </cell>
          <cell r="M2262" t="str">
            <v>ＭＮＢ</v>
          </cell>
          <cell r="N2262">
            <v>2</v>
          </cell>
          <cell r="O2262" t="str">
            <v>延岡</v>
          </cell>
          <cell r="P2262" t="str">
            <v>外販</v>
          </cell>
          <cell r="Q2262">
            <v>94</v>
          </cell>
        </row>
        <row r="2263">
          <cell r="A2263">
            <v>2</v>
          </cell>
          <cell r="B2263">
            <v>1994</v>
          </cell>
          <cell r="C2263">
            <v>11</v>
          </cell>
          <cell r="D2263">
            <v>43</v>
          </cell>
          <cell r="E2263" t="str">
            <v>旭　延岡医薬　　　　</v>
          </cell>
          <cell r="F2263">
            <v>39901</v>
          </cell>
          <cell r="G2263" t="str">
            <v>スルフォラン　　　　</v>
          </cell>
          <cell r="H2263">
            <v>5800.4</v>
          </cell>
          <cell r="I2263">
            <v>4959342</v>
          </cell>
          <cell r="J2263">
            <v>4</v>
          </cell>
          <cell r="K2263" t="str">
            <v>その他</v>
          </cell>
          <cell r="L2263">
            <v>399</v>
          </cell>
          <cell r="M2263" t="str">
            <v>その他</v>
          </cell>
          <cell r="N2263">
            <v>2</v>
          </cell>
          <cell r="O2263" t="str">
            <v>延岡</v>
          </cell>
          <cell r="P2263" t="str">
            <v>外販</v>
          </cell>
          <cell r="Q2263">
            <v>94</v>
          </cell>
        </row>
        <row r="2264">
          <cell r="A2264">
            <v>1</v>
          </cell>
          <cell r="B2264">
            <v>1994</v>
          </cell>
          <cell r="C2264">
            <v>11</v>
          </cell>
          <cell r="D2264">
            <v>88</v>
          </cell>
          <cell r="E2264" t="str">
            <v>旭フーズ（株）　　　</v>
          </cell>
          <cell r="F2264">
            <v>37600</v>
          </cell>
          <cell r="G2264" t="str">
            <v>ＣＭＴ－Ｌ　缶　　　</v>
          </cell>
          <cell r="H2264">
            <v>40842</v>
          </cell>
          <cell r="I2264">
            <v>12653478</v>
          </cell>
          <cell r="J2264">
            <v>4</v>
          </cell>
          <cell r="K2264" t="str">
            <v>その他</v>
          </cell>
          <cell r="L2264">
            <v>376</v>
          </cell>
          <cell r="M2264" t="str">
            <v>ＣＭＴ－Ｌ</v>
          </cell>
          <cell r="N2264">
            <v>3</v>
          </cell>
          <cell r="O2264" t="str">
            <v>外販</v>
          </cell>
          <cell r="P2264" t="str">
            <v>旭</v>
          </cell>
          <cell r="Q2264">
            <v>94</v>
          </cell>
        </row>
        <row r="2265">
          <cell r="A2265">
            <v>1</v>
          </cell>
          <cell r="B2265">
            <v>1994</v>
          </cell>
          <cell r="C2265">
            <v>11</v>
          </cell>
          <cell r="D2265">
            <v>88</v>
          </cell>
          <cell r="E2265" t="str">
            <v>旭フーズ（株）　　　</v>
          </cell>
          <cell r="F2265">
            <v>37603</v>
          </cell>
          <cell r="G2265" t="str">
            <v>ＣＭＴ－ＩＫ　　　　</v>
          </cell>
          <cell r="H2265">
            <v>35000</v>
          </cell>
          <cell r="I2265">
            <v>9870000</v>
          </cell>
          <cell r="J2265">
            <v>4</v>
          </cell>
          <cell r="K2265" t="str">
            <v>その他</v>
          </cell>
          <cell r="L2265">
            <v>376</v>
          </cell>
          <cell r="M2265" t="str">
            <v>ＣＭＴ－Ｌ</v>
          </cell>
          <cell r="N2265">
            <v>3</v>
          </cell>
          <cell r="O2265" t="str">
            <v>外販</v>
          </cell>
          <cell r="P2265" t="str">
            <v>旭</v>
          </cell>
          <cell r="Q2265">
            <v>94</v>
          </cell>
        </row>
        <row r="2266">
          <cell r="A2266">
            <v>1</v>
          </cell>
          <cell r="B2266">
            <v>1994</v>
          </cell>
          <cell r="C2266">
            <v>11</v>
          </cell>
          <cell r="D2266">
            <v>88</v>
          </cell>
          <cell r="E2266" t="str">
            <v>旭フーズ（株）　　　</v>
          </cell>
          <cell r="F2266">
            <v>37604</v>
          </cell>
          <cell r="G2266" t="str">
            <v>ＣＲＭ１２１０２　　</v>
          </cell>
          <cell r="H2266">
            <v>5040</v>
          </cell>
          <cell r="I2266">
            <v>1612800</v>
          </cell>
          <cell r="J2266">
            <v>4</v>
          </cell>
          <cell r="K2266" t="str">
            <v>その他</v>
          </cell>
          <cell r="L2266">
            <v>376</v>
          </cell>
          <cell r="M2266" t="str">
            <v>ＣＭＴ－Ｌ</v>
          </cell>
          <cell r="N2266">
            <v>3</v>
          </cell>
          <cell r="O2266" t="str">
            <v>外販</v>
          </cell>
          <cell r="P2266" t="str">
            <v>旭</v>
          </cell>
          <cell r="Q2266">
            <v>94</v>
          </cell>
        </row>
        <row r="2267">
          <cell r="A2267">
            <v>1</v>
          </cell>
          <cell r="B2267">
            <v>1994</v>
          </cell>
          <cell r="C2267">
            <v>11</v>
          </cell>
          <cell r="D2267">
            <v>88</v>
          </cell>
          <cell r="E2267" t="str">
            <v>旭フーズ（株）　　　</v>
          </cell>
          <cell r="F2267">
            <v>37605</v>
          </cell>
          <cell r="G2267" t="str">
            <v>ホスタポンＴＣＧ－Ｊ</v>
          </cell>
          <cell r="H2267">
            <v>5220</v>
          </cell>
          <cell r="I2267">
            <v>1733040</v>
          </cell>
          <cell r="J2267">
            <v>4</v>
          </cell>
          <cell r="K2267" t="str">
            <v>その他</v>
          </cell>
          <cell r="L2267">
            <v>376</v>
          </cell>
          <cell r="M2267" t="str">
            <v>ＣＭＴ－Ｌ</v>
          </cell>
          <cell r="N2267">
            <v>3</v>
          </cell>
          <cell r="O2267" t="str">
            <v>外販</v>
          </cell>
          <cell r="P2267" t="str">
            <v>旭</v>
          </cell>
          <cell r="Q2267">
            <v>94</v>
          </cell>
        </row>
        <row r="2268">
          <cell r="A2268">
            <v>1</v>
          </cell>
          <cell r="B2268">
            <v>1994</v>
          </cell>
          <cell r="C2268">
            <v>11</v>
          </cell>
          <cell r="D2268">
            <v>6</v>
          </cell>
          <cell r="E2268" t="str">
            <v>旭　富士　　　　　　</v>
          </cell>
          <cell r="F2268">
            <v>38300</v>
          </cell>
          <cell r="G2268" t="str">
            <v>ベンゾフェノン　　　</v>
          </cell>
          <cell r="H2268">
            <v>80</v>
          </cell>
          <cell r="I2268">
            <v>71600</v>
          </cell>
          <cell r="J2268">
            <v>3</v>
          </cell>
          <cell r="K2268" t="str">
            <v>樹脂</v>
          </cell>
          <cell r="L2268">
            <v>383</v>
          </cell>
          <cell r="M2268" t="str">
            <v>ﾍﾞﾝｿﾞﾌｪﾉﾝ</v>
          </cell>
          <cell r="N2268">
            <v>3</v>
          </cell>
          <cell r="O2268" t="str">
            <v>外販</v>
          </cell>
          <cell r="P2268" t="str">
            <v>外販</v>
          </cell>
          <cell r="Q2268">
            <v>94</v>
          </cell>
        </row>
        <row r="2269">
          <cell r="A2269">
            <v>1</v>
          </cell>
          <cell r="B2269">
            <v>1994</v>
          </cell>
          <cell r="C2269">
            <v>11</v>
          </cell>
          <cell r="D2269">
            <v>1</v>
          </cell>
          <cell r="E2269" t="str">
            <v>旭　東京購買　　　　</v>
          </cell>
          <cell r="F2269">
            <v>38501</v>
          </cell>
          <cell r="G2269" t="str">
            <v>ポリオールＢ　　　　</v>
          </cell>
          <cell r="H2269">
            <v>1200</v>
          </cell>
          <cell r="I2269">
            <v>612000</v>
          </cell>
          <cell r="J2269">
            <v>3</v>
          </cell>
          <cell r="K2269" t="str">
            <v>樹脂</v>
          </cell>
          <cell r="L2269">
            <v>385</v>
          </cell>
          <cell r="M2269" t="str">
            <v>ポリオール</v>
          </cell>
          <cell r="N2269">
            <v>3</v>
          </cell>
          <cell r="O2269" t="str">
            <v>外販</v>
          </cell>
          <cell r="P2269" t="str">
            <v>旭</v>
          </cell>
          <cell r="Q2269">
            <v>94</v>
          </cell>
        </row>
        <row r="2270">
          <cell r="A2270">
            <v>1</v>
          </cell>
          <cell r="B2270">
            <v>1994</v>
          </cell>
          <cell r="C2270">
            <v>11</v>
          </cell>
          <cell r="D2270">
            <v>7100</v>
          </cell>
          <cell r="E2270" t="str">
            <v>油脂製品　　　　　　</v>
          </cell>
          <cell r="F2270">
            <v>38804</v>
          </cell>
          <cell r="G2270" t="str">
            <v>ノンサール乾燥　　　</v>
          </cell>
          <cell r="H2270">
            <v>1125</v>
          </cell>
          <cell r="I2270">
            <v>789750</v>
          </cell>
          <cell r="J2270">
            <v>4</v>
          </cell>
          <cell r="K2270" t="str">
            <v>その他</v>
          </cell>
          <cell r="L2270">
            <v>388</v>
          </cell>
          <cell r="M2270" t="str">
            <v>委託　日油</v>
          </cell>
          <cell r="N2270">
            <v>3</v>
          </cell>
          <cell r="O2270" t="str">
            <v>外販</v>
          </cell>
          <cell r="P2270" t="str">
            <v>外販</v>
          </cell>
          <cell r="Q2270">
            <v>94</v>
          </cell>
        </row>
        <row r="2271">
          <cell r="A2271">
            <v>1</v>
          </cell>
          <cell r="B2271">
            <v>1994</v>
          </cell>
          <cell r="C2271">
            <v>11</v>
          </cell>
          <cell r="D2271">
            <v>4010</v>
          </cell>
          <cell r="E2271" t="str">
            <v>中尾薬品　　　　　　</v>
          </cell>
          <cell r="F2271">
            <v>39122</v>
          </cell>
          <cell r="G2271" t="str">
            <v>ＩＫＰ－５　　　　　</v>
          </cell>
          <cell r="H2271">
            <v>2</v>
          </cell>
          <cell r="I2271">
            <v>1370000</v>
          </cell>
          <cell r="J2271">
            <v>4</v>
          </cell>
          <cell r="K2271" t="str">
            <v>その他</v>
          </cell>
          <cell r="L2271">
            <v>391</v>
          </cell>
          <cell r="M2271" t="str">
            <v>委託　甲南</v>
          </cell>
          <cell r="N2271">
            <v>3</v>
          </cell>
          <cell r="O2271" t="str">
            <v>外販</v>
          </cell>
          <cell r="P2271" t="str">
            <v>外販</v>
          </cell>
          <cell r="Q2271">
            <v>94</v>
          </cell>
        </row>
        <row r="2272">
          <cell r="A2272">
            <v>1</v>
          </cell>
          <cell r="B2272">
            <v>1994</v>
          </cell>
          <cell r="C2272">
            <v>11</v>
          </cell>
          <cell r="D2272">
            <v>1</v>
          </cell>
          <cell r="E2272" t="str">
            <v>旭　東京購買　　　　</v>
          </cell>
          <cell r="F2272">
            <v>39410</v>
          </cell>
          <cell r="G2272" t="str">
            <v>ＤＢＳ（ＤＳ－８０）</v>
          </cell>
          <cell r="H2272">
            <v>8150</v>
          </cell>
          <cell r="I2272">
            <v>4955200</v>
          </cell>
          <cell r="J2272">
            <v>4</v>
          </cell>
          <cell r="K2272" t="str">
            <v>その他</v>
          </cell>
          <cell r="L2272">
            <v>394</v>
          </cell>
          <cell r="M2272" t="str">
            <v>委託　旭</v>
          </cell>
          <cell r="N2272">
            <v>3</v>
          </cell>
          <cell r="O2272" t="str">
            <v>外販</v>
          </cell>
          <cell r="P2272" t="str">
            <v>旭</v>
          </cell>
          <cell r="Q2272">
            <v>94</v>
          </cell>
        </row>
        <row r="2273">
          <cell r="A2273">
            <v>2</v>
          </cell>
          <cell r="B2273">
            <v>1994</v>
          </cell>
          <cell r="C2273">
            <v>11</v>
          </cell>
          <cell r="D2273">
            <v>1210</v>
          </cell>
          <cell r="E2273" t="str">
            <v>旭シームレス　　　　</v>
          </cell>
          <cell r="F2273">
            <v>39010</v>
          </cell>
          <cell r="G2273" t="str">
            <v>ＳＢ－２００　　　　</v>
          </cell>
          <cell r="H2273">
            <v>360</v>
          </cell>
          <cell r="I2273">
            <v>237600</v>
          </cell>
          <cell r="J2273">
            <v>4</v>
          </cell>
          <cell r="K2273" t="str">
            <v>その他</v>
          </cell>
          <cell r="L2273">
            <v>390</v>
          </cell>
          <cell r="M2273" t="str">
            <v>ＳＢ－２００</v>
          </cell>
          <cell r="N2273">
            <v>3</v>
          </cell>
          <cell r="O2273" t="str">
            <v>外販</v>
          </cell>
          <cell r="P2273" t="str">
            <v>外販</v>
          </cell>
          <cell r="Q2273">
            <v>94</v>
          </cell>
        </row>
        <row r="2274">
          <cell r="A2274">
            <v>1</v>
          </cell>
          <cell r="B2274">
            <v>1994</v>
          </cell>
          <cell r="C2274">
            <v>12</v>
          </cell>
          <cell r="D2274">
            <v>6000</v>
          </cell>
          <cell r="E2274" t="str">
            <v>丸紅　大阪　　　　　</v>
          </cell>
          <cell r="F2274">
            <v>16001</v>
          </cell>
          <cell r="G2274" t="str">
            <v>Ｎ６５１（ＨＵＮＴ）</v>
          </cell>
          <cell r="H2274">
            <v>16500</v>
          </cell>
          <cell r="I2274">
            <v>8118000</v>
          </cell>
          <cell r="J2274">
            <v>3</v>
          </cell>
          <cell r="K2274" t="str">
            <v>樹脂</v>
          </cell>
          <cell r="L2274">
            <v>160</v>
          </cell>
          <cell r="M2274" t="str">
            <v>Ｎ－６５１</v>
          </cell>
          <cell r="N2274">
            <v>1</v>
          </cell>
          <cell r="O2274" t="str">
            <v>大阪</v>
          </cell>
          <cell r="P2274" t="str">
            <v>輸出</v>
          </cell>
          <cell r="Q2274">
            <v>94</v>
          </cell>
        </row>
        <row r="2275">
          <cell r="A2275">
            <v>1</v>
          </cell>
          <cell r="B2275">
            <v>1994</v>
          </cell>
          <cell r="C2275">
            <v>12</v>
          </cell>
          <cell r="D2275">
            <v>6805</v>
          </cell>
          <cell r="E2275" t="str">
            <v>ケンプレックス　　　</v>
          </cell>
          <cell r="F2275">
            <v>16002</v>
          </cell>
          <cell r="G2275" t="str">
            <v>Ｎ６５１（ＣＨＭＰ）</v>
          </cell>
          <cell r="H2275">
            <v>4040</v>
          </cell>
          <cell r="I2275">
            <v>2545200</v>
          </cell>
          <cell r="J2275">
            <v>3</v>
          </cell>
          <cell r="K2275" t="str">
            <v>樹脂</v>
          </cell>
          <cell r="L2275">
            <v>160</v>
          </cell>
          <cell r="M2275" t="str">
            <v>Ｎ－６５１</v>
          </cell>
          <cell r="N2275">
            <v>1</v>
          </cell>
          <cell r="O2275" t="str">
            <v>大阪</v>
          </cell>
          <cell r="P2275" t="str">
            <v>輸出</v>
          </cell>
          <cell r="Q2275">
            <v>94</v>
          </cell>
        </row>
        <row r="2276">
          <cell r="A2276">
            <v>1</v>
          </cell>
          <cell r="B2276">
            <v>1994</v>
          </cell>
          <cell r="C2276">
            <v>12</v>
          </cell>
          <cell r="D2276">
            <v>1</v>
          </cell>
          <cell r="E2276" t="str">
            <v>旭　東京購買　　　　</v>
          </cell>
          <cell r="F2276">
            <v>25100</v>
          </cell>
          <cell r="G2276" t="str">
            <v>α－ＭＳＤ　　　　　</v>
          </cell>
          <cell r="H2276">
            <v>12800</v>
          </cell>
          <cell r="I2276">
            <v>5696000</v>
          </cell>
          <cell r="J2276">
            <v>3</v>
          </cell>
          <cell r="K2276" t="str">
            <v>樹脂</v>
          </cell>
          <cell r="L2276">
            <v>251</v>
          </cell>
          <cell r="M2276" t="str">
            <v>α－ＭＳＤ</v>
          </cell>
          <cell r="N2276">
            <v>1</v>
          </cell>
          <cell r="O2276" t="str">
            <v>大阪</v>
          </cell>
          <cell r="P2276" t="str">
            <v>旭</v>
          </cell>
          <cell r="Q2276">
            <v>94</v>
          </cell>
        </row>
        <row r="2277">
          <cell r="A2277">
            <v>1</v>
          </cell>
          <cell r="B2277">
            <v>1994</v>
          </cell>
          <cell r="C2277">
            <v>12</v>
          </cell>
          <cell r="D2277">
            <v>1</v>
          </cell>
          <cell r="E2277" t="str">
            <v>旭　東京購買　　　　</v>
          </cell>
          <cell r="F2277">
            <v>25400</v>
          </cell>
          <cell r="G2277" t="str">
            <v>Ｉ－７　　　　　　　</v>
          </cell>
          <cell r="H2277">
            <v>10</v>
          </cell>
          <cell r="I2277">
            <v>71000</v>
          </cell>
          <cell r="J2277">
            <v>3</v>
          </cell>
          <cell r="K2277" t="str">
            <v>樹脂</v>
          </cell>
          <cell r="L2277">
            <v>254</v>
          </cell>
          <cell r="M2277" t="str">
            <v>Ｉ－７</v>
          </cell>
          <cell r="N2277">
            <v>1</v>
          </cell>
          <cell r="O2277" t="str">
            <v>大阪</v>
          </cell>
          <cell r="P2277" t="str">
            <v>旭</v>
          </cell>
          <cell r="Q2277">
            <v>94</v>
          </cell>
        </row>
        <row r="2278">
          <cell r="A2278">
            <v>1</v>
          </cell>
          <cell r="B2278">
            <v>1994</v>
          </cell>
          <cell r="C2278">
            <v>12</v>
          </cell>
          <cell r="D2278">
            <v>1</v>
          </cell>
          <cell r="E2278" t="str">
            <v>旭　東京購買　　　　</v>
          </cell>
          <cell r="F2278">
            <v>25600</v>
          </cell>
          <cell r="G2278" t="str">
            <v>Ｒ－１２７　　　　　</v>
          </cell>
          <cell r="H2278">
            <v>7360</v>
          </cell>
          <cell r="I2278">
            <v>8096000</v>
          </cell>
          <cell r="J2278">
            <v>3</v>
          </cell>
          <cell r="K2278" t="str">
            <v>樹脂</v>
          </cell>
          <cell r="L2278">
            <v>256</v>
          </cell>
          <cell r="M2278" t="str">
            <v>Ｒ－１２７</v>
          </cell>
          <cell r="N2278">
            <v>1</v>
          </cell>
          <cell r="O2278" t="str">
            <v>大阪</v>
          </cell>
          <cell r="P2278" t="str">
            <v>旭</v>
          </cell>
          <cell r="Q2278">
            <v>94</v>
          </cell>
        </row>
        <row r="2279">
          <cell r="A2279">
            <v>1</v>
          </cell>
          <cell r="B2279">
            <v>1994</v>
          </cell>
          <cell r="C2279">
            <v>12</v>
          </cell>
          <cell r="D2279">
            <v>4</v>
          </cell>
          <cell r="E2279" t="str">
            <v>旭　水島　　　　　　</v>
          </cell>
          <cell r="F2279">
            <v>28000</v>
          </cell>
          <cell r="G2279" t="str">
            <v>試作品（　　　　　）</v>
          </cell>
          <cell r="H2279">
            <v>0</v>
          </cell>
          <cell r="I2279">
            <v>500000</v>
          </cell>
          <cell r="J2279">
            <v>4</v>
          </cell>
          <cell r="K2279" t="str">
            <v>その他</v>
          </cell>
          <cell r="L2279">
            <v>280</v>
          </cell>
          <cell r="M2279" t="str">
            <v>旭向合成品</v>
          </cell>
          <cell r="N2279">
            <v>1</v>
          </cell>
          <cell r="O2279" t="str">
            <v>大阪</v>
          </cell>
          <cell r="P2279" t="str">
            <v>旭</v>
          </cell>
          <cell r="Q2279">
            <v>94</v>
          </cell>
        </row>
        <row r="2280">
          <cell r="A2280">
            <v>1</v>
          </cell>
          <cell r="B2280">
            <v>1994</v>
          </cell>
          <cell r="C2280">
            <v>12</v>
          </cell>
          <cell r="D2280">
            <v>1</v>
          </cell>
          <cell r="E2280" t="str">
            <v>旭　東京購買　　　　</v>
          </cell>
          <cell r="F2280">
            <v>28019</v>
          </cell>
          <cell r="G2280" t="str">
            <v>ＰＶＰ（ビニルイミダ</v>
          </cell>
          <cell r="H2280">
            <v>301</v>
          </cell>
          <cell r="I2280">
            <v>7270020</v>
          </cell>
          <cell r="J2280">
            <v>4</v>
          </cell>
          <cell r="K2280" t="str">
            <v>その他</v>
          </cell>
          <cell r="L2280">
            <v>280</v>
          </cell>
          <cell r="M2280" t="str">
            <v>旭向合成品</v>
          </cell>
          <cell r="N2280">
            <v>1</v>
          </cell>
          <cell r="O2280" t="str">
            <v>大阪</v>
          </cell>
          <cell r="P2280" t="str">
            <v>旭</v>
          </cell>
          <cell r="Q2280">
            <v>94</v>
          </cell>
        </row>
        <row r="2281">
          <cell r="A2281">
            <v>1</v>
          </cell>
          <cell r="B2281">
            <v>1994</v>
          </cell>
          <cell r="C2281">
            <v>12</v>
          </cell>
          <cell r="D2281">
            <v>7601</v>
          </cell>
          <cell r="E2281" t="str">
            <v>レジノカラー　　　　</v>
          </cell>
          <cell r="F2281">
            <v>28020</v>
          </cell>
          <cell r="G2281" t="str">
            <v>純水　　　　　　　　</v>
          </cell>
          <cell r="H2281">
            <v>200</v>
          </cell>
          <cell r="I2281">
            <v>14000</v>
          </cell>
          <cell r="J2281">
            <v>4</v>
          </cell>
          <cell r="K2281" t="str">
            <v>その他</v>
          </cell>
          <cell r="L2281">
            <v>280</v>
          </cell>
          <cell r="M2281" t="str">
            <v>旭向合成品</v>
          </cell>
          <cell r="N2281">
            <v>1</v>
          </cell>
          <cell r="O2281" t="str">
            <v>大阪</v>
          </cell>
          <cell r="P2281" t="str">
            <v>旭</v>
          </cell>
          <cell r="Q2281">
            <v>94</v>
          </cell>
        </row>
        <row r="2282">
          <cell r="A2282">
            <v>1</v>
          </cell>
          <cell r="B2282">
            <v>1994</v>
          </cell>
          <cell r="C2282">
            <v>12</v>
          </cell>
          <cell r="D2282">
            <v>21</v>
          </cell>
          <cell r="E2282" t="str">
            <v>旭　特薬技術　　　　</v>
          </cell>
          <cell r="F2282">
            <v>28040</v>
          </cell>
          <cell r="G2282" t="str">
            <v>Ｓ－ＰＢＡ　　　　　</v>
          </cell>
          <cell r="H2282">
            <v>47.5</v>
          </cell>
          <cell r="I2282">
            <v>4924800</v>
          </cell>
          <cell r="J2282">
            <v>4</v>
          </cell>
          <cell r="K2282" t="str">
            <v>その他</v>
          </cell>
          <cell r="L2282">
            <v>280</v>
          </cell>
          <cell r="M2282" t="str">
            <v>旭向合成品</v>
          </cell>
          <cell r="N2282">
            <v>1</v>
          </cell>
          <cell r="O2282" t="str">
            <v>大阪</v>
          </cell>
          <cell r="P2282" t="str">
            <v>旭</v>
          </cell>
          <cell r="Q2282">
            <v>94</v>
          </cell>
        </row>
        <row r="2283">
          <cell r="A2283">
            <v>1</v>
          </cell>
          <cell r="B2283">
            <v>1994</v>
          </cell>
          <cell r="C2283">
            <v>12</v>
          </cell>
          <cell r="D2283">
            <v>21</v>
          </cell>
          <cell r="E2283" t="str">
            <v>旭　特薬技術　　　　</v>
          </cell>
          <cell r="F2283">
            <v>28041</v>
          </cell>
          <cell r="G2283" t="str">
            <v>ＴＡ－０２　　　　　</v>
          </cell>
          <cell r="H2283">
            <v>0.15</v>
          </cell>
          <cell r="I2283">
            <v>14000000</v>
          </cell>
          <cell r="J2283">
            <v>4</v>
          </cell>
          <cell r="K2283" t="str">
            <v>その他</v>
          </cell>
          <cell r="L2283">
            <v>280</v>
          </cell>
          <cell r="M2283" t="str">
            <v>旭向合成品</v>
          </cell>
          <cell r="N2283">
            <v>1</v>
          </cell>
          <cell r="O2283" t="str">
            <v>大阪</v>
          </cell>
          <cell r="P2283" t="str">
            <v>旭</v>
          </cell>
          <cell r="Q2283">
            <v>94</v>
          </cell>
        </row>
        <row r="2284">
          <cell r="A2284">
            <v>1</v>
          </cell>
          <cell r="B2284">
            <v>1994</v>
          </cell>
          <cell r="C2284">
            <v>12</v>
          </cell>
          <cell r="D2284">
            <v>846</v>
          </cell>
          <cell r="E2284" t="str">
            <v>岡畑産業（株）大阪　</v>
          </cell>
          <cell r="F2284">
            <v>28043</v>
          </cell>
          <cell r="G2284" t="str">
            <v>（ｐ＋ｍ）ＰＶ　　　</v>
          </cell>
          <cell r="H2284">
            <v>39</v>
          </cell>
          <cell r="I2284">
            <v>926250</v>
          </cell>
          <cell r="J2284">
            <v>4</v>
          </cell>
          <cell r="K2284" t="str">
            <v>その他</v>
          </cell>
          <cell r="L2284">
            <v>280</v>
          </cell>
          <cell r="M2284" t="str">
            <v>旭向合成品</v>
          </cell>
          <cell r="N2284">
            <v>1</v>
          </cell>
          <cell r="O2284" t="str">
            <v>大阪</v>
          </cell>
          <cell r="P2284" t="str">
            <v>旭</v>
          </cell>
          <cell r="Q2284">
            <v>94</v>
          </cell>
        </row>
        <row r="2285">
          <cell r="A2285">
            <v>1</v>
          </cell>
          <cell r="B2285">
            <v>1994</v>
          </cell>
          <cell r="C2285">
            <v>12</v>
          </cell>
          <cell r="D2285">
            <v>6</v>
          </cell>
          <cell r="E2285" t="str">
            <v>旭　富士　　　　　　</v>
          </cell>
          <cell r="F2285">
            <v>28060</v>
          </cell>
          <cell r="G2285" t="str">
            <v>ＷＢＰ　　　　　　　</v>
          </cell>
          <cell r="H2285">
            <v>246.5</v>
          </cell>
          <cell r="I2285">
            <v>1585400</v>
          </cell>
          <cell r="J2285">
            <v>4</v>
          </cell>
          <cell r="K2285" t="str">
            <v>その他</v>
          </cell>
          <cell r="L2285">
            <v>280</v>
          </cell>
          <cell r="M2285" t="str">
            <v>旭向合成品</v>
          </cell>
          <cell r="N2285">
            <v>1</v>
          </cell>
          <cell r="O2285" t="str">
            <v>大阪</v>
          </cell>
          <cell r="P2285" t="str">
            <v>旭</v>
          </cell>
          <cell r="Q2285">
            <v>94</v>
          </cell>
        </row>
        <row r="2286">
          <cell r="A2286">
            <v>1</v>
          </cell>
          <cell r="B2286">
            <v>1994</v>
          </cell>
          <cell r="C2286">
            <v>12</v>
          </cell>
          <cell r="D2286">
            <v>1</v>
          </cell>
          <cell r="E2286" t="str">
            <v>旭　東京購買　　　　</v>
          </cell>
          <cell r="F2286">
            <v>28500</v>
          </cell>
          <cell r="G2286" t="str">
            <v>ジュラネート触媒　　</v>
          </cell>
          <cell r="H2286">
            <v>126</v>
          </cell>
          <cell r="I2286">
            <v>1171800</v>
          </cell>
          <cell r="J2286">
            <v>4</v>
          </cell>
          <cell r="K2286" t="str">
            <v>その他</v>
          </cell>
          <cell r="L2286">
            <v>285</v>
          </cell>
          <cell r="M2286" t="str">
            <v>ジェラネート</v>
          </cell>
          <cell r="N2286">
            <v>1</v>
          </cell>
          <cell r="O2286" t="str">
            <v>大阪</v>
          </cell>
          <cell r="P2286" t="str">
            <v>旭</v>
          </cell>
          <cell r="Q2286">
            <v>94</v>
          </cell>
        </row>
        <row r="2287">
          <cell r="A2287">
            <v>1</v>
          </cell>
          <cell r="B2287">
            <v>1994</v>
          </cell>
          <cell r="C2287">
            <v>12</v>
          </cell>
          <cell r="D2287">
            <v>1</v>
          </cell>
          <cell r="E2287" t="str">
            <v>旭　東京購買　　　　</v>
          </cell>
          <cell r="F2287">
            <v>28600</v>
          </cell>
          <cell r="G2287" t="str">
            <v>Ｆ樹脂の溶解液　　　</v>
          </cell>
          <cell r="H2287">
            <v>232</v>
          </cell>
          <cell r="I2287">
            <v>1330056</v>
          </cell>
          <cell r="J2287">
            <v>4</v>
          </cell>
          <cell r="K2287" t="str">
            <v>その他</v>
          </cell>
          <cell r="L2287">
            <v>286</v>
          </cell>
          <cell r="M2287" t="str">
            <v>Ｆ樹脂</v>
          </cell>
          <cell r="N2287">
            <v>1</v>
          </cell>
          <cell r="O2287" t="str">
            <v>大阪</v>
          </cell>
          <cell r="P2287" t="str">
            <v>旭</v>
          </cell>
          <cell r="Q2287">
            <v>94</v>
          </cell>
        </row>
        <row r="2288">
          <cell r="A2288">
            <v>1</v>
          </cell>
          <cell r="B2288">
            <v>1994</v>
          </cell>
          <cell r="C2288">
            <v>12</v>
          </cell>
          <cell r="D2288">
            <v>847</v>
          </cell>
          <cell r="E2288" t="str">
            <v>オルガノ  大阪　　　</v>
          </cell>
          <cell r="F2288">
            <v>33000</v>
          </cell>
          <cell r="G2288" t="str">
            <v>ＯＸ－４３３　　　　</v>
          </cell>
          <cell r="H2288">
            <v>5190</v>
          </cell>
          <cell r="I2288">
            <v>4152000</v>
          </cell>
          <cell r="J2288">
            <v>4</v>
          </cell>
          <cell r="K2288" t="str">
            <v>その他</v>
          </cell>
          <cell r="L2288">
            <v>330</v>
          </cell>
          <cell r="M2288" t="str">
            <v>ＯＸ－４３３</v>
          </cell>
          <cell r="N2288">
            <v>1</v>
          </cell>
          <cell r="O2288" t="str">
            <v>大阪</v>
          </cell>
          <cell r="P2288" t="str">
            <v>外販</v>
          </cell>
          <cell r="Q2288">
            <v>94</v>
          </cell>
        </row>
        <row r="2289">
          <cell r="A2289">
            <v>1</v>
          </cell>
          <cell r="B2289">
            <v>1994</v>
          </cell>
          <cell r="C2289">
            <v>12</v>
          </cell>
          <cell r="D2289">
            <v>847</v>
          </cell>
          <cell r="E2289" t="str">
            <v>オルガノ  大阪　　　</v>
          </cell>
          <cell r="F2289">
            <v>33050</v>
          </cell>
          <cell r="G2289" t="str">
            <v>ＯＸ－４３３　運賃　</v>
          </cell>
          <cell r="H2289">
            <v>0</v>
          </cell>
          <cell r="I2289">
            <v>103800</v>
          </cell>
          <cell r="J2289">
            <v>4</v>
          </cell>
          <cell r="K2289" t="str">
            <v>その他</v>
          </cell>
          <cell r="L2289">
            <v>330</v>
          </cell>
          <cell r="M2289" t="str">
            <v>ＯＸ－４３３</v>
          </cell>
          <cell r="N2289">
            <v>1</v>
          </cell>
          <cell r="O2289" t="str">
            <v>大阪</v>
          </cell>
          <cell r="P2289" t="str">
            <v>外販</v>
          </cell>
          <cell r="Q2289">
            <v>94</v>
          </cell>
        </row>
        <row r="2290">
          <cell r="A2290">
            <v>1</v>
          </cell>
          <cell r="B2290">
            <v>1994</v>
          </cell>
          <cell r="C2290">
            <v>12</v>
          </cell>
          <cell r="D2290">
            <v>3008</v>
          </cell>
          <cell r="E2290" t="str">
            <v>第一工業（資材部）　</v>
          </cell>
          <cell r="F2290">
            <v>33200</v>
          </cell>
          <cell r="G2290" t="str">
            <v>ＮＳ－３　　　　　　</v>
          </cell>
          <cell r="H2290">
            <v>4360</v>
          </cell>
          <cell r="I2290">
            <v>8013680</v>
          </cell>
          <cell r="J2290">
            <v>3</v>
          </cell>
          <cell r="K2290" t="str">
            <v>樹脂</v>
          </cell>
          <cell r="L2290">
            <v>332</v>
          </cell>
          <cell r="M2290" t="str">
            <v>ＮＳ－３</v>
          </cell>
          <cell r="N2290">
            <v>1</v>
          </cell>
          <cell r="O2290" t="str">
            <v>大阪</v>
          </cell>
          <cell r="P2290" t="str">
            <v>外販</v>
          </cell>
          <cell r="Q2290">
            <v>94</v>
          </cell>
        </row>
        <row r="2291">
          <cell r="A2291">
            <v>1</v>
          </cell>
          <cell r="B2291">
            <v>1994</v>
          </cell>
          <cell r="C2291">
            <v>12</v>
          </cell>
          <cell r="D2291">
            <v>2243</v>
          </cell>
          <cell r="E2291" t="str">
            <v>（株）島田商会　大阪</v>
          </cell>
          <cell r="F2291">
            <v>36040</v>
          </cell>
          <cell r="G2291" t="str">
            <v>ＰＰＢＩ　　　　　　</v>
          </cell>
          <cell r="H2291">
            <v>50</v>
          </cell>
          <cell r="I2291">
            <v>1500000</v>
          </cell>
          <cell r="J2291">
            <v>4</v>
          </cell>
          <cell r="K2291" t="str">
            <v>その他</v>
          </cell>
          <cell r="L2291">
            <v>360</v>
          </cell>
          <cell r="M2291" t="str">
            <v>外販合成品</v>
          </cell>
          <cell r="N2291">
            <v>1</v>
          </cell>
          <cell r="O2291" t="str">
            <v>大阪</v>
          </cell>
          <cell r="P2291" t="str">
            <v>外販</v>
          </cell>
          <cell r="Q2291">
            <v>94</v>
          </cell>
        </row>
        <row r="2292">
          <cell r="A2292">
            <v>1</v>
          </cell>
          <cell r="B2292">
            <v>1994</v>
          </cell>
          <cell r="C2292">
            <v>12</v>
          </cell>
          <cell r="D2292">
            <v>406</v>
          </cell>
          <cell r="E2292" t="str">
            <v>上野製薬　　　　　　</v>
          </cell>
          <cell r="F2292">
            <v>36080</v>
          </cell>
          <cell r="G2292" t="str">
            <v>試作品　　　　　　　</v>
          </cell>
          <cell r="H2292">
            <v>0</v>
          </cell>
          <cell r="I2292">
            <v>2037418</v>
          </cell>
          <cell r="J2292">
            <v>4</v>
          </cell>
          <cell r="K2292" t="str">
            <v>その他</v>
          </cell>
          <cell r="L2292">
            <v>360</v>
          </cell>
          <cell r="M2292" t="str">
            <v>外販合成品</v>
          </cell>
          <cell r="N2292">
            <v>1</v>
          </cell>
          <cell r="O2292" t="str">
            <v>大阪</v>
          </cell>
          <cell r="P2292" t="str">
            <v>外販</v>
          </cell>
          <cell r="Q2292">
            <v>94</v>
          </cell>
        </row>
        <row r="2293">
          <cell r="A2293">
            <v>2</v>
          </cell>
          <cell r="B2293">
            <v>1994</v>
          </cell>
          <cell r="C2293">
            <v>12</v>
          </cell>
          <cell r="D2293">
            <v>852</v>
          </cell>
          <cell r="E2293" t="str">
            <v>小原化工（九州）　　</v>
          </cell>
          <cell r="F2293">
            <v>15000</v>
          </cell>
          <cell r="G2293" t="str">
            <v>ＳＭＡＳ　　　　　　</v>
          </cell>
          <cell r="H2293">
            <v>75</v>
          </cell>
          <cell r="I2293">
            <v>56250</v>
          </cell>
          <cell r="J2293">
            <v>1</v>
          </cell>
          <cell r="K2293" t="str">
            <v>繊維</v>
          </cell>
          <cell r="L2293">
            <v>150</v>
          </cell>
          <cell r="M2293" t="str">
            <v>ＨＭＬ</v>
          </cell>
          <cell r="N2293">
            <v>2</v>
          </cell>
          <cell r="O2293" t="str">
            <v>延岡</v>
          </cell>
          <cell r="P2293" t="str">
            <v>外販</v>
          </cell>
          <cell r="Q2293">
            <v>94</v>
          </cell>
        </row>
        <row r="2294">
          <cell r="A2294">
            <v>2</v>
          </cell>
          <cell r="B2294">
            <v>1994</v>
          </cell>
          <cell r="C2294">
            <v>12</v>
          </cell>
          <cell r="D2294">
            <v>1</v>
          </cell>
          <cell r="E2294" t="str">
            <v>旭　東京購買　　　　</v>
          </cell>
          <cell r="F2294">
            <v>15001</v>
          </cell>
          <cell r="G2294" t="str">
            <v>ＨＭＬ　　　　　　　</v>
          </cell>
          <cell r="H2294">
            <v>15000</v>
          </cell>
          <cell r="I2294">
            <v>7695000</v>
          </cell>
          <cell r="J2294">
            <v>1</v>
          </cell>
          <cell r="K2294" t="str">
            <v>繊維</v>
          </cell>
          <cell r="L2294">
            <v>150</v>
          </cell>
          <cell r="M2294" t="str">
            <v>ＨＭＬ</v>
          </cell>
          <cell r="N2294">
            <v>2</v>
          </cell>
          <cell r="O2294" t="str">
            <v>延岡</v>
          </cell>
          <cell r="P2294" t="str">
            <v>旭</v>
          </cell>
          <cell r="Q2294">
            <v>94</v>
          </cell>
        </row>
        <row r="2295">
          <cell r="A2295">
            <v>2</v>
          </cell>
          <cell r="B2295">
            <v>1994</v>
          </cell>
          <cell r="C2295">
            <v>12</v>
          </cell>
          <cell r="D2295">
            <v>201</v>
          </cell>
          <cell r="E2295" t="str">
            <v>伊藤忠ファイン　　　</v>
          </cell>
          <cell r="F2295">
            <v>15002</v>
          </cell>
          <cell r="G2295" t="str">
            <v>ＴＴ－３　　　　　　</v>
          </cell>
          <cell r="H2295">
            <v>6000</v>
          </cell>
          <cell r="I2295">
            <v>2736000</v>
          </cell>
          <cell r="J2295">
            <v>1</v>
          </cell>
          <cell r="K2295" t="str">
            <v>繊維</v>
          </cell>
          <cell r="L2295">
            <v>150</v>
          </cell>
          <cell r="M2295" t="str">
            <v>ＨＭＬ</v>
          </cell>
          <cell r="N2295">
            <v>2</v>
          </cell>
          <cell r="O2295" t="str">
            <v>延岡</v>
          </cell>
          <cell r="P2295" t="str">
            <v>外販</v>
          </cell>
          <cell r="Q2295">
            <v>94</v>
          </cell>
        </row>
        <row r="2296">
          <cell r="A2296">
            <v>2</v>
          </cell>
          <cell r="B2296">
            <v>1994</v>
          </cell>
          <cell r="C2296">
            <v>12</v>
          </cell>
          <cell r="D2296">
            <v>7102</v>
          </cell>
          <cell r="E2296" t="str">
            <v>ユニケミカル　　　　</v>
          </cell>
          <cell r="F2296">
            <v>15003</v>
          </cell>
          <cell r="G2296" t="str">
            <v>ＳＭＡＳ　　　　　　</v>
          </cell>
          <cell r="H2296">
            <v>300</v>
          </cell>
          <cell r="I2296">
            <v>190500</v>
          </cell>
          <cell r="J2296">
            <v>1</v>
          </cell>
          <cell r="K2296" t="str">
            <v>繊維</v>
          </cell>
          <cell r="L2296">
            <v>150</v>
          </cell>
          <cell r="M2296" t="str">
            <v>ＨＭＬ</v>
          </cell>
          <cell r="N2296">
            <v>2</v>
          </cell>
          <cell r="O2296" t="str">
            <v>延岡</v>
          </cell>
          <cell r="P2296" t="str">
            <v>外販</v>
          </cell>
          <cell r="Q2296">
            <v>94</v>
          </cell>
        </row>
        <row r="2297">
          <cell r="A2297">
            <v>2</v>
          </cell>
          <cell r="B2297">
            <v>1994</v>
          </cell>
          <cell r="C2297">
            <v>12</v>
          </cell>
          <cell r="D2297">
            <v>6000</v>
          </cell>
          <cell r="E2297" t="str">
            <v>丸紅　大阪　　　　　</v>
          </cell>
          <cell r="F2297">
            <v>15004</v>
          </cell>
          <cell r="G2297" t="str">
            <v>ＭＡＳ（韓一）　　　</v>
          </cell>
          <cell r="H2297">
            <v>45000</v>
          </cell>
          <cell r="I2297">
            <v>14760000</v>
          </cell>
          <cell r="J2297">
            <v>1</v>
          </cell>
          <cell r="K2297" t="str">
            <v>繊維</v>
          </cell>
          <cell r="L2297">
            <v>150</v>
          </cell>
          <cell r="M2297" t="str">
            <v>ＨＭＬ</v>
          </cell>
          <cell r="N2297">
            <v>2</v>
          </cell>
          <cell r="O2297" t="str">
            <v>延岡</v>
          </cell>
          <cell r="P2297" t="str">
            <v>輸出</v>
          </cell>
          <cell r="Q2297">
            <v>94</v>
          </cell>
        </row>
        <row r="2298">
          <cell r="A2298">
            <v>2</v>
          </cell>
          <cell r="B2298">
            <v>1994</v>
          </cell>
          <cell r="C2298">
            <v>12</v>
          </cell>
          <cell r="D2298">
            <v>6000</v>
          </cell>
          <cell r="E2298" t="str">
            <v>丸紅　大阪　　　　　</v>
          </cell>
          <cell r="F2298">
            <v>15005</v>
          </cell>
          <cell r="G2298" t="str">
            <v>ＭＡＳ（ＦＰＣ）　　</v>
          </cell>
          <cell r="H2298">
            <v>30000</v>
          </cell>
          <cell r="I2298">
            <v>9720000</v>
          </cell>
          <cell r="J2298">
            <v>1</v>
          </cell>
          <cell r="K2298" t="str">
            <v>繊維</v>
          </cell>
          <cell r="L2298">
            <v>150</v>
          </cell>
          <cell r="M2298" t="str">
            <v>ＨＭＬ</v>
          </cell>
          <cell r="N2298">
            <v>2</v>
          </cell>
          <cell r="O2298" t="str">
            <v>延岡</v>
          </cell>
          <cell r="P2298" t="str">
            <v>輸出</v>
          </cell>
          <cell r="Q2298">
            <v>94</v>
          </cell>
        </row>
        <row r="2299">
          <cell r="A2299">
            <v>2</v>
          </cell>
          <cell r="B2299">
            <v>1994</v>
          </cell>
          <cell r="C2299">
            <v>12</v>
          </cell>
          <cell r="D2299">
            <v>200</v>
          </cell>
          <cell r="E2299" t="str">
            <v>伊藤忠合繊化学部　　</v>
          </cell>
          <cell r="F2299">
            <v>15008</v>
          </cell>
          <cell r="G2299" t="str">
            <v>ＭＡＳ（ＩＰＣＬ）　</v>
          </cell>
          <cell r="H2299">
            <v>35000</v>
          </cell>
          <cell r="I2299">
            <v>15925000</v>
          </cell>
          <cell r="J2299">
            <v>1</v>
          </cell>
          <cell r="K2299" t="str">
            <v>繊維</v>
          </cell>
          <cell r="L2299">
            <v>150</v>
          </cell>
          <cell r="M2299" t="str">
            <v>ＨＭＬ</v>
          </cell>
          <cell r="N2299">
            <v>2</v>
          </cell>
          <cell r="O2299" t="str">
            <v>延岡</v>
          </cell>
          <cell r="P2299" t="str">
            <v>輸出</v>
          </cell>
          <cell r="Q2299">
            <v>94</v>
          </cell>
        </row>
        <row r="2300">
          <cell r="A2300">
            <v>2</v>
          </cell>
          <cell r="B2300">
            <v>1994</v>
          </cell>
          <cell r="C2300">
            <v>12</v>
          </cell>
          <cell r="D2300">
            <v>1240</v>
          </cell>
          <cell r="E2300" t="str">
            <v>木曽興業（株）　　　</v>
          </cell>
          <cell r="F2300">
            <v>15020</v>
          </cell>
          <cell r="G2300" t="str">
            <v>ＨＭＬ　　　　　　　</v>
          </cell>
          <cell r="H2300">
            <v>75</v>
          </cell>
          <cell r="I2300">
            <v>60000</v>
          </cell>
          <cell r="J2300">
            <v>1</v>
          </cell>
          <cell r="K2300" t="str">
            <v>繊維</v>
          </cell>
          <cell r="L2300">
            <v>150</v>
          </cell>
          <cell r="M2300" t="str">
            <v>ＨＭＬ</v>
          </cell>
          <cell r="N2300">
            <v>2</v>
          </cell>
          <cell r="O2300" t="str">
            <v>延岡</v>
          </cell>
          <cell r="P2300" t="str">
            <v>外販</v>
          </cell>
          <cell r="Q2300">
            <v>94</v>
          </cell>
        </row>
        <row r="2301">
          <cell r="A2301">
            <v>2</v>
          </cell>
          <cell r="B2301">
            <v>1994</v>
          </cell>
          <cell r="C2301">
            <v>12</v>
          </cell>
          <cell r="D2301">
            <v>200</v>
          </cell>
          <cell r="E2301" t="str">
            <v>伊藤忠合繊化学部　　</v>
          </cell>
          <cell r="F2301">
            <v>15116</v>
          </cell>
          <cell r="G2301" t="str">
            <v>ＳＡＳ（メキシコ）　</v>
          </cell>
          <cell r="H2301">
            <v>35000</v>
          </cell>
          <cell r="I2301">
            <v>12617500</v>
          </cell>
          <cell r="J2301">
            <v>1</v>
          </cell>
          <cell r="K2301" t="str">
            <v>繊維</v>
          </cell>
          <cell r="L2301">
            <v>151</v>
          </cell>
          <cell r="M2301" t="str">
            <v>ＳＡＳ</v>
          </cell>
          <cell r="N2301">
            <v>2</v>
          </cell>
          <cell r="O2301" t="str">
            <v>延岡</v>
          </cell>
          <cell r="P2301" t="str">
            <v>輸出</v>
          </cell>
          <cell r="Q2301">
            <v>94</v>
          </cell>
        </row>
        <row r="2302">
          <cell r="A2302">
            <v>2</v>
          </cell>
          <cell r="B2302">
            <v>1994</v>
          </cell>
          <cell r="C2302">
            <v>12</v>
          </cell>
          <cell r="D2302">
            <v>1820</v>
          </cell>
          <cell r="E2302" t="str">
            <v>小松屋商事（株）　　</v>
          </cell>
          <cell r="F2302">
            <v>15117</v>
          </cell>
          <cell r="G2302" t="str">
            <v>ＳＡＳ（ＨＡＭＢＲＧ</v>
          </cell>
          <cell r="H2302">
            <v>17500</v>
          </cell>
          <cell r="I2302">
            <v>6125000</v>
          </cell>
          <cell r="J2302">
            <v>1</v>
          </cell>
          <cell r="K2302" t="str">
            <v>繊維</v>
          </cell>
          <cell r="L2302">
            <v>151</v>
          </cell>
          <cell r="M2302" t="str">
            <v>ＳＡＳ</v>
          </cell>
          <cell r="N2302">
            <v>2</v>
          </cell>
          <cell r="O2302" t="str">
            <v>延岡</v>
          </cell>
          <cell r="P2302" t="str">
            <v>輸出</v>
          </cell>
          <cell r="Q2302">
            <v>94</v>
          </cell>
        </row>
        <row r="2303">
          <cell r="A2303">
            <v>2</v>
          </cell>
          <cell r="B2303">
            <v>1994</v>
          </cell>
          <cell r="C2303">
            <v>12</v>
          </cell>
          <cell r="D2303">
            <v>6000</v>
          </cell>
          <cell r="E2303" t="str">
            <v>丸紅　大阪　　　　　</v>
          </cell>
          <cell r="F2303">
            <v>15119</v>
          </cell>
          <cell r="G2303" t="str">
            <v>ＳＡＳ（ＦＰＣ）　　</v>
          </cell>
          <cell r="H2303">
            <v>6000</v>
          </cell>
          <cell r="I2303">
            <v>2814000</v>
          </cell>
          <cell r="J2303">
            <v>1</v>
          </cell>
          <cell r="K2303" t="str">
            <v>繊維</v>
          </cell>
          <cell r="L2303">
            <v>151</v>
          </cell>
          <cell r="M2303" t="str">
            <v>ＳＡＳ</v>
          </cell>
          <cell r="N2303">
            <v>2</v>
          </cell>
          <cell r="O2303" t="str">
            <v>延岡</v>
          </cell>
          <cell r="P2303" t="str">
            <v>輸出</v>
          </cell>
          <cell r="Q2303">
            <v>94</v>
          </cell>
        </row>
        <row r="2304">
          <cell r="A2304">
            <v>2</v>
          </cell>
          <cell r="B2304">
            <v>1994</v>
          </cell>
          <cell r="C2304">
            <v>12</v>
          </cell>
          <cell r="D2304">
            <v>7100</v>
          </cell>
          <cell r="E2304" t="str">
            <v>油脂製品　　　　　　</v>
          </cell>
          <cell r="F2304">
            <v>15138</v>
          </cell>
          <cell r="G2304" t="str">
            <v>ＳＡＳ－Ｄ（金属）　</v>
          </cell>
          <cell r="H2304">
            <v>700</v>
          </cell>
          <cell r="I2304">
            <v>518700</v>
          </cell>
          <cell r="J2304">
            <v>4</v>
          </cell>
          <cell r="K2304" t="str">
            <v>その他</v>
          </cell>
          <cell r="L2304">
            <v>151</v>
          </cell>
          <cell r="M2304" t="str">
            <v>ＳＡＳ</v>
          </cell>
          <cell r="N2304">
            <v>2</v>
          </cell>
          <cell r="O2304" t="str">
            <v>延岡</v>
          </cell>
          <cell r="P2304" t="str">
            <v>外販</v>
          </cell>
          <cell r="Q2304">
            <v>94</v>
          </cell>
        </row>
        <row r="2305">
          <cell r="A2305">
            <v>2</v>
          </cell>
          <cell r="B2305">
            <v>1994</v>
          </cell>
          <cell r="C2305">
            <v>12</v>
          </cell>
          <cell r="D2305">
            <v>1820</v>
          </cell>
          <cell r="E2305" t="str">
            <v>小松屋商事（株）　　</v>
          </cell>
          <cell r="F2305">
            <v>15140</v>
          </cell>
          <cell r="G2305" t="str">
            <v>ＳＡＳ－Ｄ（日生）　</v>
          </cell>
          <cell r="H2305">
            <v>1000</v>
          </cell>
          <cell r="I2305">
            <v>636000</v>
          </cell>
          <cell r="J2305">
            <v>4</v>
          </cell>
          <cell r="K2305" t="str">
            <v>その他</v>
          </cell>
          <cell r="L2305">
            <v>151</v>
          </cell>
          <cell r="M2305" t="str">
            <v>ＳＡＳ</v>
          </cell>
          <cell r="N2305">
            <v>2</v>
          </cell>
          <cell r="O2305" t="str">
            <v>延岡</v>
          </cell>
          <cell r="P2305" t="str">
            <v>外販</v>
          </cell>
          <cell r="Q2305">
            <v>94</v>
          </cell>
        </row>
        <row r="2306">
          <cell r="A2306">
            <v>2</v>
          </cell>
          <cell r="B2306">
            <v>1994</v>
          </cell>
          <cell r="C2306">
            <v>12</v>
          </cell>
          <cell r="D2306">
            <v>7100</v>
          </cell>
          <cell r="E2306" t="str">
            <v>油脂製品　　　　　　</v>
          </cell>
          <cell r="F2306">
            <v>15142</v>
          </cell>
          <cell r="G2306" t="str">
            <v>ＳＡＳ－Ｄ（中尾）　</v>
          </cell>
          <cell r="H2306">
            <v>1100</v>
          </cell>
          <cell r="I2306">
            <v>830500</v>
          </cell>
          <cell r="J2306">
            <v>4</v>
          </cell>
          <cell r="K2306" t="str">
            <v>その他</v>
          </cell>
          <cell r="L2306">
            <v>151</v>
          </cell>
          <cell r="M2306" t="str">
            <v>ＳＡＳ</v>
          </cell>
          <cell r="N2306">
            <v>2</v>
          </cell>
          <cell r="O2306" t="str">
            <v>延岡</v>
          </cell>
          <cell r="P2306" t="str">
            <v>外販</v>
          </cell>
          <cell r="Q2306">
            <v>94</v>
          </cell>
        </row>
        <row r="2307">
          <cell r="A2307">
            <v>2</v>
          </cell>
          <cell r="B2307">
            <v>1994</v>
          </cell>
          <cell r="C2307">
            <v>12</v>
          </cell>
          <cell r="D2307">
            <v>7100</v>
          </cell>
          <cell r="E2307" t="str">
            <v>油脂製品　　　　　　</v>
          </cell>
          <cell r="F2307">
            <v>15143</v>
          </cell>
          <cell r="G2307" t="str">
            <v>ＳＡＳ－Ｄ　　　　　</v>
          </cell>
          <cell r="H2307">
            <v>1000</v>
          </cell>
          <cell r="I2307">
            <v>640000</v>
          </cell>
          <cell r="J2307">
            <v>4</v>
          </cell>
          <cell r="K2307" t="str">
            <v>その他</v>
          </cell>
          <cell r="L2307">
            <v>151</v>
          </cell>
          <cell r="M2307" t="str">
            <v>ＳＡＳ</v>
          </cell>
          <cell r="N2307">
            <v>2</v>
          </cell>
          <cell r="O2307" t="str">
            <v>延岡</v>
          </cell>
          <cell r="P2307" t="str">
            <v>外販</v>
          </cell>
          <cell r="Q2307">
            <v>94</v>
          </cell>
        </row>
        <row r="2308">
          <cell r="A2308">
            <v>2</v>
          </cell>
          <cell r="B2308">
            <v>1994</v>
          </cell>
          <cell r="C2308">
            <v>12</v>
          </cell>
          <cell r="D2308">
            <v>1000</v>
          </cell>
          <cell r="E2308" t="str">
            <v>柏木　　　　　　　　</v>
          </cell>
          <cell r="F2308">
            <v>15144</v>
          </cell>
          <cell r="G2308" t="str">
            <v>ＳＡＳ－Ｄ（東栄）　</v>
          </cell>
          <cell r="H2308">
            <v>2000</v>
          </cell>
          <cell r="I2308">
            <v>1172000</v>
          </cell>
          <cell r="J2308">
            <v>4</v>
          </cell>
          <cell r="K2308" t="str">
            <v>その他</v>
          </cell>
          <cell r="L2308">
            <v>151</v>
          </cell>
          <cell r="M2308" t="str">
            <v>ＳＡＳ</v>
          </cell>
          <cell r="N2308">
            <v>2</v>
          </cell>
          <cell r="O2308" t="str">
            <v>延岡</v>
          </cell>
          <cell r="P2308" t="str">
            <v>外販</v>
          </cell>
          <cell r="Q2308">
            <v>94</v>
          </cell>
        </row>
        <row r="2309">
          <cell r="A2309">
            <v>2</v>
          </cell>
          <cell r="B2309">
            <v>1994</v>
          </cell>
          <cell r="C2309">
            <v>12</v>
          </cell>
          <cell r="D2309">
            <v>1410</v>
          </cell>
          <cell r="E2309" t="str">
            <v>クリエ－ト化学　　　</v>
          </cell>
          <cell r="F2309">
            <v>15146</v>
          </cell>
          <cell r="G2309" t="str">
            <v>ＳＡＳ－Ｄ（キザイ）</v>
          </cell>
          <cell r="H2309">
            <v>140</v>
          </cell>
          <cell r="I2309">
            <v>128100</v>
          </cell>
          <cell r="J2309">
            <v>4</v>
          </cell>
          <cell r="K2309" t="str">
            <v>その他</v>
          </cell>
          <cell r="L2309">
            <v>151</v>
          </cell>
          <cell r="M2309" t="str">
            <v>ＳＡＳ</v>
          </cell>
          <cell r="N2309">
            <v>2</v>
          </cell>
          <cell r="O2309" t="str">
            <v>延岡</v>
          </cell>
          <cell r="P2309" t="str">
            <v>外販</v>
          </cell>
          <cell r="Q2309">
            <v>94</v>
          </cell>
        </row>
        <row r="2310">
          <cell r="A2310">
            <v>2</v>
          </cell>
          <cell r="B2310">
            <v>1994</v>
          </cell>
          <cell r="C2310">
            <v>12</v>
          </cell>
          <cell r="D2310">
            <v>7800</v>
          </cell>
          <cell r="E2310" t="str">
            <v>渡辺ケミカル　　　　</v>
          </cell>
          <cell r="F2310">
            <v>15148</v>
          </cell>
          <cell r="G2310" t="str">
            <v>ＳＡＳ－Ｄ（ロック）</v>
          </cell>
          <cell r="H2310">
            <v>360</v>
          </cell>
          <cell r="I2310">
            <v>288000</v>
          </cell>
          <cell r="J2310">
            <v>4</v>
          </cell>
          <cell r="K2310" t="str">
            <v>その他</v>
          </cell>
          <cell r="L2310">
            <v>151</v>
          </cell>
          <cell r="M2310" t="str">
            <v>ＳＡＳ</v>
          </cell>
          <cell r="N2310">
            <v>2</v>
          </cell>
          <cell r="O2310" t="str">
            <v>延岡</v>
          </cell>
          <cell r="P2310" t="str">
            <v>外販</v>
          </cell>
          <cell r="Q2310">
            <v>94</v>
          </cell>
        </row>
        <row r="2311">
          <cell r="A2311">
            <v>2</v>
          </cell>
          <cell r="B2311">
            <v>1994</v>
          </cell>
          <cell r="C2311">
            <v>12</v>
          </cell>
          <cell r="D2311">
            <v>1820</v>
          </cell>
          <cell r="E2311" t="str">
            <v>小松屋商事（株）　　</v>
          </cell>
          <cell r="F2311">
            <v>15149</v>
          </cell>
          <cell r="G2311" t="str">
            <v>ＳＡＳ（和光）　　　</v>
          </cell>
          <cell r="H2311">
            <v>2780</v>
          </cell>
          <cell r="I2311">
            <v>1529000</v>
          </cell>
          <cell r="J2311">
            <v>4</v>
          </cell>
          <cell r="K2311" t="str">
            <v>その他</v>
          </cell>
          <cell r="L2311">
            <v>151</v>
          </cell>
          <cell r="M2311" t="str">
            <v>ＳＡＳ</v>
          </cell>
          <cell r="N2311">
            <v>2</v>
          </cell>
          <cell r="O2311" t="str">
            <v>延岡</v>
          </cell>
          <cell r="P2311" t="str">
            <v>外販</v>
          </cell>
          <cell r="Q2311">
            <v>94</v>
          </cell>
        </row>
        <row r="2312">
          <cell r="A2312">
            <v>2</v>
          </cell>
          <cell r="B2312">
            <v>1994</v>
          </cell>
          <cell r="C2312">
            <v>12</v>
          </cell>
          <cell r="D2312">
            <v>1820</v>
          </cell>
          <cell r="E2312" t="str">
            <v>小松屋商事（株）　　</v>
          </cell>
          <cell r="F2312">
            <v>15602</v>
          </cell>
          <cell r="G2312" t="str">
            <v>３Ｓ　　　　　　　　</v>
          </cell>
          <cell r="H2312">
            <v>6500</v>
          </cell>
          <cell r="I2312">
            <v>8310000</v>
          </cell>
          <cell r="J2312">
            <v>1</v>
          </cell>
          <cell r="K2312" t="str">
            <v>繊維</v>
          </cell>
          <cell r="L2312">
            <v>156</v>
          </cell>
          <cell r="M2312" t="str">
            <v>ＵＮＡＳＳ</v>
          </cell>
          <cell r="N2312">
            <v>2</v>
          </cell>
          <cell r="O2312" t="str">
            <v>延岡</v>
          </cell>
          <cell r="P2312" t="str">
            <v>外販</v>
          </cell>
          <cell r="Q2312">
            <v>94</v>
          </cell>
        </row>
        <row r="2313">
          <cell r="A2313">
            <v>2</v>
          </cell>
          <cell r="B2313">
            <v>1994</v>
          </cell>
          <cell r="C2313">
            <v>12</v>
          </cell>
          <cell r="D2313">
            <v>7500</v>
          </cell>
          <cell r="E2313" t="str">
            <v>リバソン（株）　　　</v>
          </cell>
          <cell r="F2313">
            <v>15610</v>
          </cell>
          <cell r="G2313" t="str">
            <v>ＵＮＡＳＳ（ＤＩＣ）</v>
          </cell>
          <cell r="H2313">
            <v>1075</v>
          </cell>
          <cell r="I2313">
            <v>1344500</v>
          </cell>
          <cell r="J2313">
            <v>1</v>
          </cell>
          <cell r="K2313" t="str">
            <v>繊維</v>
          </cell>
          <cell r="L2313">
            <v>156</v>
          </cell>
          <cell r="M2313" t="str">
            <v>ＵＮＡＳＳ</v>
          </cell>
          <cell r="N2313">
            <v>2</v>
          </cell>
          <cell r="O2313" t="str">
            <v>延岡</v>
          </cell>
          <cell r="P2313" t="str">
            <v>外販</v>
          </cell>
          <cell r="Q2313">
            <v>94</v>
          </cell>
        </row>
        <row r="2314">
          <cell r="A2314">
            <v>2</v>
          </cell>
          <cell r="B2314">
            <v>1994</v>
          </cell>
          <cell r="C2314">
            <v>12</v>
          </cell>
          <cell r="D2314">
            <v>1820</v>
          </cell>
          <cell r="E2314" t="str">
            <v>小松屋商事（株）　　</v>
          </cell>
          <cell r="F2314">
            <v>15630</v>
          </cell>
          <cell r="G2314" t="str">
            <v>ＵＮＡＳＳ（Ｘラン）</v>
          </cell>
          <cell r="H2314">
            <v>250</v>
          </cell>
          <cell r="I2314">
            <v>300000</v>
          </cell>
          <cell r="J2314">
            <v>1</v>
          </cell>
          <cell r="K2314" t="str">
            <v>繊維</v>
          </cell>
          <cell r="L2314">
            <v>156</v>
          </cell>
          <cell r="M2314" t="str">
            <v>ＵＮＡＳＳ</v>
          </cell>
          <cell r="N2314">
            <v>2</v>
          </cell>
          <cell r="O2314" t="str">
            <v>延岡</v>
          </cell>
          <cell r="P2314" t="str">
            <v>外販</v>
          </cell>
          <cell r="Q2314">
            <v>94</v>
          </cell>
        </row>
        <row r="2315">
          <cell r="A2315">
            <v>2</v>
          </cell>
          <cell r="B2315">
            <v>1994</v>
          </cell>
          <cell r="C2315">
            <v>12</v>
          </cell>
          <cell r="D2315">
            <v>1</v>
          </cell>
          <cell r="E2315" t="str">
            <v>旭　東京購買　　　　</v>
          </cell>
          <cell r="F2315">
            <v>15700</v>
          </cell>
          <cell r="G2315" t="str">
            <v>ＴＭＢ　　　　　　　</v>
          </cell>
          <cell r="H2315">
            <v>7200</v>
          </cell>
          <cell r="I2315">
            <v>10080000</v>
          </cell>
          <cell r="J2315">
            <v>2</v>
          </cell>
          <cell r="K2315" t="str">
            <v>医薬原料</v>
          </cell>
          <cell r="L2315">
            <v>157</v>
          </cell>
          <cell r="M2315" t="str">
            <v>ＴＭＢ</v>
          </cell>
          <cell r="N2315">
            <v>2</v>
          </cell>
          <cell r="O2315" t="str">
            <v>延岡</v>
          </cell>
          <cell r="P2315" t="str">
            <v>旭</v>
          </cell>
          <cell r="Q2315">
            <v>94</v>
          </cell>
        </row>
        <row r="2316">
          <cell r="A2316">
            <v>2</v>
          </cell>
          <cell r="B2316">
            <v>1994</v>
          </cell>
          <cell r="C2316">
            <v>12</v>
          </cell>
          <cell r="D2316">
            <v>7500</v>
          </cell>
          <cell r="E2316" t="str">
            <v>リバソン（株）　　　</v>
          </cell>
          <cell r="F2316">
            <v>16600</v>
          </cell>
          <cell r="G2316" t="str">
            <v>ＮＳＶＳ－２５（ＤＩ</v>
          </cell>
          <cell r="H2316">
            <v>1720</v>
          </cell>
          <cell r="I2316">
            <v>541800</v>
          </cell>
          <cell r="J2316">
            <v>3</v>
          </cell>
          <cell r="K2316" t="str">
            <v>樹脂</v>
          </cell>
          <cell r="L2316">
            <v>166</v>
          </cell>
          <cell r="M2316" t="str">
            <v>ＳＶＳ</v>
          </cell>
          <cell r="N2316">
            <v>2</v>
          </cell>
          <cell r="O2316" t="str">
            <v>延岡</v>
          </cell>
          <cell r="P2316" t="str">
            <v>外販</v>
          </cell>
          <cell r="Q2316">
            <v>94</v>
          </cell>
        </row>
        <row r="2317">
          <cell r="A2317">
            <v>2</v>
          </cell>
          <cell r="B2317">
            <v>1994</v>
          </cell>
          <cell r="C2317">
            <v>12</v>
          </cell>
          <cell r="D2317">
            <v>7017</v>
          </cell>
          <cell r="E2317" t="str">
            <v>要薬品　　　　　　　</v>
          </cell>
          <cell r="F2317">
            <v>16610</v>
          </cell>
          <cell r="G2317" t="str">
            <v>ＮＳＶＳ－２５（大東</v>
          </cell>
          <cell r="H2317">
            <v>19200</v>
          </cell>
          <cell r="I2317">
            <v>6758400</v>
          </cell>
          <cell r="J2317">
            <v>3</v>
          </cell>
          <cell r="K2317" t="str">
            <v>樹脂</v>
          </cell>
          <cell r="L2317">
            <v>166</v>
          </cell>
          <cell r="M2317" t="str">
            <v>ＳＶＳ</v>
          </cell>
          <cell r="N2317">
            <v>2</v>
          </cell>
          <cell r="O2317" t="str">
            <v>延岡</v>
          </cell>
          <cell r="P2317" t="str">
            <v>外販</v>
          </cell>
          <cell r="Q2317">
            <v>94</v>
          </cell>
        </row>
        <row r="2318">
          <cell r="A2318">
            <v>2</v>
          </cell>
          <cell r="B2318">
            <v>1994</v>
          </cell>
          <cell r="C2318">
            <v>12</v>
          </cell>
          <cell r="D2318">
            <v>7500</v>
          </cell>
          <cell r="E2318" t="str">
            <v>リバソン（株）　　　</v>
          </cell>
          <cell r="F2318">
            <v>16630</v>
          </cell>
          <cell r="G2318" t="str">
            <v>ＮＳＶＳ－２５（九州</v>
          </cell>
          <cell r="H2318">
            <v>240</v>
          </cell>
          <cell r="I2318">
            <v>120000</v>
          </cell>
          <cell r="J2318">
            <v>3</v>
          </cell>
          <cell r="K2318" t="str">
            <v>樹脂</v>
          </cell>
          <cell r="L2318">
            <v>166</v>
          </cell>
          <cell r="M2318" t="str">
            <v>ＳＶＳ</v>
          </cell>
          <cell r="N2318">
            <v>2</v>
          </cell>
          <cell r="O2318" t="str">
            <v>延岡</v>
          </cell>
          <cell r="P2318" t="str">
            <v>外販</v>
          </cell>
          <cell r="Q2318">
            <v>94</v>
          </cell>
        </row>
        <row r="2319">
          <cell r="A2319">
            <v>2</v>
          </cell>
          <cell r="B2319">
            <v>1994</v>
          </cell>
          <cell r="C2319">
            <v>12</v>
          </cell>
          <cell r="D2319">
            <v>5417</v>
          </cell>
          <cell r="E2319" t="str">
            <v>九州長瀬　　　　　　</v>
          </cell>
          <cell r="F2319">
            <v>16640</v>
          </cell>
          <cell r="G2319" t="str">
            <v>ＮＳＶＳ－２５（同仁</v>
          </cell>
          <cell r="H2319">
            <v>4600</v>
          </cell>
          <cell r="I2319">
            <v>1380000</v>
          </cell>
          <cell r="J2319">
            <v>3</v>
          </cell>
          <cell r="K2319" t="str">
            <v>樹脂</v>
          </cell>
          <cell r="L2319">
            <v>166</v>
          </cell>
          <cell r="M2319" t="str">
            <v>ＳＶＳ</v>
          </cell>
          <cell r="N2319">
            <v>2</v>
          </cell>
          <cell r="O2319" t="str">
            <v>延岡</v>
          </cell>
          <cell r="P2319" t="str">
            <v>外販</v>
          </cell>
          <cell r="Q2319">
            <v>94</v>
          </cell>
        </row>
        <row r="2320">
          <cell r="A2320">
            <v>2</v>
          </cell>
          <cell r="B2320">
            <v>1994</v>
          </cell>
          <cell r="C2320">
            <v>12</v>
          </cell>
          <cell r="D2320">
            <v>7500</v>
          </cell>
          <cell r="E2320" t="str">
            <v>リバソン（株）　　　</v>
          </cell>
          <cell r="F2320">
            <v>16660</v>
          </cell>
          <cell r="G2320" t="str">
            <v>ＮＳＶＳ－２５ロック</v>
          </cell>
          <cell r="H2320">
            <v>0</v>
          </cell>
          <cell r="I2320">
            <v>-64000</v>
          </cell>
          <cell r="J2320">
            <v>3</v>
          </cell>
          <cell r="K2320" t="str">
            <v>樹脂</v>
          </cell>
          <cell r="L2320">
            <v>166</v>
          </cell>
          <cell r="M2320" t="str">
            <v>ＳＶＳ</v>
          </cell>
          <cell r="N2320">
            <v>2</v>
          </cell>
          <cell r="O2320" t="str">
            <v>延岡</v>
          </cell>
          <cell r="P2320" t="str">
            <v>外販</v>
          </cell>
          <cell r="Q2320">
            <v>94</v>
          </cell>
        </row>
        <row r="2321">
          <cell r="A2321">
            <v>2</v>
          </cell>
          <cell r="B2321">
            <v>1994</v>
          </cell>
          <cell r="C2321">
            <v>12</v>
          </cell>
          <cell r="D2321">
            <v>6606</v>
          </cell>
          <cell r="E2321" t="str">
            <v>明成商会　　　　　　</v>
          </cell>
          <cell r="F2321">
            <v>16670</v>
          </cell>
          <cell r="G2321" t="str">
            <v>ＮＳＶＳ－２５（大栄</v>
          </cell>
          <cell r="H2321">
            <v>40000</v>
          </cell>
          <cell r="I2321">
            <v>13800000</v>
          </cell>
          <cell r="J2321">
            <v>3</v>
          </cell>
          <cell r="K2321" t="str">
            <v>樹脂</v>
          </cell>
          <cell r="L2321">
            <v>166</v>
          </cell>
          <cell r="M2321" t="str">
            <v>ＳＶＳ</v>
          </cell>
          <cell r="N2321">
            <v>2</v>
          </cell>
          <cell r="O2321" t="str">
            <v>延岡</v>
          </cell>
          <cell r="P2321" t="str">
            <v>外販</v>
          </cell>
          <cell r="Q2321">
            <v>94</v>
          </cell>
        </row>
        <row r="2322">
          <cell r="A2322">
            <v>2</v>
          </cell>
          <cell r="B2322">
            <v>1994</v>
          </cell>
          <cell r="C2322">
            <v>12</v>
          </cell>
          <cell r="D2322">
            <v>1</v>
          </cell>
          <cell r="E2322" t="str">
            <v>旭　東京購買　　　　</v>
          </cell>
          <cell r="F2322">
            <v>20300</v>
          </cell>
          <cell r="G2322" t="str">
            <v>ＥＢＳ　　　　　　　</v>
          </cell>
          <cell r="H2322">
            <v>9156</v>
          </cell>
          <cell r="I2322">
            <v>7471296</v>
          </cell>
          <cell r="J2322">
            <v>3</v>
          </cell>
          <cell r="K2322" t="str">
            <v>樹脂</v>
          </cell>
          <cell r="L2322">
            <v>203</v>
          </cell>
          <cell r="M2322" t="str">
            <v>ＥＢＳ</v>
          </cell>
          <cell r="N2322">
            <v>2</v>
          </cell>
          <cell r="O2322" t="str">
            <v>延岡</v>
          </cell>
          <cell r="P2322" t="str">
            <v>旭</v>
          </cell>
          <cell r="Q2322">
            <v>94</v>
          </cell>
        </row>
        <row r="2323">
          <cell r="A2323">
            <v>2</v>
          </cell>
          <cell r="B2323">
            <v>1994</v>
          </cell>
          <cell r="C2323">
            <v>12</v>
          </cell>
          <cell r="D2323">
            <v>2</v>
          </cell>
          <cell r="E2323" t="str">
            <v>旭　大阪購買　　　　</v>
          </cell>
          <cell r="F2323">
            <v>20500</v>
          </cell>
          <cell r="G2323" t="str">
            <v>仕上Ｇ　　　　　　　</v>
          </cell>
          <cell r="H2323">
            <v>2400</v>
          </cell>
          <cell r="I2323">
            <v>816000</v>
          </cell>
          <cell r="J2323">
            <v>1</v>
          </cell>
          <cell r="K2323" t="str">
            <v>繊維</v>
          </cell>
          <cell r="L2323">
            <v>205</v>
          </cell>
          <cell r="M2323" t="str">
            <v>仕上Ｇ</v>
          </cell>
          <cell r="N2323">
            <v>2</v>
          </cell>
          <cell r="O2323" t="str">
            <v>延岡</v>
          </cell>
          <cell r="P2323" t="str">
            <v>旭</v>
          </cell>
          <cell r="Q2323">
            <v>94</v>
          </cell>
        </row>
        <row r="2324">
          <cell r="A2324">
            <v>2</v>
          </cell>
          <cell r="B2324">
            <v>1994</v>
          </cell>
          <cell r="C2324">
            <v>12</v>
          </cell>
          <cell r="D2324">
            <v>43</v>
          </cell>
          <cell r="E2324" t="str">
            <v>旭　延岡医薬　　　　</v>
          </cell>
          <cell r="F2324">
            <v>20600</v>
          </cell>
          <cell r="G2324" t="str">
            <v>ＭＢ　　　　　　　　</v>
          </cell>
          <cell r="H2324">
            <v>4163</v>
          </cell>
          <cell r="I2324">
            <v>13950213</v>
          </cell>
          <cell r="J2324">
            <v>2</v>
          </cell>
          <cell r="K2324" t="str">
            <v>医薬原料</v>
          </cell>
          <cell r="L2324">
            <v>206</v>
          </cell>
          <cell r="M2324" t="str">
            <v>ＭＢ</v>
          </cell>
          <cell r="N2324">
            <v>2</v>
          </cell>
          <cell r="O2324" t="str">
            <v>延岡</v>
          </cell>
          <cell r="P2324" t="str">
            <v>旭</v>
          </cell>
          <cell r="Q2324">
            <v>94</v>
          </cell>
        </row>
        <row r="2325">
          <cell r="A2325">
            <v>2</v>
          </cell>
          <cell r="B2325">
            <v>1994</v>
          </cell>
          <cell r="C2325">
            <v>12</v>
          </cell>
          <cell r="D2325">
            <v>11</v>
          </cell>
          <cell r="E2325" t="str">
            <v>旭　特薬事業部　　　</v>
          </cell>
          <cell r="F2325">
            <v>20900</v>
          </cell>
          <cell r="G2325" t="str">
            <v>ＦＭＮＡ　　　　　　</v>
          </cell>
          <cell r="H2325">
            <v>300</v>
          </cell>
          <cell r="I2325">
            <v>8700000</v>
          </cell>
          <cell r="J2325">
            <v>2</v>
          </cell>
          <cell r="K2325" t="str">
            <v>医薬原料</v>
          </cell>
          <cell r="L2325">
            <v>209</v>
          </cell>
          <cell r="M2325" t="str">
            <v>ＦＭＮＡ</v>
          </cell>
          <cell r="N2325">
            <v>2</v>
          </cell>
          <cell r="O2325" t="str">
            <v>延岡</v>
          </cell>
          <cell r="P2325" t="str">
            <v>旭</v>
          </cell>
          <cell r="Q2325">
            <v>94</v>
          </cell>
        </row>
        <row r="2326">
          <cell r="A2326">
            <v>2</v>
          </cell>
          <cell r="B2326">
            <v>1994</v>
          </cell>
          <cell r="C2326">
            <v>12</v>
          </cell>
          <cell r="D2326">
            <v>11</v>
          </cell>
          <cell r="E2326" t="str">
            <v>旭　特薬事業部　　　</v>
          </cell>
          <cell r="F2326">
            <v>21301</v>
          </cell>
          <cell r="G2326" t="str">
            <v>ウラシル　　　　　　</v>
          </cell>
          <cell r="H2326">
            <v>60</v>
          </cell>
          <cell r="I2326">
            <v>252000</v>
          </cell>
          <cell r="J2326">
            <v>2</v>
          </cell>
          <cell r="K2326" t="str">
            <v>医薬原料</v>
          </cell>
          <cell r="L2326">
            <v>213</v>
          </cell>
          <cell r="M2326" t="str">
            <v>ウラシル</v>
          </cell>
          <cell r="N2326">
            <v>2</v>
          </cell>
          <cell r="O2326" t="str">
            <v>延岡</v>
          </cell>
          <cell r="P2326" t="str">
            <v>旭</v>
          </cell>
          <cell r="Q2326">
            <v>94</v>
          </cell>
        </row>
        <row r="2327">
          <cell r="A2327">
            <v>2</v>
          </cell>
          <cell r="B2327">
            <v>1994</v>
          </cell>
          <cell r="C2327">
            <v>12</v>
          </cell>
          <cell r="D2327">
            <v>11</v>
          </cell>
          <cell r="E2327" t="str">
            <v>旭　特薬事業部　　　</v>
          </cell>
          <cell r="F2327">
            <v>21302</v>
          </cell>
          <cell r="G2327" t="str">
            <v>ウラシル（ＳＧ）　　</v>
          </cell>
          <cell r="H2327">
            <v>2700</v>
          </cell>
          <cell r="I2327">
            <v>11340000</v>
          </cell>
          <cell r="J2327">
            <v>2</v>
          </cell>
          <cell r="K2327" t="str">
            <v>医薬原料</v>
          </cell>
          <cell r="L2327">
            <v>213</v>
          </cell>
          <cell r="M2327" t="str">
            <v>ウラシル</v>
          </cell>
          <cell r="N2327">
            <v>2</v>
          </cell>
          <cell r="O2327" t="str">
            <v>延岡</v>
          </cell>
          <cell r="P2327" t="str">
            <v>旭</v>
          </cell>
          <cell r="Q2327">
            <v>94</v>
          </cell>
        </row>
        <row r="2328">
          <cell r="A2328">
            <v>2</v>
          </cell>
          <cell r="B2328">
            <v>1994</v>
          </cell>
          <cell r="C2328">
            <v>12</v>
          </cell>
          <cell r="D2328">
            <v>5403</v>
          </cell>
          <cell r="E2328" t="str">
            <v>ファイザー　　　　　</v>
          </cell>
          <cell r="F2328">
            <v>21401</v>
          </cell>
          <cell r="G2328" t="str">
            <v>ＡＴＢＣ　　　　　　</v>
          </cell>
          <cell r="H2328">
            <v>9030</v>
          </cell>
          <cell r="I2328">
            <v>3756480</v>
          </cell>
          <cell r="J2328">
            <v>3</v>
          </cell>
          <cell r="K2328" t="str">
            <v>樹脂</v>
          </cell>
          <cell r="L2328">
            <v>214</v>
          </cell>
          <cell r="M2328" t="str">
            <v>ＡＴＢＣ</v>
          </cell>
          <cell r="N2328">
            <v>2</v>
          </cell>
          <cell r="O2328" t="str">
            <v>延岡</v>
          </cell>
          <cell r="P2328" t="str">
            <v>旭</v>
          </cell>
          <cell r="Q2328">
            <v>94</v>
          </cell>
        </row>
        <row r="2329">
          <cell r="A2329">
            <v>2</v>
          </cell>
          <cell r="B2329">
            <v>1994</v>
          </cell>
          <cell r="C2329">
            <v>12</v>
          </cell>
          <cell r="D2329">
            <v>1</v>
          </cell>
          <cell r="E2329" t="str">
            <v>旭　東京購買　　　　</v>
          </cell>
          <cell r="F2329">
            <v>21402</v>
          </cell>
          <cell r="G2329" t="str">
            <v>ＤＳ－１０７　　　　</v>
          </cell>
          <cell r="H2329">
            <v>104920</v>
          </cell>
          <cell r="I2329">
            <v>43646720</v>
          </cell>
          <cell r="J2329">
            <v>3</v>
          </cell>
          <cell r="K2329" t="str">
            <v>樹脂</v>
          </cell>
          <cell r="L2329">
            <v>214</v>
          </cell>
          <cell r="M2329" t="str">
            <v>ＡＴＢＣ</v>
          </cell>
          <cell r="N2329">
            <v>2</v>
          </cell>
          <cell r="O2329" t="str">
            <v>延岡</v>
          </cell>
          <cell r="P2329" t="str">
            <v>旭</v>
          </cell>
          <cell r="Q2329">
            <v>94</v>
          </cell>
        </row>
        <row r="2330">
          <cell r="A2330">
            <v>2</v>
          </cell>
          <cell r="B2330">
            <v>1994</v>
          </cell>
          <cell r="C2330">
            <v>12</v>
          </cell>
          <cell r="D2330">
            <v>3821</v>
          </cell>
          <cell r="E2330" t="str">
            <v>（株）トーメン　　　</v>
          </cell>
          <cell r="F2330">
            <v>21403</v>
          </cell>
          <cell r="G2330" t="str">
            <v>ＡＴＢＣ　　　　　　</v>
          </cell>
          <cell r="H2330">
            <v>0</v>
          </cell>
          <cell r="I2330">
            <v>-2150</v>
          </cell>
          <cell r="J2330">
            <v>3</v>
          </cell>
          <cell r="K2330" t="str">
            <v>樹脂</v>
          </cell>
          <cell r="L2330">
            <v>214</v>
          </cell>
          <cell r="M2330" t="str">
            <v>ＡＴＢＣ</v>
          </cell>
          <cell r="N2330">
            <v>2</v>
          </cell>
          <cell r="O2330" t="str">
            <v>延岡</v>
          </cell>
          <cell r="P2330" t="str">
            <v>旭</v>
          </cell>
          <cell r="Q2330">
            <v>94</v>
          </cell>
        </row>
        <row r="2331">
          <cell r="A2331">
            <v>2</v>
          </cell>
          <cell r="B2331">
            <v>1994</v>
          </cell>
          <cell r="C2331">
            <v>12</v>
          </cell>
          <cell r="D2331">
            <v>6</v>
          </cell>
          <cell r="E2331" t="str">
            <v>旭　富士　　　　　　</v>
          </cell>
          <cell r="F2331">
            <v>21404</v>
          </cell>
          <cell r="G2331" t="str">
            <v>ＡＴＢＣ（富士）　　</v>
          </cell>
          <cell r="H2331">
            <v>430</v>
          </cell>
          <cell r="I2331">
            <v>191780</v>
          </cell>
          <cell r="J2331">
            <v>3</v>
          </cell>
          <cell r="K2331" t="str">
            <v>樹脂</v>
          </cell>
          <cell r="L2331">
            <v>214</v>
          </cell>
          <cell r="M2331" t="str">
            <v>ＡＴＢＣ</v>
          </cell>
          <cell r="N2331">
            <v>2</v>
          </cell>
          <cell r="O2331" t="str">
            <v>延岡</v>
          </cell>
          <cell r="P2331" t="str">
            <v>旭</v>
          </cell>
          <cell r="Q2331">
            <v>94</v>
          </cell>
        </row>
        <row r="2332">
          <cell r="A2332">
            <v>2</v>
          </cell>
          <cell r="B2332">
            <v>1994</v>
          </cell>
          <cell r="C2332">
            <v>12</v>
          </cell>
          <cell r="D2332">
            <v>1</v>
          </cell>
          <cell r="E2332" t="str">
            <v>旭　東京購買　　　　</v>
          </cell>
          <cell r="F2332">
            <v>21703</v>
          </cell>
          <cell r="G2332" t="str">
            <v>Ｈ－３－Ⅲ　　　　　</v>
          </cell>
          <cell r="H2332">
            <v>2750</v>
          </cell>
          <cell r="I2332">
            <v>15950000</v>
          </cell>
          <cell r="J2332">
            <v>3</v>
          </cell>
          <cell r="K2332" t="str">
            <v>樹脂</v>
          </cell>
          <cell r="L2332">
            <v>217</v>
          </cell>
          <cell r="M2332" t="str">
            <v>Ｈ－３</v>
          </cell>
          <cell r="N2332">
            <v>2</v>
          </cell>
          <cell r="O2332" t="str">
            <v>延岡</v>
          </cell>
          <cell r="P2332" t="str">
            <v>旭</v>
          </cell>
          <cell r="Q2332">
            <v>94</v>
          </cell>
        </row>
        <row r="2333">
          <cell r="A2333">
            <v>2</v>
          </cell>
          <cell r="B2333">
            <v>1994</v>
          </cell>
          <cell r="C2333">
            <v>12</v>
          </cell>
          <cell r="D2333">
            <v>1</v>
          </cell>
          <cell r="E2333" t="str">
            <v>旭　東京購買　　　　</v>
          </cell>
          <cell r="F2333">
            <v>21704</v>
          </cell>
          <cell r="G2333" t="str">
            <v>Ｈ－３－Ⅳ　　　　　</v>
          </cell>
          <cell r="H2333">
            <v>210</v>
          </cell>
          <cell r="I2333">
            <v>1218000</v>
          </cell>
          <cell r="J2333">
            <v>3</v>
          </cell>
          <cell r="K2333" t="str">
            <v>樹脂</v>
          </cell>
          <cell r="L2333">
            <v>217</v>
          </cell>
          <cell r="M2333" t="str">
            <v>Ｈ－３</v>
          </cell>
          <cell r="N2333">
            <v>2</v>
          </cell>
          <cell r="O2333" t="str">
            <v>延岡</v>
          </cell>
          <cell r="P2333" t="str">
            <v>旭</v>
          </cell>
          <cell r="Q2333">
            <v>94</v>
          </cell>
        </row>
        <row r="2334">
          <cell r="A2334">
            <v>2</v>
          </cell>
          <cell r="B2334">
            <v>1994</v>
          </cell>
          <cell r="C2334">
            <v>12</v>
          </cell>
          <cell r="D2334">
            <v>6</v>
          </cell>
          <cell r="E2334" t="str">
            <v>旭　富士　　　　　　</v>
          </cell>
          <cell r="F2334">
            <v>21900</v>
          </cell>
          <cell r="G2334" t="str">
            <v>ＢＳ－１　　　　　　</v>
          </cell>
          <cell r="H2334">
            <v>69120</v>
          </cell>
          <cell r="I2334">
            <v>24324424</v>
          </cell>
          <cell r="J2334">
            <v>3</v>
          </cell>
          <cell r="K2334" t="str">
            <v>樹脂</v>
          </cell>
          <cell r="L2334">
            <v>219</v>
          </cell>
          <cell r="M2334" t="str">
            <v>ＢＳ－１．２</v>
          </cell>
          <cell r="N2334">
            <v>2</v>
          </cell>
          <cell r="O2334" t="str">
            <v>延岡</v>
          </cell>
          <cell r="P2334" t="str">
            <v>旭</v>
          </cell>
          <cell r="Q2334">
            <v>94</v>
          </cell>
        </row>
        <row r="2335">
          <cell r="A2335">
            <v>2</v>
          </cell>
          <cell r="B2335">
            <v>1994</v>
          </cell>
          <cell r="C2335">
            <v>12</v>
          </cell>
          <cell r="D2335">
            <v>6</v>
          </cell>
          <cell r="E2335" t="str">
            <v>旭　富士　　　　　　</v>
          </cell>
          <cell r="F2335">
            <v>21901</v>
          </cell>
          <cell r="G2335" t="str">
            <v>ＢＳ－２　　　　　　</v>
          </cell>
          <cell r="H2335">
            <v>17480</v>
          </cell>
          <cell r="I2335">
            <v>6453760</v>
          </cell>
          <cell r="J2335">
            <v>3</v>
          </cell>
          <cell r="K2335" t="str">
            <v>樹脂</v>
          </cell>
          <cell r="L2335">
            <v>219</v>
          </cell>
          <cell r="M2335" t="str">
            <v>ＢＳ－１．２</v>
          </cell>
          <cell r="N2335">
            <v>2</v>
          </cell>
          <cell r="O2335" t="str">
            <v>延岡</v>
          </cell>
          <cell r="P2335" t="str">
            <v>旭</v>
          </cell>
          <cell r="Q2335">
            <v>94</v>
          </cell>
        </row>
        <row r="2336">
          <cell r="A2336">
            <v>2</v>
          </cell>
          <cell r="B2336">
            <v>1994</v>
          </cell>
          <cell r="C2336">
            <v>12</v>
          </cell>
          <cell r="D2336">
            <v>43</v>
          </cell>
          <cell r="E2336" t="str">
            <v>旭　延岡医薬　　　　</v>
          </cell>
          <cell r="F2336">
            <v>29003</v>
          </cell>
          <cell r="G2336" t="str">
            <v>廃硫酸　　　　　　　</v>
          </cell>
          <cell r="H2336">
            <v>38.92</v>
          </cell>
          <cell r="I2336">
            <v>272447</v>
          </cell>
          <cell r="J2336">
            <v>4</v>
          </cell>
          <cell r="K2336" t="str">
            <v>その他</v>
          </cell>
          <cell r="L2336">
            <v>290</v>
          </cell>
          <cell r="M2336" t="str">
            <v>旭向延岡合成品</v>
          </cell>
          <cell r="N2336">
            <v>2</v>
          </cell>
          <cell r="O2336" t="str">
            <v>延岡</v>
          </cell>
          <cell r="P2336" t="str">
            <v>旭</v>
          </cell>
          <cell r="Q2336">
            <v>94</v>
          </cell>
        </row>
        <row r="2337">
          <cell r="A2337">
            <v>2</v>
          </cell>
          <cell r="B2337">
            <v>1994</v>
          </cell>
          <cell r="C2337">
            <v>12</v>
          </cell>
          <cell r="D2337">
            <v>231</v>
          </cell>
          <cell r="E2337" t="str">
            <v>岩瀬コスファ　　　　</v>
          </cell>
          <cell r="F2337">
            <v>30401</v>
          </cell>
          <cell r="G2337" t="str">
            <v>ＣＰＭ－Ｓ　　　　　</v>
          </cell>
          <cell r="H2337">
            <v>100</v>
          </cell>
          <cell r="I2337">
            <v>5000000</v>
          </cell>
          <cell r="J2337">
            <v>4</v>
          </cell>
          <cell r="K2337" t="str">
            <v>その他</v>
          </cell>
          <cell r="L2337">
            <v>304</v>
          </cell>
          <cell r="M2337" t="str">
            <v>ＣＰＭ</v>
          </cell>
          <cell r="N2337">
            <v>2</v>
          </cell>
          <cell r="O2337" t="str">
            <v>延岡</v>
          </cell>
          <cell r="P2337" t="str">
            <v>外販</v>
          </cell>
          <cell r="Q2337">
            <v>94</v>
          </cell>
        </row>
        <row r="2338">
          <cell r="A2338">
            <v>2</v>
          </cell>
          <cell r="B2338">
            <v>1994</v>
          </cell>
          <cell r="C2338">
            <v>12</v>
          </cell>
          <cell r="D2338">
            <v>5422</v>
          </cell>
          <cell r="E2338" t="str">
            <v>扶桑化学（株）　　　</v>
          </cell>
          <cell r="F2338">
            <v>30700</v>
          </cell>
          <cell r="G2338" t="str">
            <v>ＭＮＢ　　　　　　　</v>
          </cell>
          <cell r="H2338">
            <v>29450</v>
          </cell>
          <cell r="I2338">
            <v>38285000</v>
          </cell>
          <cell r="J2338">
            <v>3</v>
          </cell>
          <cell r="K2338" t="str">
            <v>樹脂</v>
          </cell>
          <cell r="L2338">
            <v>307</v>
          </cell>
          <cell r="M2338" t="str">
            <v>ＭＮＢ</v>
          </cell>
          <cell r="N2338">
            <v>2</v>
          </cell>
          <cell r="O2338" t="str">
            <v>延岡</v>
          </cell>
          <cell r="P2338" t="str">
            <v>外販</v>
          </cell>
          <cell r="Q2338">
            <v>94</v>
          </cell>
        </row>
        <row r="2339">
          <cell r="A2339">
            <v>1</v>
          </cell>
          <cell r="B2339">
            <v>1994</v>
          </cell>
          <cell r="C2339">
            <v>12</v>
          </cell>
          <cell r="D2339">
            <v>88</v>
          </cell>
          <cell r="E2339" t="str">
            <v>旭フーズ（株）　　　</v>
          </cell>
          <cell r="F2339">
            <v>37600</v>
          </cell>
          <cell r="G2339" t="str">
            <v>ＣＭＴ－Ｌ　缶　　　</v>
          </cell>
          <cell r="H2339">
            <v>3762</v>
          </cell>
          <cell r="I2339">
            <v>1197522</v>
          </cell>
          <cell r="J2339">
            <v>4</v>
          </cell>
          <cell r="K2339" t="str">
            <v>その他</v>
          </cell>
          <cell r="L2339">
            <v>376</v>
          </cell>
          <cell r="M2339" t="str">
            <v>ＣＭＴ－Ｌ</v>
          </cell>
          <cell r="N2339">
            <v>3</v>
          </cell>
          <cell r="O2339" t="str">
            <v>外販</v>
          </cell>
          <cell r="P2339" t="str">
            <v>旭</v>
          </cell>
          <cell r="Q2339">
            <v>94</v>
          </cell>
        </row>
        <row r="2340">
          <cell r="A2340">
            <v>1</v>
          </cell>
          <cell r="B2340">
            <v>1994</v>
          </cell>
          <cell r="C2340">
            <v>12</v>
          </cell>
          <cell r="D2340">
            <v>88</v>
          </cell>
          <cell r="E2340" t="str">
            <v>旭フーズ（株）　　　</v>
          </cell>
          <cell r="F2340">
            <v>37601</v>
          </cell>
          <cell r="G2340" t="str">
            <v>ＣＭＴ－ＨＰ　缶　　</v>
          </cell>
          <cell r="H2340">
            <v>2034</v>
          </cell>
          <cell r="I2340">
            <v>632574</v>
          </cell>
          <cell r="J2340">
            <v>4</v>
          </cell>
          <cell r="K2340" t="str">
            <v>その他</v>
          </cell>
          <cell r="L2340">
            <v>376</v>
          </cell>
          <cell r="M2340" t="str">
            <v>ＣＭＴ－Ｌ</v>
          </cell>
          <cell r="N2340">
            <v>3</v>
          </cell>
          <cell r="O2340" t="str">
            <v>外販</v>
          </cell>
          <cell r="P2340" t="str">
            <v>旭</v>
          </cell>
          <cell r="Q2340">
            <v>94</v>
          </cell>
        </row>
        <row r="2341">
          <cell r="A2341">
            <v>1</v>
          </cell>
          <cell r="B2341">
            <v>1994</v>
          </cell>
          <cell r="C2341">
            <v>12</v>
          </cell>
          <cell r="D2341">
            <v>88</v>
          </cell>
          <cell r="E2341" t="str">
            <v>旭フーズ（株）　　　</v>
          </cell>
          <cell r="F2341">
            <v>37603</v>
          </cell>
          <cell r="G2341" t="str">
            <v>ＣＭＴ－ＩＫ　　　　</v>
          </cell>
          <cell r="H2341">
            <v>37000</v>
          </cell>
          <cell r="I2341">
            <v>10434000</v>
          </cell>
          <cell r="J2341">
            <v>4</v>
          </cell>
          <cell r="K2341" t="str">
            <v>その他</v>
          </cell>
          <cell r="L2341">
            <v>376</v>
          </cell>
          <cell r="M2341" t="str">
            <v>ＣＭＴ－Ｌ</v>
          </cell>
          <cell r="N2341">
            <v>3</v>
          </cell>
          <cell r="O2341" t="str">
            <v>外販</v>
          </cell>
          <cell r="P2341" t="str">
            <v>旭</v>
          </cell>
          <cell r="Q2341">
            <v>94</v>
          </cell>
        </row>
        <row r="2342">
          <cell r="A2342">
            <v>1</v>
          </cell>
          <cell r="B2342">
            <v>1994</v>
          </cell>
          <cell r="C2342">
            <v>12</v>
          </cell>
          <cell r="D2342">
            <v>88</v>
          </cell>
          <cell r="E2342" t="str">
            <v>旭フーズ（株）　　　</v>
          </cell>
          <cell r="F2342">
            <v>37605</v>
          </cell>
          <cell r="G2342" t="str">
            <v>ホスタポンＴＣＧ－Ｊ</v>
          </cell>
          <cell r="H2342">
            <v>5040</v>
          </cell>
          <cell r="I2342">
            <v>1673280</v>
          </cell>
          <cell r="J2342">
            <v>4</v>
          </cell>
          <cell r="K2342" t="str">
            <v>その他</v>
          </cell>
          <cell r="L2342">
            <v>376</v>
          </cell>
          <cell r="M2342" t="str">
            <v>ＣＭＴ－Ｌ</v>
          </cell>
          <cell r="N2342">
            <v>3</v>
          </cell>
          <cell r="O2342" t="str">
            <v>外販</v>
          </cell>
          <cell r="P2342" t="str">
            <v>旭</v>
          </cell>
          <cell r="Q2342">
            <v>94</v>
          </cell>
        </row>
        <row r="2343">
          <cell r="A2343">
            <v>1</v>
          </cell>
          <cell r="B2343">
            <v>1994</v>
          </cell>
          <cell r="C2343">
            <v>12</v>
          </cell>
          <cell r="D2343">
            <v>88</v>
          </cell>
          <cell r="E2343" t="str">
            <v>旭フーズ（株）　　　</v>
          </cell>
          <cell r="F2343">
            <v>37606</v>
          </cell>
          <cell r="G2343" t="str">
            <v>ＬＭＴ－Ｌ　　　　　</v>
          </cell>
          <cell r="H2343">
            <v>2016</v>
          </cell>
          <cell r="I2343">
            <v>816480</v>
          </cell>
          <cell r="J2343">
            <v>4</v>
          </cell>
          <cell r="K2343" t="str">
            <v>その他</v>
          </cell>
          <cell r="L2343">
            <v>376</v>
          </cell>
          <cell r="M2343" t="str">
            <v>ＣＭＴ－Ｌ</v>
          </cell>
          <cell r="N2343">
            <v>3</v>
          </cell>
          <cell r="O2343" t="str">
            <v>外販</v>
          </cell>
          <cell r="P2343" t="str">
            <v>旭</v>
          </cell>
          <cell r="Q2343">
            <v>94</v>
          </cell>
        </row>
        <row r="2344">
          <cell r="A2344">
            <v>1</v>
          </cell>
          <cell r="B2344">
            <v>1994</v>
          </cell>
          <cell r="C2344">
            <v>12</v>
          </cell>
          <cell r="D2344">
            <v>88</v>
          </cell>
          <cell r="E2344" t="str">
            <v>旭フーズ（株）　　　</v>
          </cell>
          <cell r="F2344">
            <v>37800</v>
          </cell>
          <cell r="G2344" t="str">
            <v>ＭＭＳ－Ｋ　　　　　</v>
          </cell>
          <cell r="H2344">
            <v>15</v>
          </cell>
          <cell r="I2344">
            <v>30000</v>
          </cell>
          <cell r="J2344">
            <v>4</v>
          </cell>
          <cell r="K2344" t="str">
            <v>その他</v>
          </cell>
          <cell r="L2344">
            <v>378</v>
          </cell>
          <cell r="M2344" t="str">
            <v>ＭＭＳ－Ｋ</v>
          </cell>
          <cell r="N2344">
            <v>3</v>
          </cell>
          <cell r="O2344" t="str">
            <v>外販</v>
          </cell>
          <cell r="P2344" t="str">
            <v>旭</v>
          </cell>
          <cell r="Q2344">
            <v>94</v>
          </cell>
        </row>
        <row r="2345">
          <cell r="A2345">
            <v>1</v>
          </cell>
          <cell r="B2345">
            <v>1994</v>
          </cell>
          <cell r="C2345">
            <v>12</v>
          </cell>
          <cell r="D2345">
            <v>6</v>
          </cell>
          <cell r="E2345" t="str">
            <v>旭　富士　　　　　　</v>
          </cell>
          <cell r="F2345">
            <v>38300</v>
          </cell>
          <cell r="G2345" t="str">
            <v>ベンゾフェノン　　　</v>
          </cell>
          <cell r="H2345">
            <v>240</v>
          </cell>
          <cell r="I2345">
            <v>214800</v>
          </cell>
          <cell r="J2345">
            <v>3</v>
          </cell>
          <cell r="K2345" t="str">
            <v>樹脂</v>
          </cell>
          <cell r="L2345">
            <v>383</v>
          </cell>
          <cell r="M2345" t="str">
            <v>ﾍﾞﾝｿﾞﾌｪﾉﾝ</v>
          </cell>
          <cell r="N2345">
            <v>3</v>
          </cell>
          <cell r="O2345" t="str">
            <v>外販</v>
          </cell>
          <cell r="P2345" t="str">
            <v>外販</v>
          </cell>
          <cell r="Q2345">
            <v>94</v>
          </cell>
        </row>
        <row r="2346">
          <cell r="A2346">
            <v>1</v>
          </cell>
          <cell r="B2346">
            <v>1994</v>
          </cell>
          <cell r="C2346">
            <v>12</v>
          </cell>
          <cell r="D2346">
            <v>1</v>
          </cell>
          <cell r="E2346" t="str">
            <v>旭　東京購買　　　　</v>
          </cell>
          <cell r="F2346">
            <v>38500</v>
          </cell>
          <cell r="G2346" t="str">
            <v>ポリオールＮ　　　　</v>
          </cell>
          <cell r="H2346">
            <v>2400</v>
          </cell>
          <cell r="I2346">
            <v>1147200</v>
          </cell>
          <cell r="J2346">
            <v>3</v>
          </cell>
          <cell r="K2346" t="str">
            <v>樹脂</v>
          </cell>
          <cell r="L2346">
            <v>385</v>
          </cell>
          <cell r="M2346" t="str">
            <v>ポリオール</v>
          </cell>
          <cell r="N2346">
            <v>3</v>
          </cell>
          <cell r="O2346" t="str">
            <v>外販</v>
          </cell>
          <cell r="P2346" t="str">
            <v>旭</v>
          </cell>
          <cell r="Q2346">
            <v>94</v>
          </cell>
        </row>
        <row r="2347">
          <cell r="A2347">
            <v>1</v>
          </cell>
          <cell r="B2347">
            <v>1994</v>
          </cell>
          <cell r="C2347">
            <v>12</v>
          </cell>
          <cell r="D2347">
            <v>1</v>
          </cell>
          <cell r="E2347" t="str">
            <v>旭　東京購買　　　　</v>
          </cell>
          <cell r="F2347">
            <v>38501</v>
          </cell>
          <cell r="G2347" t="str">
            <v>ポリオールＢ　　　　</v>
          </cell>
          <cell r="H2347">
            <v>1200</v>
          </cell>
          <cell r="I2347">
            <v>612000</v>
          </cell>
          <cell r="J2347">
            <v>3</v>
          </cell>
          <cell r="K2347" t="str">
            <v>樹脂</v>
          </cell>
          <cell r="L2347">
            <v>385</v>
          </cell>
          <cell r="M2347" t="str">
            <v>ポリオール</v>
          </cell>
          <cell r="N2347">
            <v>3</v>
          </cell>
          <cell r="O2347" t="str">
            <v>外販</v>
          </cell>
          <cell r="P2347" t="str">
            <v>旭</v>
          </cell>
          <cell r="Q2347">
            <v>94</v>
          </cell>
        </row>
        <row r="2348">
          <cell r="A2348">
            <v>1</v>
          </cell>
          <cell r="B2348">
            <v>1994</v>
          </cell>
          <cell r="C2348">
            <v>12</v>
          </cell>
          <cell r="D2348">
            <v>5401</v>
          </cell>
          <cell r="E2348" t="str">
            <v>藤本化学　　　　　　</v>
          </cell>
          <cell r="F2348">
            <v>38704</v>
          </cell>
          <cell r="G2348" t="str">
            <v>ＬＳ－７０　　　　　</v>
          </cell>
          <cell r="H2348">
            <v>2290</v>
          </cell>
          <cell r="I2348">
            <v>3045700</v>
          </cell>
          <cell r="J2348">
            <v>4</v>
          </cell>
          <cell r="K2348" t="str">
            <v>その他</v>
          </cell>
          <cell r="L2348">
            <v>387</v>
          </cell>
          <cell r="M2348" t="str">
            <v>委託　藤本</v>
          </cell>
          <cell r="N2348">
            <v>3</v>
          </cell>
          <cell r="O2348" t="str">
            <v>外販</v>
          </cell>
          <cell r="P2348" t="str">
            <v>外販</v>
          </cell>
          <cell r="Q2348">
            <v>94</v>
          </cell>
        </row>
        <row r="2349">
          <cell r="A2349">
            <v>1</v>
          </cell>
          <cell r="B2349">
            <v>1994</v>
          </cell>
          <cell r="C2349">
            <v>12</v>
          </cell>
          <cell r="D2349">
            <v>7100</v>
          </cell>
          <cell r="E2349" t="str">
            <v>油脂製品　　　　　　</v>
          </cell>
          <cell r="F2349">
            <v>38804</v>
          </cell>
          <cell r="G2349" t="str">
            <v>ノンサール乾燥　　　</v>
          </cell>
          <cell r="H2349">
            <v>1050</v>
          </cell>
          <cell r="I2349">
            <v>737100</v>
          </cell>
          <cell r="J2349">
            <v>4</v>
          </cell>
          <cell r="K2349" t="str">
            <v>その他</v>
          </cell>
          <cell r="L2349">
            <v>388</v>
          </cell>
          <cell r="M2349" t="str">
            <v>委託　日油</v>
          </cell>
          <cell r="N2349">
            <v>3</v>
          </cell>
          <cell r="O2349" t="str">
            <v>外販</v>
          </cell>
          <cell r="P2349" t="str">
            <v>外販</v>
          </cell>
          <cell r="Q2349">
            <v>94</v>
          </cell>
        </row>
        <row r="2350">
          <cell r="A2350">
            <v>1</v>
          </cell>
          <cell r="B2350">
            <v>1994</v>
          </cell>
          <cell r="C2350">
            <v>12</v>
          </cell>
          <cell r="D2350">
            <v>4010</v>
          </cell>
          <cell r="E2350" t="str">
            <v>中尾薬品　　　　　　</v>
          </cell>
          <cell r="F2350">
            <v>39122</v>
          </cell>
          <cell r="G2350" t="str">
            <v>ＩＫＰ－５　　　　　</v>
          </cell>
          <cell r="H2350">
            <v>1</v>
          </cell>
          <cell r="I2350">
            <v>685000</v>
          </cell>
          <cell r="J2350">
            <v>4</v>
          </cell>
          <cell r="K2350" t="str">
            <v>その他</v>
          </cell>
          <cell r="L2350">
            <v>391</v>
          </cell>
          <cell r="M2350" t="str">
            <v>委託　甲南</v>
          </cell>
          <cell r="N2350">
            <v>3</v>
          </cell>
          <cell r="O2350" t="str">
            <v>外販</v>
          </cell>
          <cell r="P2350" t="str">
            <v>外販</v>
          </cell>
          <cell r="Q2350">
            <v>94</v>
          </cell>
        </row>
        <row r="2351">
          <cell r="A2351">
            <v>1</v>
          </cell>
          <cell r="B2351">
            <v>1994</v>
          </cell>
          <cell r="C2351">
            <v>12</v>
          </cell>
          <cell r="D2351">
            <v>1</v>
          </cell>
          <cell r="E2351" t="str">
            <v>旭　東京購買　　　　</v>
          </cell>
          <cell r="F2351">
            <v>39410</v>
          </cell>
          <cell r="G2351" t="str">
            <v>ＤＢＳ（ＤＳ－８０）</v>
          </cell>
          <cell r="H2351">
            <v>8120</v>
          </cell>
          <cell r="I2351">
            <v>4936960</v>
          </cell>
          <cell r="J2351">
            <v>4</v>
          </cell>
          <cell r="K2351" t="str">
            <v>その他</v>
          </cell>
          <cell r="L2351">
            <v>394</v>
          </cell>
          <cell r="M2351" t="str">
            <v>委託　旭</v>
          </cell>
          <cell r="N2351">
            <v>3</v>
          </cell>
          <cell r="O2351" t="str">
            <v>外販</v>
          </cell>
          <cell r="P2351" t="str">
            <v>旭</v>
          </cell>
          <cell r="Q2351">
            <v>94</v>
          </cell>
        </row>
        <row r="2352">
          <cell r="A2352">
            <v>1</v>
          </cell>
          <cell r="B2352">
            <v>1994</v>
          </cell>
          <cell r="C2352">
            <v>12</v>
          </cell>
          <cell r="D2352">
            <v>1</v>
          </cell>
          <cell r="E2352" t="str">
            <v>旭　東京購買　　　　</v>
          </cell>
          <cell r="F2352">
            <v>39802</v>
          </cell>
          <cell r="G2352" t="str">
            <v>ＨＭＬ（富士）　　　</v>
          </cell>
          <cell r="H2352">
            <v>15000</v>
          </cell>
          <cell r="I2352">
            <v>7695000</v>
          </cell>
          <cell r="J2352">
            <v>1</v>
          </cell>
          <cell r="K2352" t="str">
            <v>繊維</v>
          </cell>
          <cell r="L2352">
            <v>398</v>
          </cell>
          <cell r="M2352" t="str">
            <v>委託ＳＭＡＳ</v>
          </cell>
          <cell r="N2352">
            <v>3</v>
          </cell>
          <cell r="O2352" t="str">
            <v>外販</v>
          </cell>
          <cell r="P2352" t="str">
            <v>旭</v>
          </cell>
          <cell r="Q2352">
            <v>94</v>
          </cell>
        </row>
        <row r="2353">
          <cell r="A2353">
            <v>1</v>
          </cell>
          <cell r="B2353">
            <v>1995</v>
          </cell>
          <cell r="C2353">
            <v>1</v>
          </cell>
          <cell r="D2353">
            <v>6000</v>
          </cell>
          <cell r="E2353" t="str">
            <v>丸紅　大阪　　　　　</v>
          </cell>
          <cell r="F2353">
            <v>16001</v>
          </cell>
          <cell r="G2353" t="str">
            <v>Ｎ６５１（ＨＵＮＴ）</v>
          </cell>
          <cell r="H2353">
            <v>16500</v>
          </cell>
          <cell r="I2353">
            <v>8200500</v>
          </cell>
          <cell r="J2353">
            <v>3</v>
          </cell>
          <cell r="K2353" t="str">
            <v>樹脂</v>
          </cell>
          <cell r="L2353">
            <v>160</v>
          </cell>
          <cell r="M2353" t="str">
            <v>Ｎ－６５１</v>
          </cell>
          <cell r="N2353">
            <v>1</v>
          </cell>
          <cell r="O2353" t="str">
            <v>大阪</v>
          </cell>
          <cell r="P2353" t="str">
            <v>輸出</v>
          </cell>
          <cell r="Q2353">
            <v>94</v>
          </cell>
        </row>
        <row r="2354">
          <cell r="A2354">
            <v>1</v>
          </cell>
          <cell r="B2354">
            <v>1995</v>
          </cell>
          <cell r="C2354">
            <v>1</v>
          </cell>
          <cell r="D2354">
            <v>1815</v>
          </cell>
          <cell r="E2354" t="str">
            <v>コーア商事　　　　　</v>
          </cell>
          <cell r="F2354">
            <v>16100</v>
          </cell>
          <cell r="G2354" t="str">
            <v>１，４ブタンサルトン</v>
          </cell>
          <cell r="H2354">
            <v>200</v>
          </cell>
          <cell r="I2354">
            <v>1600000</v>
          </cell>
          <cell r="J2354">
            <v>3</v>
          </cell>
          <cell r="K2354" t="str">
            <v>樹脂</v>
          </cell>
          <cell r="L2354">
            <v>161</v>
          </cell>
          <cell r="M2354" t="str">
            <v>1.4ＢＳ</v>
          </cell>
          <cell r="N2354">
            <v>1</v>
          </cell>
          <cell r="O2354" t="str">
            <v>大阪</v>
          </cell>
          <cell r="P2354" t="str">
            <v>外販</v>
          </cell>
          <cell r="Q2354">
            <v>94</v>
          </cell>
        </row>
        <row r="2355">
          <cell r="A2355">
            <v>1</v>
          </cell>
          <cell r="B2355">
            <v>1995</v>
          </cell>
          <cell r="C2355">
            <v>1</v>
          </cell>
          <cell r="D2355">
            <v>1</v>
          </cell>
          <cell r="E2355" t="str">
            <v>旭　東京購買　　　　</v>
          </cell>
          <cell r="F2355">
            <v>25100</v>
          </cell>
          <cell r="G2355" t="str">
            <v>α－ＭＳＤ　　　　　</v>
          </cell>
          <cell r="H2355">
            <v>6400</v>
          </cell>
          <cell r="I2355">
            <v>2848000</v>
          </cell>
          <cell r="J2355">
            <v>3</v>
          </cell>
          <cell r="K2355" t="str">
            <v>樹脂</v>
          </cell>
          <cell r="L2355">
            <v>251</v>
          </cell>
          <cell r="M2355" t="str">
            <v>α－ＭＳＤ</v>
          </cell>
          <cell r="N2355">
            <v>1</v>
          </cell>
          <cell r="O2355" t="str">
            <v>大阪</v>
          </cell>
          <cell r="P2355" t="str">
            <v>旭</v>
          </cell>
          <cell r="Q2355">
            <v>94</v>
          </cell>
        </row>
        <row r="2356">
          <cell r="A2356">
            <v>1</v>
          </cell>
          <cell r="B2356">
            <v>1995</v>
          </cell>
          <cell r="C2356">
            <v>1</v>
          </cell>
          <cell r="D2356">
            <v>1</v>
          </cell>
          <cell r="E2356" t="str">
            <v>旭　東京購買　　　　</v>
          </cell>
          <cell r="F2356">
            <v>25600</v>
          </cell>
          <cell r="G2356" t="str">
            <v>Ｒ－１２７　　　　　</v>
          </cell>
          <cell r="H2356">
            <v>7560</v>
          </cell>
          <cell r="I2356">
            <v>8316000</v>
          </cell>
          <cell r="J2356">
            <v>3</v>
          </cell>
          <cell r="K2356" t="str">
            <v>樹脂</v>
          </cell>
          <cell r="L2356">
            <v>256</v>
          </cell>
          <cell r="M2356" t="str">
            <v>Ｒ－１２７</v>
          </cell>
          <cell r="N2356">
            <v>1</v>
          </cell>
          <cell r="O2356" t="str">
            <v>大阪</v>
          </cell>
          <cell r="P2356" t="str">
            <v>旭</v>
          </cell>
          <cell r="Q2356">
            <v>94</v>
          </cell>
        </row>
        <row r="2357">
          <cell r="A2357">
            <v>1</v>
          </cell>
          <cell r="B2357">
            <v>1995</v>
          </cell>
          <cell r="C2357">
            <v>1</v>
          </cell>
          <cell r="D2357">
            <v>4</v>
          </cell>
          <cell r="E2357" t="str">
            <v>旭　水島　　　　　　</v>
          </cell>
          <cell r="F2357">
            <v>28007</v>
          </cell>
          <cell r="G2357" t="str">
            <v>Ｄ－３１　　　　　　</v>
          </cell>
          <cell r="H2357">
            <v>320</v>
          </cell>
          <cell r="I2357">
            <v>152000</v>
          </cell>
          <cell r="J2357">
            <v>4</v>
          </cell>
          <cell r="K2357" t="str">
            <v>その他</v>
          </cell>
          <cell r="L2357">
            <v>280</v>
          </cell>
          <cell r="M2357" t="str">
            <v>旭向合成品</v>
          </cell>
          <cell r="N2357">
            <v>1</v>
          </cell>
          <cell r="O2357" t="str">
            <v>大阪</v>
          </cell>
          <cell r="P2357" t="str">
            <v>旭</v>
          </cell>
          <cell r="Q2357">
            <v>94</v>
          </cell>
        </row>
        <row r="2358">
          <cell r="A2358">
            <v>1</v>
          </cell>
          <cell r="B2358">
            <v>1995</v>
          </cell>
          <cell r="C2358">
            <v>1</v>
          </cell>
          <cell r="D2358">
            <v>7601</v>
          </cell>
          <cell r="E2358" t="str">
            <v>レジノカラー　　　　</v>
          </cell>
          <cell r="F2358">
            <v>28020</v>
          </cell>
          <cell r="G2358" t="str">
            <v>純水　　　　　　　　</v>
          </cell>
          <cell r="H2358">
            <v>200</v>
          </cell>
          <cell r="I2358">
            <v>14000</v>
          </cell>
          <cell r="J2358">
            <v>4</v>
          </cell>
          <cell r="K2358" t="str">
            <v>その他</v>
          </cell>
          <cell r="L2358">
            <v>280</v>
          </cell>
          <cell r="M2358" t="str">
            <v>旭向合成品</v>
          </cell>
          <cell r="N2358">
            <v>1</v>
          </cell>
          <cell r="O2358" t="str">
            <v>大阪</v>
          </cell>
          <cell r="P2358" t="str">
            <v>旭</v>
          </cell>
          <cell r="Q2358">
            <v>94</v>
          </cell>
        </row>
        <row r="2359">
          <cell r="A2359">
            <v>1</v>
          </cell>
          <cell r="B2359">
            <v>1995</v>
          </cell>
          <cell r="C2359">
            <v>1</v>
          </cell>
          <cell r="D2359">
            <v>21</v>
          </cell>
          <cell r="E2359" t="str">
            <v>旭　特薬技術　　　　</v>
          </cell>
          <cell r="F2359">
            <v>28040</v>
          </cell>
          <cell r="G2359" t="str">
            <v>Ｓ－ＰＢＡ　　　　　</v>
          </cell>
          <cell r="H2359">
            <v>44.7</v>
          </cell>
          <cell r="I2359">
            <v>2462400</v>
          </cell>
          <cell r="J2359">
            <v>4</v>
          </cell>
          <cell r="K2359" t="str">
            <v>その他</v>
          </cell>
          <cell r="L2359">
            <v>280</v>
          </cell>
          <cell r="M2359" t="str">
            <v>旭向合成品</v>
          </cell>
          <cell r="N2359">
            <v>1</v>
          </cell>
          <cell r="O2359" t="str">
            <v>大阪</v>
          </cell>
          <cell r="P2359" t="str">
            <v>旭</v>
          </cell>
          <cell r="Q2359">
            <v>94</v>
          </cell>
        </row>
        <row r="2360">
          <cell r="A2360">
            <v>1</v>
          </cell>
          <cell r="B2360">
            <v>1995</v>
          </cell>
          <cell r="C2360">
            <v>1</v>
          </cell>
          <cell r="D2360">
            <v>846</v>
          </cell>
          <cell r="E2360" t="str">
            <v>岡畑産業（株）大阪　</v>
          </cell>
          <cell r="F2360">
            <v>28043</v>
          </cell>
          <cell r="G2360" t="str">
            <v>（ｐ＋ｍ）ＰＶ　　　</v>
          </cell>
          <cell r="H2360">
            <v>59</v>
          </cell>
          <cell r="I2360">
            <v>1401250</v>
          </cell>
          <cell r="J2360">
            <v>4</v>
          </cell>
          <cell r="K2360" t="str">
            <v>その他</v>
          </cell>
          <cell r="L2360">
            <v>280</v>
          </cell>
          <cell r="M2360" t="str">
            <v>旭向合成品</v>
          </cell>
          <cell r="N2360">
            <v>1</v>
          </cell>
          <cell r="O2360" t="str">
            <v>大阪</v>
          </cell>
          <cell r="P2360" t="str">
            <v>旭</v>
          </cell>
          <cell r="Q2360">
            <v>94</v>
          </cell>
        </row>
        <row r="2361">
          <cell r="A2361">
            <v>1</v>
          </cell>
          <cell r="B2361">
            <v>1995</v>
          </cell>
          <cell r="C2361">
            <v>1</v>
          </cell>
          <cell r="D2361">
            <v>3</v>
          </cell>
          <cell r="E2361" t="str">
            <v>旭　延岡　　　　　　</v>
          </cell>
          <cell r="F2361">
            <v>28055</v>
          </cell>
          <cell r="G2361" t="str">
            <v>ＮＭＭＯ　　　　　　</v>
          </cell>
          <cell r="H2361">
            <v>11.73</v>
          </cell>
          <cell r="I2361">
            <v>155000</v>
          </cell>
          <cell r="J2361">
            <v>4</v>
          </cell>
          <cell r="K2361" t="str">
            <v>その他</v>
          </cell>
          <cell r="L2361">
            <v>280</v>
          </cell>
          <cell r="M2361" t="str">
            <v>旭向合成品</v>
          </cell>
          <cell r="N2361">
            <v>1</v>
          </cell>
          <cell r="O2361" t="str">
            <v>大阪</v>
          </cell>
          <cell r="P2361" t="str">
            <v>旭</v>
          </cell>
          <cell r="Q2361">
            <v>94</v>
          </cell>
        </row>
        <row r="2362">
          <cell r="A2362">
            <v>1</v>
          </cell>
          <cell r="B2362">
            <v>1995</v>
          </cell>
          <cell r="C2362">
            <v>1</v>
          </cell>
          <cell r="D2362">
            <v>6</v>
          </cell>
          <cell r="E2362" t="str">
            <v>旭　富士　　　　　　</v>
          </cell>
          <cell r="F2362">
            <v>28065</v>
          </cell>
          <cell r="G2362" t="str">
            <v>カーボン　　　　　　</v>
          </cell>
          <cell r="H2362">
            <v>1</v>
          </cell>
          <cell r="I2362">
            <v>1000000</v>
          </cell>
          <cell r="J2362">
            <v>4</v>
          </cell>
          <cell r="K2362" t="str">
            <v>その他</v>
          </cell>
          <cell r="L2362">
            <v>280</v>
          </cell>
          <cell r="M2362" t="str">
            <v>旭向合成品</v>
          </cell>
          <cell r="N2362">
            <v>1</v>
          </cell>
          <cell r="O2362" t="str">
            <v>大阪</v>
          </cell>
          <cell r="P2362" t="str">
            <v>旭</v>
          </cell>
          <cell r="Q2362">
            <v>94</v>
          </cell>
        </row>
        <row r="2363">
          <cell r="A2363">
            <v>1</v>
          </cell>
          <cell r="B2363">
            <v>1995</v>
          </cell>
          <cell r="C2363">
            <v>1</v>
          </cell>
          <cell r="D2363">
            <v>5</v>
          </cell>
          <cell r="E2363" t="str">
            <v>旭　川崎　　　　　　</v>
          </cell>
          <cell r="F2363">
            <v>28074</v>
          </cell>
          <cell r="G2363" t="str">
            <v>マイクロワックス　　</v>
          </cell>
          <cell r="H2363">
            <v>187</v>
          </cell>
          <cell r="I2363">
            <v>1408400</v>
          </cell>
          <cell r="J2363">
            <v>4</v>
          </cell>
          <cell r="K2363" t="str">
            <v>その他</v>
          </cell>
          <cell r="L2363">
            <v>280</v>
          </cell>
          <cell r="M2363" t="str">
            <v>旭向合成品</v>
          </cell>
          <cell r="N2363">
            <v>1</v>
          </cell>
          <cell r="O2363" t="str">
            <v>大阪</v>
          </cell>
          <cell r="P2363" t="str">
            <v>旭</v>
          </cell>
          <cell r="Q2363">
            <v>94</v>
          </cell>
        </row>
        <row r="2364">
          <cell r="A2364">
            <v>1</v>
          </cell>
          <cell r="B2364">
            <v>1995</v>
          </cell>
          <cell r="C2364">
            <v>1</v>
          </cell>
          <cell r="D2364">
            <v>1</v>
          </cell>
          <cell r="E2364" t="str">
            <v>旭　東京購買　　　　</v>
          </cell>
          <cell r="F2364">
            <v>28085</v>
          </cell>
          <cell r="G2364" t="str">
            <v>ＰＶＰ（Ｐ４ＶＰ）　</v>
          </cell>
          <cell r="H2364">
            <v>381.4</v>
          </cell>
          <cell r="I2364">
            <v>2122000</v>
          </cell>
          <cell r="J2364">
            <v>4</v>
          </cell>
          <cell r="K2364" t="str">
            <v>その他</v>
          </cell>
          <cell r="L2364">
            <v>280</v>
          </cell>
          <cell r="M2364" t="str">
            <v>旭向合成品</v>
          </cell>
          <cell r="N2364">
            <v>1</v>
          </cell>
          <cell r="O2364" t="str">
            <v>大阪</v>
          </cell>
          <cell r="P2364" t="str">
            <v>旭</v>
          </cell>
          <cell r="Q2364">
            <v>94</v>
          </cell>
        </row>
        <row r="2365">
          <cell r="A2365">
            <v>1</v>
          </cell>
          <cell r="B2365">
            <v>1995</v>
          </cell>
          <cell r="C2365">
            <v>1</v>
          </cell>
          <cell r="D2365">
            <v>5</v>
          </cell>
          <cell r="E2365" t="str">
            <v>旭　川崎　　　　　　</v>
          </cell>
          <cell r="F2365">
            <v>28100</v>
          </cell>
          <cell r="G2365" t="str">
            <v>アリル化ＰＰＥ　　　</v>
          </cell>
          <cell r="H2365">
            <v>42</v>
          </cell>
          <cell r="I2365">
            <v>1491000</v>
          </cell>
          <cell r="J2365">
            <v>4</v>
          </cell>
          <cell r="K2365" t="str">
            <v>その他</v>
          </cell>
          <cell r="L2365">
            <v>281</v>
          </cell>
          <cell r="M2365" t="str">
            <v>ｱﾘﾙ化ＰＰＥ</v>
          </cell>
          <cell r="N2365">
            <v>1</v>
          </cell>
          <cell r="O2365" t="str">
            <v>大阪</v>
          </cell>
          <cell r="P2365" t="str">
            <v>旭</v>
          </cell>
          <cell r="Q2365">
            <v>94</v>
          </cell>
        </row>
        <row r="2366">
          <cell r="A2366">
            <v>1</v>
          </cell>
          <cell r="B2366">
            <v>1995</v>
          </cell>
          <cell r="C2366">
            <v>1</v>
          </cell>
          <cell r="D2366">
            <v>1</v>
          </cell>
          <cell r="E2366" t="str">
            <v>旭　東京購買　　　　</v>
          </cell>
          <cell r="F2366">
            <v>28600</v>
          </cell>
          <cell r="G2366" t="str">
            <v>Ｆ樹脂の溶解液　　　</v>
          </cell>
          <cell r="H2366">
            <v>238</v>
          </cell>
          <cell r="I2366">
            <v>1364454</v>
          </cell>
          <cell r="J2366">
            <v>4</v>
          </cell>
          <cell r="K2366" t="str">
            <v>その他</v>
          </cell>
          <cell r="L2366">
            <v>286</v>
          </cell>
          <cell r="M2366" t="str">
            <v>Ｆ樹脂</v>
          </cell>
          <cell r="N2366">
            <v>1</v>
          </cell>
          <cell r="O2366" t="str">
            <v>大阪</v>
          </cell>
          <cell r="P2366" t="str">
            <v>旭</v>
          </cell>
          <cell r="Q2366">
            <v>94</v>
          </cell>
        </row>
        <row r="2367">
          <cell r="A2367">
            <v>1</v>
          </cell>
          <cell r="B2367">
            <v>1995</v>
          </cell>
          <cell r="C2367">
            <v>1</v>
          </cell>
          <cell r="D2367">
            <v>847</v>
          </cell>
          <cell r="E2367" t="str">
            <v>オルガノ  大阪　　　</v>
          </cell>
          <cell r="F2367">
            <v>33000</v>
          </cell>
          <cell r="G2367" t="str">
            <v>ＯＸ－４３３　　　　</v>
          </cell>
          <cell r="H2367">
            <v>3450</v>
          </cell>
          <cell r="I2367">
            <v>2760000</v>
          </cell>
          <cell r="J2367">
            <v>4</v>
          </cell>
          <cell r="K2367" t="str">
            <v>その他</v>
          </cell>
          <cell r="L2367">
            <v>330</v>
          </cell>
          <cell r="M2367" t="str">
            <v>ＯＸ－４３３</v>
          </cell>
          <cell r="N2367">
            <v>1</v>
          </cell>
          <cell r="O2367" t="str">
            <v>大阪</v>
          </cell>
          <cell r="P2367" t="str">
            <v>外販</v>
          </cell>
          <cell r="Q2367">
            <v>94</v>
          </cell>
        </row>
        <row r="2368">
          <cell r="A2368">
            <v>1</v>
          </cell>
          <cell r="B2368">
            <v>1995</v>
          </cell>
          <cell r="C2368">
            <v>1</v>
          </cell>
          <cell r="D2368">
            <v>847</v>
          </cell>
          <cell r="E2368" t="str">
            <v>オルガノ  大阪　　　</v>
          </cell>
          <cell r="F2368">
            <v>33050</v>
          </cell>
          <cell r="G2368" t="str">
            <v>ＯＸ－４３３　運賃　</v>
          </cell>
          <cell r="H2368">
            <v>0</v>
          </cell>
          <cell r="I2368">
            <v>69000</v>
          </cell>
          <cell r="J2368">
            <v>4</v>
          </cell>
          <cell r="K2368" t="str">
            <v>その他</v>
          </cell>
          <cell r="L2368">
            <v>330</v>
          </cell>
          <cell r="M2368" t="str">
            <v>ＯＸ－４３３</v>
          </cell>
          <cell r="N2368">
            <v>1</v>
          </cell>
          <cell r="O2368" t="str">
            <v>大阪</v>
          </cell>
          <cell r="P2368" t="str">
            <v>外販</v>
          </cell>
          <cell r="Q2368">
            <v>94</v>
          </cell>
        </row>
        <row r="2369">
          <cell r="A2369">
            <v>1</v>
          </cell>
          <cell r="B2369">
            <v>1995</v>
          </cell>
          <cell r="C2369">
            <v>1</v>
          </cell>
          <cell r="D2369">
            <v>3008</v>
          </cell>
          <cell r="E2369" t="str">
            <v>第一工業（資材部）　</v>
          </cell>
          <cell r="F2369">
            <v>33100</v>
          </cell>
          <cell r="G2369" t="str">
            <v>ＣＰ６２７　　　　　</v>
          </cell>
          <cell r="H2369">
            <v>9210</v>
          </cell>
          <cell r="I2369">
            <v>7745610</v>
          </cell>
          <cell r="J2369">
            <v>4</v>
          </cell>
          <cell r="K2369" t="str">
            <v>その他</v>
          </cell>
          <cell r="L2369">
            <v>331</v>
          </cell>
          <cell r="M2369" t="str">
            <v>ＣＰ－６２７</v>
          </cell>
          <cell r="N2369">
            <v>1</v>
          </cell>
          <cell r="O2369" t="str">
            <v>大阪</v>
          </cell>
          <cell r="P2369" t="str">
            <v>外販</v>
          </cell>
          <cell r="Q2369">
            <v>94</v>
          </cell>
        </row>
        <row r="2370">
          <cell r="A2370">
            <v>1</v>
          </cell>
          <cell r="B2370">
            <v>1995</v>
          </cell>
          <cell r="C2370">
            <v>1</v>
          </cell>
          <cell r="D2370">
            <v>3008</v>
          </cell>
          <cell r="E2370" t="str">
            <v>第一工業（資材部）　</v>
          </cell>
          <cell r="F2370">
            <v>33200</v>
          </cell>
          <cell r="G2370" t="str">
            <v>ＮＳ－３　　　　　　</v>
          </cell>
          <cell r="H2370">
            <v>3620</v>
          </cell>
          <cell r="I2370">
            <v>6653560</v>
          </cell>
          <cell r="J2370">
            <v>3</v>
          </cell>
          <cell r="K2370" t="str">
            <v>樹脂</v>
          </cell>
          <cell r="L2370">
            <v>332</v>
          </cell>
          <cell r="M2370" t="str">
            <v>ＮＳ－３</v>
          </cell>
          <cell r="N2370">
            <v>1</v>
          </cell>
          <cell r="O2370" t="str">
            <v>大阪</v>
          </cell>
          <cell r="P2370" t="str">
            <v>外販</v>
          </cell>
          <cell r="Q2370">
            <v>94</v>
          </cell>
        </row>
        <row r="2371">
          <cell r="A2371">
            <v>1</v>
          </cell>
          <cell r="B2371">
            <v>1995</v>
          </cell>
          <cell r="C2371">
            <v>1</v>
          </cell>
          <cell r="D2371">
            <v>2243</v>
          </cell>
          <cell r="E2371" t="str">
            <v>（株）島田商会　大阪</v>
          </cell>
          <cell r="F2371">
            <v>36040</v>
          </cell>
          <cell r="G2371" t="str">
            <v>ＰＰＢＩ　　　　　　</v>
          </cell>
          <cell r="H2371">
            <v>45</v>
          </cell>
          <cell r="I2371">
            <v>1350000</v>
          </cell>
          <cell r="J2371">
            <v>4</v>
          </cell>
          <cell r="K2371" t="str">
            <v>その他</v>
          </cell>
          <cell r="L2371">
            <v>360</v>
          </cell>
          <cell r="M2371" t="str">
            <v>外販合成品</v>
          </cell>
          <cell r="N2371">
            <v>1</v>
          </cell>
          <cell r="O2371" t="str">
            <v>大阪</v>
          </cell>
          <cell r="P2371" t="str">
            <v>外販</v>
          </cell>
          <cell r="Q2371">
            <v>94</v>
          </cell>
        </row>
        <row r="2372">
          <cell r="A2372">
            <v>2</v>
          </cell>
          <cell r="B2372">
            <v>1995</v>
          </cell>
          <cell r="C2372">
            <v>1</v>
          </cell>
          <cell r="D2372">
            <v>201</v>
          </cell>
          <cell r="E2372" t="str">
            <v>伊藤忠ファイン　　　</v>
          </cell>
          <cell r="F2372">
            <v>15002</v>
          </cell>
          <cell r="G2372" t="str">
            <v>ＴＴ－３　　　　　　</v>
          </cell>
          <cell r="H2372">
            <v>7000</v>
          </cell>
          <cell r="I2372">
            <v>3192000</v>
          </cell>
          <cell r="J2372">
            <v>1</v>
          </cell>
          <cell r="K2372" t="str">
            <v>繊維</v>
          </cell>
          <cell r="L2372">
            <v>150</v>
          </cell>
          <cell r="M2372" t="str">
            <v>ＨＭＬ</v>
          </cell>
          <cell r="N2372">
            <v>2</v>
          </cell>
          <cell r="O2372" t="str">
            <v>延岡</v>
          </cell>
          <cell r="P2372" t="str">
            <v>外販</v>
          </cell>
          <cell r="Q2372">
            <v>94</v>
          </cell>
        </row>
        <row r="2373">
          <cell r="A2373">
            <v>2</v>
          </cell>
          <cell r="B2373">
            <v>1995</v>
          </cell>
          <cell r="C2373">
            <v>1</v>
          </cell>
          <cell r="D2373">
            <v>7102</v>
          </cell>
          <cell r="E2373" t="str">
            <v>ユニケミカル　　　　</v>
          </cell>
          <cell r="F2373">
            <v>15003</v>
          </cell>
          <cell r="G2373" t="str">
            <v>ＳＭＡＳ　　　　　　</v>
          </cell>
          <cell r="H2373">
            <v>300</v>
          </cell>
          <cell r="I2373">
            <v>190500</v>
          </cell>
          <cell r="J2373">
            <v>1</v>
          </cell>
          <cell r="K2373" t="str">
            <v>繊維</v>
          </cell>
          <cell r="L2373">
            <v>150</v>
          </cell>
          <cell r="M2373" t="str">
            <v>ＨＭＬ</v>
          </cell>
          <cell r="N2373">
            <v>2</v>
          </cell>
          <cell r="O2373" t="str">
            <v>延岡</v>
          </cell>
          <cell r="P2373" t="str">
            <v>外販</v>
          </cell>
          <cell r="Q2373">
            <v>94</v>
          </cell>
        </row>
        <row r="2374">
          <cell r="A2374">
            <v>2</v>
          </cell>
          <cell r="B2374">
            <v>1995</v>
          </cell>
          <cell r="C2374">
            <v>1</v>
          </cell>
          <cell r="D2374">
            <v>6000</v>
          </cell>
          <cell r="E2374" t="str">
            <v>丸紅　大阪　　　　　</v>
          </cell>
          <cell r="F2374">
            <v>15004</v>
          </cell>
          <cell r="G2374" t="str">
            <v>ＭＡＳ（韓一）　　　</v>
          </cell>
          <cell r="H2374">
            <v>17500</v>
          </cell>
          <cell r="I2374">
            <v>5425000</v>
          </cell>
          <cell r="J2374">
            <v>1</v>
          </cell>
          <cell r="K2374" t="str">
            <v>繊維</v>
          </cell>
          <cell r="L2374">
            <v>150</v>
          </cell>
          <cell r="M2374" t="str">
            <v>ＨＭＬ</v>
          </cell>
          <cell r="N2374">
            <v>2</v>
          </cell>
          <cell r="O2374" t="str">
            <v>延岡</v>
          </cell>
          <cell r="P2374" t="str">
            <v>輸出</v>
          </cell>
          <cell r="Q2374">
            <v>94</v>
          </cell>
        </row>
        <row r="2375">
          <cell r="A2375">
            <v>2</v>
          </cell>
          <cell r="B2375">
            <v>1995</v>
          </cell>
          <cell r="C2375">
            <v>1</v>
          </cell>
          <cell r="D2375">
            <v>6000</v>
          </cell>
          <cell r="E2375" t="str">
            <v>丸紅　大阪　　　　　</v>
          </cell>
          <cell r="F2375">
            <v>15005</v>
          </cell>
          <cell r="G2375" t="str">
            <v>ＭＡＳ（ＦＰＣ）　　</v>
          </cell>
          <cell r="H2375">
            <v>30000</v>
          </cell>
          <cell r="I2375">
            <v>9000000</v>
          </cell>
          <cell r="J2375">
            <v>1</v>
          </cell>
          <cell r="K2375" t="str">
            <v>繊維</v>
          </cell>
          <cell r="L2375">
            <v>150</v>
          </cell>
          <cell r="M2375" t="str">
            <v>ＨＭＬ</v>
          </cell>
          <cell r="N2375">
            <v>2</v>
          </cell>
          <cell r="O2375" t="str">
            <v>延岡</v>
          </cell>
          <cell r="P2375" t="str">
            <v>輸出</v>
          </cell>
          <cell r="Q2375">
            <v>94</v>
          </cell>
        </row>
        <row r="2376">
          <cell r="A2376">
            <v>2</v>
          </cell>
          <cell r="B2376">
            <v>1995</v>
          </cell>
          <cell r="C2376">
            <v>1</v>
          </cell>
          <cell r="D2376">
            <v>132</v>
          </cell>
          <cell r="E2376" t="str">
            <v>ＡＳＡＨＩ　Ｓ．Ａ．</v>
          </cell>
          <cell r="F2376">
            <v>15009</v>
          </cell>
          <cell r="G2376" t="str">
            <v>ＭＡＳ（アイルランド</v>
          </cell>
          <cell r="H2376">
            <v>14000</v>
          </cell>
          <cell r="I2376">
            <v>5138000</v>
          </cell>
          <cell r="J2376">
            <v>1</v>
          </cell>
          <cell r="K2376" t="str">
            <v>繊維</v>
          </cell>
          <cell r="L2376">
            <v>150</v>
          </cell>
          <cell r="M2376" t="str">
            <v>ＨＭＬ</v>
          </cell>
          <cell r="N2376">
            <v>2</v>
          </cell>
          <cell r="O2376" t="str">
            <v>延岡</v>
          </cell>
          <cell r="P2376" t="str">
            <v>輸出</v>
          </cell>
          <cell r="Q2376">
            <v>94</v>
          </cell>
        </row>
        <row r="2377">
          <cell r="A2377">
            <v>2</v>
          </cell>
          <cell r="B2377">
            <v>1995</v>
          </cell>
          <cell r="C2377">
            <v>1</v>
          </cell>
          <cell r="D2377">
            <v>200</v>
          </cell>
          <cell r="E2377" t="str">
            <v>伊藤忠合繊化学部　　</v>
          </cell>
          <cell r="F2377">
            <v>15116</v>
          </cell>
          <cell r="G2377" t="str">
            <v>ＳＡＳ（メキシコ）　</v>
          </cell>
          <cell r="H2377">
            <v>52500</v>
          </cell>
          <cell r="I2377">
            <v>18952500</v>
          </cell>
          <cell r="J2377">
            <v>1</v>
          </cell>
          <cell r="K2377" t="str">
            <v>繊維</v>
          </cell>
          <cell r="L2377">
            <v>151</v>
          </cell>
          <cell r="M2377" t="str">
            <v>ＳＡＳ</v>
          </cell>
          <cell r="N2377">
            <v>2</v>
          </cell>
          <cell r="O2377" t="str">
            <v>延岡</v>
          </cell>
          <cell r="P2377" t="str">
            <v>輸出</v>
          </cell>
          <cell r="Q2377">
            <v>94</v>
          </cell>
        </row>
        <row r="2378">
          <cell r="A2378">
            <v>2</v>
          </cell>
          <cell r="B2378">
            <v>1995</v>
          </cell>
          <cell r="C2378">
            <v>1</v>
          </cell>
          <cell r="D2378">
            <v>1820</v>
          </cell>
          <cell r="E2378" t="str">
            <v>小松屋商事（株）　　</v>
          </cell>
          <cell r="F2378">
            <v>15117</v>
          </cell>
          <cell r="G2378" t="str">
            <v>ＳＡＳ（ＨＡＭＢＲＧ</v>
          </cell>
          <cell r="H2378">
            <v>35000</v>
          </cell>
          <cell r="I2378">
            <v>12250000</v>
          </cell>
          <cell r="J2378">
            <v>1</v>
          </cell>
          <cell r="K2378" t="str">
            <v>繊維</v>
          </cell>
          <cell r="L2378">
            <v>151</v>
          </cell>
          <cell r="M2378" t="str">
            <v>ＳＡＳ</v>
          </cell>
          <cell r="N2378">
            <v>2</v>
          </cell>
          <cell r="O2378" t="str">
            <v>延岡</v>
          </cell>
          <cell r="P2378" t="str">
            <v>輸出</v>
          </cell>
          <cell r="Q2378">
            <v>94</v>
          </cell>
        </row>
        <row r="2379">
          <cell r="A2379">
            <v>2</v>
          </cell>
          <cell r="B2379">
            <v>1995</v>
          </cell>
          <cell r="C2379">
            <v>1</v>
          </cell>
          <cell r="D2379">
            <v>7100</v>
          </cell>
          <cell r="E2379" t="str">
            <v>油脂製品　　　　　　</v>
          </cell>
          <cell r="F2379">
            <v>15138</v>
          </cell>
          <cell r="G2379" t="str">
            <v>ＳＡＳ－Ｄ（金属）　</v>
          </cell>
          <cell r="H2379">
            <v>1300</v>
          </cell>
          <cell r="I2379">
            <v>963300</v>
          </cell>
          <cell r="J2379">
            <v>4</v>
          </cell>
          <cell r="K2379" t="str">
            <v>その他</v>
          </cell>
          <cell r="L2379">
            <v>151</v>
          </cell>
          <cell r="M2379" t="str">
            <v>ＳＡＳ</v>
          </cell>
          <cell r="N2379">
            <v>2</v>
          </cell>
          <cell r="O2379" t="str">
            <v>延岡</v>
          </cell>
          <cell r="P2379" t="str">
            <v>外販</v>
          </cell>
          <cell r="Q2379">
            <v>94</v>
          </cell>
        </row>
        <row r="2380">
          <cell r="A2380">
            <v>2</v>
          </cell>
          <cell r="B2380">
            <v>1995</v>
          </cell>
          <cell r="C2380">
            <v>1</v>
          </cell>
          <cell r="D2380">
            <v>1410</v>
          </cell>
          <cell r="E2380" t="str">
            <v>クリエ－ト化学　　　</v>
          </cell>
          <cell r="F2380">
            <v>15140</v>
          </cell>
          <cell r="G2380" t="str">
            <v>ＳＡＳ－Ｄ（日生）　</v>
          </cell>
          <cell r="H2380">
            <v>0</v>
          </cell>
          <cell r="I2380">
            <v>0</v>
          </cell>
          <cell r="J2380">
            <v>4</v>
          </cell>
          <cell r="K2380" t="str">
            <v>その他</v>
          </cell>
          <cell r="L2380">
            <v>151</v>
          </cell>
          <cell r="M2380" t="str">
            <v>ＳＡＳ</v>
          </cell>
          <cell r="N2380">
            <v>2</v>
          </cell>
          <cell r="O2380" t="str">
            <v>延岡</v>
          </cell>
          <cell r="P2380" t="str">
            <v>外販</v>
          </cell>
          <cell r="Q2380">
            <v>94</v>
          </cell>
        </row>
        <row r="2381">
          <cell r="A2381">
            <v>2</v>
          </cell>
          <cell r="B2381">
            <v>1995</v>
          </cell>
          <cell r="C2381">
            <v>1</v>
          </cell>
          <cell r="D2381">
            <v>7100</v>
          </cell>
          <cell r="E2381" t="str">
            <v>油脂製品　　　　　　</v>
          </cell>
          <cell r="F2381">
            <v>15142</v>
          </cell>
          <cell r="G2381" t="str">
            <v>ＳＡＳ－Ｄ（中尾）　</v>
          </cell>
          <cell r="H2381">
            <v>-900</v>
          </cell>
          <cell r="I2381">
            <v>-679500</v>
          </cell>
          <cell r="J2381">
            <v>4</v>
          </cell>
          <cell r="K2381" t="str">
            <v>その他</v>
          </cell>
          <cell r="L2381">
            <v>151</v>
          </cell>
          <cell r="M2381" t="str">
            <v>ＳＡＳ</v>
          </cell>
          <cell r="N2381">
            <v>2</v>
          </cell>
          <cell r="O2381" t="str">
            <v>延岡</v>
          </cell>
          <cell r="P2381" t="str">
            <v>外販</v>
          </cell>
          <cell r="Q2381">
            <v>94</v>
          </cell>
        </row>
        <row r="2382">
          <cell r="A2382">
            <v>2</v>
          </cell>
          <cell r="B2382">
            <v>1995</v>
          </cell>
          <cell r="C2382">
            <v>1</v>
          </cell>
          <cell r="D2382">
            <v>7100</v>
          </cell>
          <cell r="E2382" t="str">
            <v>油脂製品　　　　　　</v>
          </cell>
          <cell r="F2382">
            <v>15143</v>
          </cell>
          <cell r="G2382" t="str">
            <v>ＳＡＳ－Ｄ　　　　　</v>
          </cell>
          <cell r="H2382">
            <v>3000</v>
          </cell>
          <cell r="I2382">
            <v>1920000</v>
          </cell>
          <cell r="J2382">
            <v>4</v>
          </cell>
          <cell r="K2382" t="str">
            <v>その他</v>
          </cell>
          <cell r="L2382">
            <v>151</v>
          </cell>
          <cell r="M2382" t="str">
            <v>ＳＡＳ</v>
          </cell>
          <cell r="N2382">
            <v>2</v>
          </cell>
          <cell r="O2382" t="str">
            <v>延岡</v>
          </cell>
          <cell r="P2382" t="str">
            <v>外販</v>
          </cell>
          <cell r="Q2382">
            <v>94</v>
          </cell>
        </row>
        <row r="2383">
          <cell r="A2383">
            <v>2</v>
          </cell>
          <cell r="B2383">
            <v>1995</v>
          </cell>
          <cell r="C2383">
            <v>1</v>
          </cell>
          <cell r="D2383">
            <v>1000</v>
          </cell>
          <cell r="E2383" t="str">
            <v>柏木　　　　　　　　</v>
          </cell>
          <cell r="F2383">
            <v>15144</v>
          </cell>
          <cell r="G2383" t="str">
            <v>ＳＡＳ－Ｄ（東栄）　</v>
          </cell>
          <cell r="H2383">
            <v>4000</v>
          </cell>
          <cell r="I2383">
            <v>2344000</v>
          </cell>
          <cell r="J2383">
            <v>4</v>
          </cell>
          <cell r="K2383" t="str">
            <v>その他</v>
          </cell>
          <cell r="L2383">
            <v>151</v>
          </cell>
          <cell r="M2383" t="str">
            <v>ＳＡＳ</v>
          </cell>
          <cell r="N2383">
            <v>2</v>
          </cell>
          <cell r="O2383" t="str">
            <v>延岡</v>
          </cell>
          <cell r="P2383" t="str">
            <v>外販</v>
          </cell>
          <cell r="Q2383">
            <v>94</v>
          </cell>
        </row>
        <row r="2384">
          <cell r="A2384">
            <v>2</v>
          </cell>
          <cell r="B2384">
            <v>1995</v>
          </cell>
          <cell r="C2384">
            <v>1</v>
          </cell>
          <cell r="D2384">
            <v>1410</v>
          </cell>
          <cell r="E2384" t="str">
            <v>クリエ－ト化学　　　</v>
          </cell>
          <cell r="F2384">
            <v>15146</v>
          </cell>
          <cell r="G2384" t="str">
            <v>ＳＡＳ－Ｄ（キザイ）</v>
          </cell>
          <cell r="H2384">
            <v>280</v>
          </cell>
          <cell r="I2384">
            <v>256200</v>
          </cell>
          <cell r="J2384">
            <v>4</v>
          </cell>
          <cell r="K2384" t="str">
            <v>その他</v>
          </cell>
          <cell r="L2384">
            <v>151</v>
          </cell>
          <cell r="M2384" t="str">
            <v>ＳＡＳ</v>
          </cell>
          <cell r="N2384">
            <v>2</v>
          </cell>
          <cell r="O2384" t="str">
            <v>延岡</v>
          </cell>
          <cell r="P2384" t="str">
            <v>外販</v>
          </cell>
          <cell r="Q2384">
            <v>94</v>
          </cell>
        </row>
        <row r="2385">
          <cell r="A2385">
            <v>2</v>
          </cell>
          <cell r="B2385">
            <v>1995</v>
          </cell>
          <cell r="C2385">
            <v>1</v>
          </cell>
          <cell r="D2385">
            <v>6000</v>
          </cell>
          <cell r="E2385" t="str">
            <v>丸紅　大阪　　　　　</v>
          </cell>
          <cell r="F2385">
            <v>15147</v>
          </cell>
          <cell r="G2385" t="str">
            <v>ＳＡＳ（日合）　　　</v>
          </cell>
          <cell r="H2385">
            <v>3500</v>
          </cell>
          <cell r="I2385">
            <v>2870000</v>
          </cell>
          <cell r="J2385">
            <v>4</v>
          </cell>
          <cell r="K2385" t="str">
            <v>その他</v>
          </cell>
          <cell r="L2385">
            <v>151</v>
          </cell>
          <cell r="M2385" t="str">
            <v>ＳＡＳ</v>
          </cell>
          <cell r="N2385">
            <v>2</v>
          </cell>
          <cell r="O2385" t="str">
            <v>延岡</v>
          </cell>
          <cell r="P2385" t="str">
            <v>外販</v>
          </cell>
          <cell r="Q2385">
            <v>94</v>
          </cell>
        </row>
        <row r="2386">
          <cell r="A2386">
            <v>2</v>
          </cell>
          <cell r="B2386">
            <v>1995</v>
          </cell>
          <cell r="C2386">
            <v>1</v>
          </cell>
          <cell r="D2386">
            <v>7800</v>
          </cell>
          <cell r="E2386" t="str">
            <v>渡辺ケミカル　　　　</v>
          </cell>
          <cell r="F2386">
            <v>15148</v>
          </cell>
          <cell r="G2386" t="str">
            <v>ＳＡＳ－Ｄ（ロック）</v>
          </cell>
          <cell r="H2386">
            <v>320</v>
          </cell>
          <cell r="I2386">
            <v>256000</v>
          </cell>
          <cell r="J2386">
            <v>4</v>
          </cell>
          <cell r="K2386" t="str">
            <v>その他</v>
          </cell>
          <cell r="L2386">
            <v>151</v>
          </cell>
          <cell r="M2386" t="str">
            <v>ＳＡＳ</v>
          </cell>
          <cell r="N2386">
            <v>2</v>
          </cell>
          <cell r="O2386" t="str">
            <v>延岡</v>
          </cell>
          <cell r="P2386" t="str">
            <v>外販</v>
          </cell>
          <cell r="Q2386">
            <v>94</v>
          </cell>
        </row>
        <row r="2387">
          <cell r="A2387">
            <v>2</v>
          </cell>
          <cell r="B2387">
            <v>1995</v>
          </cell>
          <cell r="C2387">
            <v>1</v>
          </cell>
          <cell r="D2387">
            <v>1820</v>
          </cell>
          <cell r="E2387" t="str">
            <v>小松屋商事（株）　　</v>
          </cell>
          <cell r="F2387">
            <v>15602</v>
          </cell>
          <cell r="G2387" t="str">
            <v>３Ｓ　　　　　　　　</v>
          </cell>
          <cell r="H2387">
            <v>6000</v>
          </cell>
          <cell r="I2387">
            <v>7740000</v>
          </cell>
          <cell r="J2387">
            <v>1</v>
          </cell>
          <cell r="K2387" t="str">
            <v>繊維</v>
          </cell>
          <cell r="L2387">
            <v>156</v>
          </cell>
          <cell r="M2387" t="str">
            <v>ＵＮＡＳＳ</v>
          </cell>
          <cell r="N2387">
            <v>2</v>
          </cell>
          <cell r="O2387" t="str">
            <v>延岡</v>
          </cell>
          <cell r="P2387" t="str">
            <v>外販</v>
          </cell>
          <cell r="Q2387">
            <v>94</v>
          </cell>
        </row>
        <row r="2388">
          <cell r="A2388">
            <v>2</v>
          </cell>
          <cell r="B2388">
            <v>1995</v>
          </cell>
          <cell r="C2388">
            <v>1</v>
          </cell>
          <cell r="D2388">
            <v>7500</v>
          </cell>
          <cell r="E2388" t="str">
            <v>リバソン（株）　　　</v>
          </cell>
          <cell r="F2388">
            <v>15610</v>
          </cell>
          <cell r="G2388" t="str">
            <v>ＵＮＡＳＳ（ＤＩＣ）</v>
          </cell>
          <cell r="H2388">
            <v>1000</v>
          </cell>
          <cell r="I2388">
            <v>1250000</v>
          </cell>
          <cell r="J2388">
            <v>1</v>
          </cell>
          <cell r="K2388" t="str">
            <v>繊維</v>
          </cell>
          <cell r="L2388">
            <v>156</v>
          </cell>
          <cell r="M2388" t="str">
            <v>ＵＮＡＳＳ</v>
          </cell>
          <cell r="N2388">
            <v>2</v>
          </cell>
          <cell r="O2388" t="str">
            <v>延岡</v>
          </cell>
          <cell r="P2388" t="str">
            <v>外販</v>
          </cell>
          <cell r="Q2388">
            <v>94</v>
          </cell>
        </row>
        <row r="2389">
          <cell r="A2389">
            <v>2</v>
          </cell>
          <cell r="B2389">
            <v>1995</v>
          </cell>
          <cell r="C2389">
            <v>1</v>
          </cell>
          <cell r="D2389">
            <v>1017</v>
          </cell>
          <cell r="E2389" t="str">
            <v>化成品商事　　　　　</v>
          </cell>
          <cell r="F2389">
            <v>15620</v>
          </cell>
          <cell r="G2389" t="str">
            <v>ＵＮＡＳＳ（ＳＳＳ）</v>
          </cell>
          <cell r="H2389">
            <v>545</v>
          </cell>
          <cell r="I2389">
            <v>735750</v>
          </cell>
          <cell r="J2389">
            <v>1</v>
          </cell>
          <cell r="K2389" t="str">
            <v>繊維</v>
          </cell>
          <cell r="L2389">
            <v>156</v>
          </cell>
          <cell r="M2389" t="str">
            <v>ＵＮＡＳＳ</v>
          </cell>
          <cell r="N2389">
            <v>2</v>
          </cell>
          <cell r="O2389" t="str">
            <v>延岡</v>
          </cell>
          <cell r="P2389" t="str">
            <v>外販</v>
          </cell>
          <cell r="Q2389">
            <v>94</v>
          </cell>
        </row>
        <row r="2390">
          <cell r="A2390">
            <v>2</v>
          </cell>
          <cell r="B2390">
            <v>1995</v>
          </cell>
          <cell r="C2390">
            <v>1</v>
          </cell>
          <cell r="D2390">
            <v>6000</v>
          </cell>
          <cell r="E2390" t="str">
            <v>丸紅　大阪　　　　　</v>
          </cell>
          <cell r="F2390">
            <v>15670</v>
          </cell>
          <cell r="G2390" t="str">
            <v>ＵＮＡＳＳ（中国）　</v>
          </cell>
          <cell r="H2390">
            <v>17500</v>
          </cell>
          <cell r="I2390">
            <v>16712500</v>
          </cell>
          <cell r="J2390">
            <v>1</v>
          </cell>
          <cell r="K2390" t="str">
            <v>繊維</v>
          </cell>
          <cell r="L2390">
            <v>156</v>
          </cell>
          <cell r="M2390" t="str">
            <v>ＵＮＡＳＳ</v>
          </cell>
          <cell r="N2390">
            <v>2</v>
          </cell>
          <cell r="O2390" t="str">
            <v>延岡</v>
          </cell>
          <cell r="P2390" t="str">
            <v>輸出</v>
          </cell>
          <cell r="Q2390">
            <v>94</v>
          </cell>
        </row>
        <row r="2391">
          <cell r="A2391">
            <v>2</v>
          </cell>
          <cell r="B2391">
            <v>1995</v>
          </cell>
          <cell r="C2391">
            <v>1</v>
          </cell>
          <cell r="D2391">
            <v>7500</v>
          </cell>
          <cell r="E2391" t="str">
            <v>リバソン（株）　　　</v>
          </cell>
          <cell r="F2391">
            <v>16600</v>
          </cell>
          <cell r="G2391" t="str">
            <v>ＮＳＶＳ－２５（ＤＩ</v>
          </cell>
          <cell r="H2391">
            <v>1680</v>
          </cell>
          <cell r="I2391">
            <v>529200</v>
          </cell>
          <cell r="J2391">
            <v>3</v>
          </cell>
          <cell r="K2391" t="str">
            <v>樹脂</v>
          </cell>
          <cell r="L2391">
            <v>166</v>
          </cell>
          <cell r="M2391" t="str">
            <v>ＳＶＳ</v>
          </cell>
          <cell r="N2391">
            <v>2</v>
          </cell>
          <cell r="O2391" t="str">
            <v>延岡</v>
          </cell>
          <cell r="P2391" t="str">
            <v>外販</v>
          </cell>
          <cell r="Q2391">
            <v>94</v>
          </cell>
        </row>
        <row r="2392">
          <cell r="A2392">
            <v>2</v>
          </cell>
          <cell r="B2392">
            <v>1995</v>
          </cell>
          <cell r="C2392">
            <v>1</v>
          </cell>
          <cell r="D2392">
            <v>7500</v>
          </cell>
          <cell r="E2392" t="str">
            <v>リバソン（株）　　　</v>
          </cell>
          <cell r="F2392">
            <v>16601</v>
          </cell>
          <cell r="G2392" t="str">
            <v>ＮＳＶＳ－２５（堺　</v>
          </cell>
          <cell r="H2392">
            <v>800</v>
          </cell>
          <cell r="I2392">
            <v>240000</v>
          </cell>
          <cell r="J2392">
            <v>3</v>
          </cell>
          <cell r="K2392" t="str">
            <v>樹脂</v>
          </cell>
          <cell r="L2392">
            <v>166</v>
          </cell>
          <cell r="M2392" t="str">
            <v>ＳＶＳ</v>
          </cell>
          <cell r="N2392">
            <v>2</v>
          </cell>
          <cell r="O2392" t="str">
            <v>延岡</v>
          </cell>
          <cell r="P2392" t="str">
            <v>外販</v>
          </cell>
          <cell r="Q2392">
            <v>94</v>
          </cell>
        </row>
        <row r="2393">
          <cell r="A2393">
            <v>2</v>
          </cell>
          <cell r="B2393">
            <v>1995</v>
          </cell>
          <cell r="C2393">
            <v>1</v>
          </cell>
          <cell r="D2393">
            <v>7017</v>
          </cell>
          <cell r="E2393" t="str">
            <v>要薬品　　　　　　　</v>
          </cell>
          <cell r="F2393">
            <v>16610</v>
          </cell>
          <cell r="G2393" t="str">
            <v>ＮＳＶＳ－２５（大東</v>
          </cell>
          <cell r="H2393">
            <v>9600</v>
          </cell>
          <cell r="I2393">
            <v>3379200</v>
          </cell>
          <cell r="J2393">
            <v>3</v>
          </cell>
          <cell r="K2393" t="str">
            <v>樹脂</v>
          </cell>
          <cell r="L2393">
            <v>166</v>
          </cell>
          <cell r="M2393" t="str">
            <v>ＳＶＳ</v>
          </cell>
          <cell r="N2393">
            <v>2</v>
          </cell>
          <cell r="O2393" t="str">
            <v>延岡</v>
          </cell>
          <cell r="P2393" t="str">
            <v>外販</v>
          </cell>
          <cell r="Q2393">
            <v>94</v>
          </cell>
        </row>
        <row r="2394">
          <cell r="A2394">
            <v>2</v>
          </cell>
          <cell r="B2394">
            <v>1995</v>
          </cell>
          <cell r="C2394">
            <v>1</v>
          </cell>
          <cell r="D2394">
            <v>7500</v>
          </cell>
          <cell r="E2394" t="str">
            <v>リバソン（株）　　　</v>
          </cell>
          <cell r="F2394">
            <v>16630</v>
          </cell>
          <cell r="G2394" t="str">
            <v>ＮＳＶＳ－２５（九州</v>
          </cell>
          <cell r="H2394">
            <v>160</v>
          </cell>
          <cell r="I2394">
            <v>48000</v>
          </cell>
          <cell r="J2394">
            <v>3</v>
          </cell>
          <cell r="K2394" t="str">
            <v>樹脂</v>
          </cell>
          <cell r="L2394">
            <v>166</v>
          </cell>
          <cell r="M2394" t="str">
            <v>ＳＶＳ</v>
          </cell>
          <cell r="N2394">
            <v>2</v>
          </cell>
          <cell r="O2394" t="str">
            <v>延岡</v>
          </cell>
          <cell r="P2394" t="str">
            <v>外販</v>
          </cell>
          <cell r="Q2394">
            <v>94</v>
          </cell>
        </row>
        <row r="2395">
          <cell r="A2395">
            <v>2</v>
          </cell>
          <cell r="B2395">
            <v>1995</v>
          </cell>
          <cell r="C2395">
            <v>1</v>
          </cell>
          <cell r="D2395">
            <v>5417</v>
          </cell>
          <cell r="E2395" t="str">
            <v>九州長瀬　　　　　　</v>
          </cell>
          <cell r="F2395">
            <v>16640</v>
          </cell>
          <cell r="G2395" t="str">
            <v>ＮＳＶＳ－２５（同仁</v>
          </cell>
          <cell r="H2395">
            <v>1000</v>
          </cell>
          <cell r="I2395">
            <v>300000</v>
          </cell>
          <cell r="J2395">
            <v>3</v>
          </cell>
          <cell r="K2395" t="str">
            <v>樹脂</v>
          </cell>
          <cell r="L2395">
            <v>166</v>
          </cell>
          <cell r="M2395" t="str">
            <v>ＳＶＳ</v>
          </cell>
          <cell r="N2395">
            <v>2</v>
          </cell>
          <cell r="O2395" t="str">
            <v>延岡</v>
          </cell>
          <cell r="P2395" t="str">
            <v>外販</v>
          </cell>
          <cell r="Q2395">
            <v>94</v>
          </cell>
        </row>
        <row r="2396">
          <cell r="A2396">
            <v>2</v>
          </cell>
          <cell r="B2396">
            <v>1995</v>
          </cell>
          <cell r="C2396">
            <v>1</v>
          </cell>
          <cell r="D2396">
            <v>7800</v>
          </cell>
          <cell r="E2396" t="str">
            <v>渡辺ケミカル　　　　</v>
          </cell>
          <cell r="F2396">
            <v>16660</v>
          </cell>
          <cell r="G2396" t="str">
            <v>ＮＳＶＳ－２５ロック</v>
          </cell>
          <cell r="H2396">
            <v>20</v>
          </cell>
          <cell r="I2396">
            <v>8000</v>
          </cell>
          <cell r="J2396">
            <v>3</v>
          </cell>
          <cell r="K2396" t="str">
            <v>樹脂</v>
          </cell>
          <cell r="L2396">
            <v>166</v>
          </cell>
          <cell r="M2396" t="str">
            <v>ＳＶＳ</v>
          </cell>
          <cell r="N2396">
            <v>2</v>
          </cell>
          <cell r="O2396" t="str">
            <v>延岡</v>
          </cell>
          <cell r="P2396" t="str">
            <v>外販</v>
          </cell>
          <cell r="Q2396">
            <v>94</v>
          </cell>
        </row>
        <row r="2397">
          <cell r="A2397">
            <v>2</v>
          </cell>
          <cell r="B2397">
            <v>1995</v>
          </cell>
          <cell r="C2397">
            <v>1</v>
          </cell>
          <cell r="D2397">
            <v>5217</v>
          </cell>
          <cell r="E2397" t="str">
            <v>ＢＡＳＦ　四日市　　</v>
          </cell>
          <cell r="F2397">
            <v>16690</v>
          </cell>
          <cell r="G2397" t="str">
            <v>ＮＳＶＳ－２５（ＢＡ</v>
          </cell>
          <cell r="H2397">
            <v>40</v>
          </cell>
          <cell r="I2397">
            <v>14000</v>
          </cell>
          <cell r="J2397">
            <v>3</v>
          </cell>
          <cell r="K2397" t="str">
            <v>樹脂</v>
          </cell>
          <cell r="L2397">
            <v>166</v>
          </cell>
          <cell r="M2397" t="str">
            <v>ＳＶＳ</v>
          </cell>
          <cell r="N2397">
            <v>2</v>
          </cell>
          <cell r="O2397" t="str">
            <v>延岡</v>
          </cell>
          <cell r="P2397" t="str">
            <v>外販</v>
          </cell>
          <cell r="Q2397">
            <v>94</v>
          </cell>
        </row>
        <row r="2398">
          <cell r="A2398">
            <v>2</v>
          </cell>
          <cell r="B2398">
            <v>1995</v>
          </cell>
          <cell r="C2398">
            <v>1</v>
          </cell>
          <cell r="D2398">
            <v>1</v>
          </cell>
          <cell r="E2398" t="str">
            <v>旭　東京購買　　　　</v>
          </cell>
          <cell r="F2398">
            <v>20300</v>
          </cell>
          <cell r="G2398" t="str">
            <v>ＥＢＳ　　　　　　　</v>
          </cell>
          <cell r="H2398">
            <v>7416</v>
          </cell>
          <cell r="I2398">
            <v>6051456</v>
          </cell>
          <cell r="J2398">
            <v>3</v>
          </cell>
          <cell r="K2398" t="str">
            <v>樹脂</v>
          </cell>
          <cell r="L2398">
            <v>203</v>
          </cell>
          <cell r="M2398" t="str">
            <v>ＥＢＳ</v>
          </cell>
          <cell r="N2398">
            <v>2</v>
          </cell>
          <cell r="O2398" t="str">
            <v>延岡</v>
          </cell>
          <cell r="P2398" t="str">
            <v>旭</v>
          </cell>
          <cell r="Q2398">
            <v>94</v>
          </cell>
        </row>
        <row r="2399">
          <cell r="A2399">
            <v>2</v>
          </cell>
          <cell r="B2399">
            <v>1995</v>
          </cell>
          <cell r="C2399">
            <v>1</v>
          </cell>
          <cell r="D2399">
            <v>2</v>
          </cell>
          <cell r="E2399" t="str">
            <v>旭　大阪購買　　　　</v>
          </cell>
          <cell r="F2399">
            <v>20500</v>
          </cell>
          <cell r="G2399" t="str">
            <v>仕上Ｇ　　　　　　　</v>
          </cell>
          <cell r="H2399">
            <v>1600</v>
          </cell>
          <cell r="I2399">
            <v>544000</v>
          </cell>
          <cell r="J2399">
            <v>1</v>
          </cell>
          <cell r="K2399" t="str">
            <v>繊維</v>
          </cell>
          <cell r="L2399">
            <v>205</v>
          </cell>
          <cell r="M2399" t="str">
            <v>仕上Ｇ</v>
          </cell>
          <cell r="N2399">
            <v>2</v>
          </cell>
          <cell r="O2399" t="str">
            <v>延岡</v>
          </cell>
          <cell r="P2399" t="str">
            <v>旭</v>
          </cell>
          <cell r="Q2399">
            <v>94</v>
          </cell>
        </row>
        <row r="2400">
          <cell r="A2400">
            <v>2</v>
          </cell>
          <cell r="B2400">
            <v>1995</v>
          </cell>
          <cell r="C2400">
            <v>1</v>
          </cell>
          <cell r="D2400">
            <v>43</v>
          </cell>
          <cell r="E2400" t="str">
            <v>旭　延岡医薬　　　　</v>
          </cell>
          <cell r="F2400">
            <v>20600</v>
          </cell>
          <cell r="G2400" t="str">
            <v>ＭＢ　　　　　　　　</v>
          </cell>
          <cell r="H2400">
            <v>3710</v>
          </cell>
          <cell r="I2400">
            <v>12432210</v>
          </cell>
          <cell r="J2400">
            <v>2</v>
          </cell>
          <cell r="K2400" t="str">
            <v>医薬原料</v>
          </cell>
          <cell r="L2400">
            <v>206</v>
          </cell>
          <cell r="M2400" t="str">
            <v>ＭＢ</v>
          </cell>
          <cell r="N2400">
            <v>2</v>
          </cell>
          <cell r="O2400" t="str">
            <v>延岡</v>
          </cell>
          <cell r="P2400" t="str">
            <v>旭</v>
          </cell>
          <cell r="Q2400">
            <v>94</v>
          </cell>
        </row>
        <row r="2401">
          <cell r="A2401">
            <v>2</v>
          </cell>
          <cell r="B2401">
            <v>1995</v>
          </cell>
          <cell r="C2401">
            <v>1</v>
          </cell>
          <cell r="D2401">
            <v>11</v>
          </cell>
          <cell r="E2401" t="str">
            <v>旭　特薬事業部　　　</v>
          </cell>
          <cell r="F2401">
            <v>20900</v>
          </cell>
          <cell r="G2401" t="str">
            <v>ＦＭＮＡ　　　　　　</v>
          </cell>
          <cell r="H2401">
            <v>150</v>
          </cell>
          <cell r="I2401">
            <v>4350000</v>
          </cell>
          <cell r="J2401">
            <v>2</v>
          </cell>
          <cell r="K2401" t="str">
            <v>医薬原料</v>
          </cell>
          <cell r="L2401">
            <v>209</v>
          </cell>
          <cell r="M2401" t="str">
            <v>ＦＭＮＡ</v>
          </cell>
          <cell r="N2401">
            <v>2</v>
          </cell>
          <cell r="O2401" t="str">
            <v>延岡</v>
          </cell>
          <cell r="P2401" t="str">
            <v>旭</v>
          </cell>
          <cell r="Q2401">
            <v>94</v>
          </cell>
        </row>
        <row r="2402">
          <cell r="A2402">
            <v>2</v>
          </cell>
          <cell r="B2402">
            <v>1995</v>
          </cell>
          <cell r="C2402">
            <v>1</v>
          </cell>
          <cell r="D2402">
            <v>11</v>
          </cell>
          <cell r="E2402" t="str">
            <v>旭　特薬事業部　　　</v>
          </cell>
          <cell r="F2402">
            <v>21302</v>
          </cell>
          <cell r="G2402" t="str">
            <v>ウラシル（ＳＧ）　　</v>
          </cell>
          <cell r="H2402">
            <v>4320</v>
          </cell>
          <cell r="I2402">
            <v>18144000</v>
          </cell>
          <cell r="J2402">
            <v>2</v>
          </cell>
          <cell r="K2402" t="str">
            <v>医薬原料</v>
          </cell>
          <cell r="L2402">
            <v>213</v>
          </cell>
          <cell r="M2402" t="str">
            <v>ウラシル</v>
          </cell>
          <cell r="N2402">
            <v>2</v>
          </cell>
          <cell r="O2402" t="str">
            <v>延岡</v>
          </cell>
          <cell r="P2402" t="str">
            <v>旭</v>
          </cell>
          <cell r="Q2402">
            <v>94</v>
          </cell>
        </row>
        <row r="2403">
          <cell r="A2403">
            <v>2</v>
          </cell>
          <cell r="B2403">
            <v>1995</v>
          </cell>
          <cell r="C2403">
            <v>1</v>
          </cell>
          <cell r="D2403">
            <v>5403</v>
          </cell>
          <cell r="E2403" t="str">
            <v>ファイザー　　　　　</v>
          </cell>
          <cell r="F2403">
            <v>21401</v>
          </cell>
          <cell r="G2403" t="str">
            <v>ＡＴＢＣ　　　　　　</v>
          </cell>
          <cell r="H2403">
            <v>6665</v>
          </cell>
          <cell r="I2403">
            <v>2772640</v>
          </cell>
          <cell r="J2403">
            <v>3</v>
          </cell>
          <cell r="K2403" t="str">
            <v>樹脂</v>
          </cell>
          <cell r="L2403">
            <v>214</v>
          </cell>
          <cell r="M2403" t="str">
            <v>ＡＴＢＣ</v>
          </cell>
          <cell r="N2403">
            <v>2</v>
          </cell>
          <cell r="O2403" t="str">
            <v>延岡</v>
          </cell>
          <cell r="P2403" t="str">
            <v>旭</v>
          </cell>
          <cell r="Q2403">
            <v>94</v>
          </cell>
        </row>
        <row r="2404">
          <cell r="A2404">
            <v>2</v>
          </cell>
          <cell r="B2404">
            <v>1995</v>
          </cell>
          <cell r="C2404">
            <v>1</v>
          </cell>
          <cell r="D2404">
            <v>1</v>
          </cell>
          <cell r="E2404" t="str">
            <v>旭　東京購買　　　　</v>
          </cell>
          <cell r="F2404">
            <v>21402</v>
          </cell>
          <cell r="G2404" t="str">
            <v>ＤＳ－１０７　　　　</v>
          </cell>
          <cell r="H2404">
            <v>97020</v>
          </cell>
          <cell r="I2404">
            <v>40360320</v>
          </cell>
          <cell r="J2404">
            <v>3</v>
          </cell>
          <cell r="K2404" t="str">
            <v>樹脂</v>
          </cell>
          <cell r="L2404">
            <v>214</v>
          </cell>
          <cell r="M2404" t="str">
            <v>ＡＴＢＣ</v>
          </cell>
          <cell r="N2404">
            <v>2</v>
          </cell>
          <cell r="O2404" t="str">
            <v>延岡</v>
          </cell>
          <cell r="P2404" t="str">
            <v>旭</v>
          </cell>
          <cell r="Q2404">
            <v>94</v>
          </cell>
        </row>
        <row r="2405">
          <cell r="A2405">
            <v>2</v>
          </cell>
          <cell r="B2405">
            <v>1995</v>
          </cell>
          <cell r="C2405">
            <v>1</v>
          </cell>
          <cell r="D2405">
            <v>3821</v>
          </cell>
          <cell r="E2405" t="str">
            <v>（株）トーメン　　　</v>
          </cell>
          <cell r="F2405">
            <v>21403</v>
          </cell>
          <cell r="G2405" t="str">
            <v>ＡＴＢＣ　　　　　　</v>
          </cell>
          <cell r="H2405">
            <v>215</v>
          </cell>
          <cell r="I2405">
            <v>122550</v>
          </cell>
          <cell r="J2405">
            <v>3</v>
          </cell>
          <cell r="K2405" t="str">
            <v>樹脂</v>
          </cell>
          <cell r="L2405">
            <v>214</v>
          </cell>
          <cell r="M2405" t="str">
            <v>ＡＴＢＣ</v>
          </cell>
          <cell r="N2405">
            <v>2</v>
          </cell>
          <cell r="O2405" t="str">
            <v>延岡</v>
          </cell>
          <cell r="P2405" t="str">
            <v>旭</v>
          </cell>
          <cell r="Q2405">
            <v>94</v>
          </cell>
        </row>
        <row r="2406">
          <cell r="A2406">
            <v>2</v>
          </cell>
          <cell r="B2406">
            <v>1995</v>
          </cell>
          <cell r="C2406">
            <v>1</v>
          </cell>
          <cell r="D2406">
            <v>6</v>
          </cell>
          <cell r="E2406" t="str">
            <v>旭　富士　　　　　　</v>
          </cell>
          <cell r="F2406">
            <v>21404</v>
          </cell>
          <cell r="G2406" t="str">
            <v>ＡＴＢＣ（富士）　　</v>
          </cell>
          <cell r="H2406">
            <v>860</v>
          </cell>
          <cell r="I2406">
            <v>383560</v>
          </cell>
          <cell r="J2406">
            <v>3</v>
          </cell>
          <cell r="K2406" t="str">
            <v>樹脂</v>
          </cell>
          <cell r="L2406">
            <v>214</v>
          </cell>
          <cell r="M2406" t="str">
            <v>ＡＴＢＣ</v>
          </cell>
          <cell r="N2406">
            <v>2</v>
          </cell>
          <cell r="O2406" t="str">
            <v>延岡</v>
          </cell>
          <cell r="P2406" t="str">
            <v>旭</v>
          </cell>
          <cell r="Q2406">
            <v>94</v>
          </cell>
        </row>
        <row r="2407">
          <cell r="A2407">
            <v>2</v>
          </cell>
          <cell r="B2407">
            <v>1995</v>
          </cell>
          <cell r="C2407">
            <v>1</v>
          </cell>
          <cell r="D2407">
            <v>1</v>
          </cell>
          <cell r="E2407" t="str">
            <v>旭　東京購買　　　　</v>
          </cell>
          <cell r="F2407">
            <v>21703</v>
          </cell>
          <cell r="G2407" t="str">
            <v>Ｈ－３－Ⅲ　　　　　</v>
          </cell>
          <cell r="H2407">
            <v>1820</v>
          </cell>
          <cell r="I2407">
            <v>10556000</v>
          </cell>
          <cell r="J2407">
            <v>3</v>
          </cell>
          <cell r="K2407" t="str">
            <v>樹脂</v>
          </cell>
          <cell r="L2407">
            <v>217</v>
          </cell>
          <cell r="M2407" t="str">
            <v>Ｈ－３</v>
          </cell>
          <cell r="N2407">
            <v>2</v>
          </cell>
          <cell r="O2407" t="str">
            <v>延岡</v>
          </cell>
          <cell r="P2407" t="str">
            <v>旭</v>
          </cell>
          <cell r="Q2407">
            <v>94</v>
          </cell>
        </row>
        <row r="2408">
          <cell r="A2408">
            <v>2</v>
          </cell>
          <cell r="B2408">
            <v>1995</v>
          </cell>
          <cell r="C2408">
            <v>1</v>
          </cell>
          <cell r="D2408">
            <v>1</v>
          </cell>
          <cell r="E2408" t="str">
            <v>旭　東京購買　　　　</v>
          </cell>
          <cell r="F2408">
            <v>21704</v>
          </cell>
          <cell r="G2408" t="str">
            <v>Ｈ－３－Ⅳ　　　　　</v>
          </cell>
          <cell r="H2408">
            <v>220</v>
          </cell>
          <cell r="I2408">
            <v>1276000</v>
          </cell>
          <cell r="J2408">
            <v>3</v>
          </cell>
          <cell r="K2408" t="str">
            <v>樹脂</v>
          </cell>
          <cell r="L2408">
            <v>217</v>
          </cell>
          <cell r="M2408" t="str">
            <v>Ｈ－３</v>
          </cell>
          <cell r="N2408">
            <v>2</v>
          </cell>
          <cell r="O2408" t="str">
            <v>延岡</v>
          </cell>
          <cell r="P2408" t="str">
            <v>旭</v>
          </cell>
          <cell r="Q2408">
            <v>94</v>
          </cell>
        </row>
        <row r="2409">
          <cell r="A2409">
            <v>2</v>
          </cell>
          <cell r="B2409">
            <v>1995</v>
          </cell>
          <cell r="C2409">
            <v>1</v>
          </cell>
          <cell r="D2409">
            <v>6</v>
          </cell>
          <cell r="E2409" t="str">
            <v>旭　富士　　　　　　</v>
          </cell>
          <cell r="F2409">
            <v>21900</v>
          </cell>
          <cell r="G2409" t="str">
            <v>ＢＳ－１　　　　　　</v>
          </cell>
          <cell r="H2409">
            <v>69320</v>
          </cell>
          <cell r="I2409">
            <v>24386776</v>
          </cell>
          <cell r="J2409">
            <v>3</v>
          </cell>
          <cell r="K2409" t="str">
            <v>樹脂</v>
          </cell>
          <cell r="L2409">
            <v>219</v>
          </cell>
          <cell r="M2409" t="str">
            <v>ＢＳ－１．２</v>
          </cell>
          <cell r="N2409">
            <v>2</v>
          </cell>
          <cell r="O2409" t="str">
            <v>延岡</v>
          </cell>
          <cell r="P2409" t="str">
            <v>旭</v>
          </cell>
          <cell r="Q2409">
            <v>94</v>
          </cell>
        </row>
        <row r="2410">
          <cell r="A2410">
            <v>2</v>
          </cell>
          <cell r="B2410">
            <v>1995</v>
          </cell>
          <cell r="C2410">
            <v>1</v>
          </cell>
          <cell r="D2410">
            <v>6</v>
          </cell>
          <cell r="E2410" t="str">
            <v>旭　富士　　　　　　</v>
          </cell>
          <cell r="F2410">
            <v>21901</v>
          </cell>
          <cell r="G2410" t="str">
            <v>ＢＳ－２　　　　　　</v>
          </cell>
          <cell r="H2410">
            <v>11100</v>
          </cell>
          <cell r="I2410">
            <v>4018200</v>
          </cell>
          <cell r="J2410">
            <v>3</v>
          </cell>
          <cell r="K2410" t="str">
            <v>樹脂</v>
          </cell>
          <cell r="L2410">
            <v>219</v>
          </cell>
          <cell r="M2410" t="str">
            <v>ＢＳ－１．２</v>
          </cell>
          <cell r="N2410">
            <v>2</v>
          </cell>
          <cell r="O2410" t="str">
            <v>延岡</v>
          </cell>
          <cell r="P2410" t="str">
            <v>旭</v>
          </cell>
          <cell r="Q2410">
            <v>94</v>
          </cell>
        </row>
        <row r="2411">
          <cell r="A2411">
            <v>2</v>
          </cell>
          <cell r="B2411">
            <v>1995</v>
          </cell>
          <cell r="C2411">
            <v>1</v>
          </cell>
          <cell r="D2411">
            <v>6</v>
          </cell>
          <cell r="E2411" t="str">
            <v>旭　富士　　　　　　</v>
          </cell>
          <cell r="F2411">
            <v>21950</v>
          </cell>
          <cell r="G2411" t="str">
            <v>ＢＳ－１缶　　　　　</v>
          </cell>
          <cell r="H2411">
            <v>140</v>
          </cell>
          <cell r="I2411">
            <v>57260</v>
          </cell>
          <cell r="J2411">
            <v>3</v>
          </cell>
          <cell r="K2411" t="str">
            <v>樹脂</v>
          </cell>
          <cell r="L2411">
            <v>219</v>
          </cell>
          <cell r="M2411" t="str">
            <v>ＢＳ－１．２</v>
          </cell>
          <cell r="N2411">
            <v>2</v>
          </cell>
          <cell r="O2411" t="str">
            <v>延岡</v>
          </cell>
          <cell r="P2411" t="str">
            <v>旭</v>
          </cell>
          <cell r="Q2411">
            <v>94</v>
          </cell>
        </row>
        <row r="2412">
          <cell r="A2412">
            <v>2</v>
          </cell>
          <cell r="B2412">
            <v>1995</v>
          </cell>
          <cell r="C2412">
            <v>1</v>
          </cell>
          <cell r="D2412">
            <v>1</v>
          </cell>
          <cell r="E2412" t="str">
            <v>旭　東京購買　　　　</v>
          </cell>
          <cell r="F2412">
            <v>25155</v>
          </cell>
          <cell r="G2412" t="str">
            <v>Ｈ－ダイマ－（ドラム</v>
          </cell>
          <cell r="H2412">
            <v>9200</v>
          </cell>
          <cell r="I2412">
            <v>4040000</v>
          </cell>
          <cell r="J2412">
            <v>3</v>
          </cell>
          <cell r="K2412" t="str">
            <v>樹脂</v>
          </cell>
          <cell r="L2412">
            <v>251</v>
          </cell>
          <cell r="M2412" t="str">
            <v>Ｈ－ダイマー</v>
          </cell>
          <cell r="N2412">
            <v>2</v>
          </cell>
          <cell r="O2412" t="str">
            <v>延岡</v>
          </cell>
          <cell r="P2412" t="str">
            <v>旭</v>
          </cell>
          <cell r="Q2412">
            <v>94</v>
          </cell>
        </row>
        <row r="2413">
          <cell r="A2413">
            <v>2</v>
          </cell>
          <cell r="B2413">
            <v>1995</v>
          </cell>
          <cell r="C2413">
            <v>1</v>
          </cell>
          <cell r="D2413">
            <v>43</v>
          </cell>
          <cell r="E2413" t="str">
            <v>旭　延岡医薬　　　　</v>
          </cell>
          <cell r="F2413">
            <v>29003</v>
          </cell>
          <cell r="G2413" t="str">
            <v>廃硫酸　　　　　　　</v>
          </cell>
          <cell r="H2413">
            <v>72.930000000000007</v>
          </cell>
          <cell r="I2413">
            <v>510510</v>
          </cell>
          <cell r="J2413">
            <v>4</v>
          </cell>
          <cell r="K2413" t="str">
            <v>その他</v>
          </cell>
          <cell r="L2413">
            <v>290</v>
          </cell>
          <cell r="M2413" t="str">
            <v>旭向延岡合成品</v>
          </cell>
          <cell r="N2413">
            <v>2</v>
          </cell>
          <cell r="O2413" t="str">
            <v>延岡</v>
          </cell>
          <cell r="P2413" t="str">
            <v>旭</v>
          </cell>
          <cell r="Q2413">
            <v>94</v>
          </cell>
        </row>
        <row r="2414">
          <cell r="A2414">
            <v>2</v>
          </cell>
          <cell r="B2414">
            <v>1995</v>
          </cell>
          <cell r="C2414">
            <v>1</v>
          </cell>
          <cell r="D2414">
            <v>5422</v>
          </cell>
          <cell r="E2414" t="str">
            <v>扶桑化学（株）　　　</v>
          </cell>
          <cell r="F2414">
            <v>30700</v>
          </cell>
          <cell r="G2414" t="str">
            <v>ＭＮＢ　　　　　　　</v>
          </cell>
          <cell r="H2414">
            <v>4200</v>
          </cell>
          <cell r="I2414">
            <v>5460000</v>
          </cell>
          <cell r="J2414">
            <v>3</v>
          </cell>
          <cell r="K2414" t="str">
            <v>樹脂</v>
          </cell>
          <cell r="L2414">
            <v>307</v>
          </cell>
          <cell r="M2414" t="str">
            <v>ＭＮＢ</v>
          </cell>
          <cell r="N2414">
            <v>2</v>
          </cell>
          <cell r="O2414" t="str">
            <v>延岡</v>
          </cell>
          <cell r="P2414" t="str">
            <v>外販</v>
          </cell>
          <cell r="Q2414">
            <v>94</v>
          </cell>
        </row>
        <row r="2415">
          <cell r="A2415">
            <v>1</v>
          </cell>
          <cell r="B2415">
            <v>1995</v>
          </cell>
          <cell r="C2415">
            <v>1</v>
          </cell>
          <cell r="D2415">
            <v>88</v>
          </cell>
          <cell r="E2415" t="str">
            <v>旭フーズ（株）　　　</v>
          </cell>
          <cell r="F2415">
            <v>37600</v>
          </cell>
          <cell r="G2415" t="str">
            <v>ＣＭＴ－Ｌ　缶　　　</v>
          </cell>
          <cell r="H2415">
            <v>14922</v>
          </cell>
          <cell r="I2415">
            <v>4640742</v>
          </cell>
          <cell r="J2415">
            <v>4</v>
          </cell>
          <cell r="K2415" t="str">
            <v>その他</v>
          </cell>
          <cell r="L2415">
            <v>376</v>
          </cell>
          <cell r="M2415" t="str">
            <v>ＣＭＴ－Ｌ</v>
          </cell>
          <cell r="N2415">
            <v>3</v>
          </cell>
          <cell r="O2415" t="str">
            <v>外販</v>
          </cell>
          <cell r="P2415" t="str">
            <v>旭</v>
          </cell>
          <cell r="Q2415">
            <v>94</v>
          </cell>
        </row>
        <row r="2416">
          <cell r="A2416">
            <v>1</v>
          </cell>
          <cell r="B2416">
            <v>1995</v>
          </cell>
          <cell r="C2416">
            <v>1</v>
          </cell>
          <cell r="D2416">
            <v>88</v>
          </cell>
          <cell r="E2416" t="str">
            <v>旭フーズ（株）　　　</v>
          </cell>
          <cell r="F2416">
            <v>37603</v>
          </cell>
          <cell r="G2416" t="str">
            <v>ＣＭＴ－ＩＫ　　　　</v>
          </cell>
          <cell r="H2416">
            <v>35000</v>
          </cell>
          <cell r="I2416">
            <v>9870000</v>
          </cell>
          <cell r="J2416">
            <v>4</v>
          </cell>
          <cell r="K2416" t="str">
            <v>その他</v>
          </cell>
          <cell r="L2416">
            <v>376</v>
          </cell>
          <cell r="M2416" t="str">
            <v>ＣＭＴ－Ｌ</v>
          </cell>
          <cell r="N2416">
            <v>3</v>
          </cell>
          <cell r="O2416" t="str">
            <v>外販</v>
          </cell>
          <cell r="P2416" t="str">
            <v>旭</v>
          </cell>
          <cell r="Q2416">
            <v>94</v>
          </cell>
        </row>
        <row r="2417">
          <cell r="A2417">
            <v>1</v>
          </cell>
          <cell r="B2417">
            <v>1995</v>
          </cell>
          <cell r="C2417">
            <v>1</v>
          </cell>
          <cell r="D2417">
            <v>88</v>
          </cell>
          <cell r="E2417" t="str">
            <v>旭フーズ（株）　　　</v>
          </cell>
          <cell r="F2417">
            <v>37604</v>
          </cell>
          <cell r="G2417" t="str">
            <v>ＣＲＭ１２１０２　　</v>
          </cell>
          <cell r="H2417">
            <v>0</v>
          </cell>
          <cell r="I2417">
            <v>50221</v>
          </cell>
          <cell r="J2417">
            <v>4</v>
          </cell>
          <cell r="K2417" t="str">
            <v>その他</v>
          </cell>
          <cell r="L2417">
            <v>376</v>
          </cell>
          <cell r="M2417" t="str">
            <v>ＣＭＴ－Ｌ</v>
          </cell>
          <cell r="N2417">
            <v>3</v>
          </cell>
          <cell r="O2417" t="str">
            <v>外販</v>
          </cell>
          <cell r="P2417" t="str">
            <v>旭</v>
          </cell>
          <cell r="Q2417">
            <v>94</v>
          </cell>
        </row>
        <row r="2418">
          <cell r="A2418">
            <v>1</v>
          </cell>
          <cell r="B2418">
            <v>1995</v>
          </cell>
          <cell r="C2418">
            <v>1</v>
          </cell>
          <cell r="D2418">
            <v>88</v>
          </cell>
          <cell r="E2418" t="str">
            <v>旭フーズ（株）　　　</v>
          </cell>
          <cell r="F2418">
            <v>37605</v>
          </cell>
          <cell r="G2418" t="str">
            <v>ホスタポンＴＣＧ－Ｊ</v>
          </cell>
          <cell r="H2418">
            <v>5040</v>
          </cell>
          <cell r="I2418">
            <v>1673280</v>
          </cell>
          <cell r="J2418">
            <v>4</v>
          </cell>
          <cell r="K2418" t="str">
            <v>その他</v>
          </cell>
          <cell r="L2418">
            <v>376</v>
          </cell>
          <cell r="M2418" t="str">
            <v>ＣＭＴ－Ｌ</v>
          </cell>
          <cell r="N2418">
            <v>3</v>
          </cell>
          <cell r="O2418" t="str">
            <v>外販</v>
          </cell>
          <cell r="P2418" t="str">
            <v>旭</v>
          </cell>
          <cell r="Q2418">
            <v>94</v>
          </cell>
        </row>
        <row r="2419">
          <cell r="A2419">
            <v>1</v>
          </cell>
          <cell r="B2419">
            <v>1995</v>
          </cell>
          <cell r="C2419">
            <v>1</v>
          </cell>
          <cell r="D2419">
            <v>88</v>
          </cell>
          <cell r="E2419" t="str">
            <v>旭フーズ（株）　　　</v>
          </cell>
          <cell r="F2419">
            <v>37606</v>
          </cell>
          <cell r="G2419" t="str">
            <v>ＬＭＴ－Ｌ　　　　　</v>
          </cell>
          <cell r="H2419">
            <v>0</v>
          </cell>
          <cell r="I2419">
            <v>360</v>
          </cell>
          <cell r="J2419">
            <v>4</v>
          </cell>
          <cell r="K2419" t="str">
            <v>その他</v>
          </cell>
          <cell r="L2419">
            <v>376</v>
          </cell>
          <cell r="M2419" t="str">
            <v>ＣＭＴ－Ｌ</v>
          </cell>
          <cell r="N2419">
            <v>3</v>
          </cell>
          <cell r="O2419" t="str">
            <v>外販</v>
          </cell>
          <cell r="P2419" t="str">
            <v>旭</v>
          </cell>
          <cell r="Q2419">
            <v>94</v>
          </cell>
        </row>
        <row r="2420">
          <cell r="A2420">
            <v>1</v>
          </cell>
          <cell r="B2420">
            <v>1995</v>
          </cell>
          <cell r="C2420">
            <v>1</v>
          </cell>
          <cell r="D2420">
            <v>5417</v>
          </cell>
          <cell r="E2420" t="str">
            <v>九州長瀬　　　　　　</v>
          </cell>
          <cell r="F2420">
            <v>38100</v>
          </cell>
          <cell r="G2420" t="str">
            <v>ＰＳ　　　　　　　　</v>
          </cell>
          <cell r="H2420">
            <v>200</v>
          </cell>
          <cell r="I2420">
            <v>3000000</v>
          </cell>
          <cell r="J2420">
            <v>4</v>
          </cell>
          <cell r="K2420" t="str">
            <v>その他</v>
          </cell>
          <cell r="L2420">
            <v>381</v>
          </cell>
          <cell r="M2420" t="str">
            <v>ＰＳ</v>
          </cell>
          <cell r="N2420">
            <v>3</v>
          </cell>
          <cell r="O2420" t="str">
            <v>外販</v>
          </cell>
          <cell r="P2420" t="str">
            <v>外販</v>
          </cell>
          <cell r="Q2420">
            <v>94</v>
          </cell>
        </row>
        <row r="2421">
          <cell r="A2421">
            <v>1</v>
          </cell>
          <cell r="B2421">
            <v>1995</v>
          </cell>
          <cell r="C2421">
            <v>1</v>
          </cell>
          <cell r="D2421">
            <v>6</v>
          </cell>
          <cell r="E2421" t="str">
            <v>旭　富士　　　　　　</v>
          </cell>
          <cell r="F2421">
            <v>38300</v>
          </cell>
          <cell r="G2421" t="str">
            <v>ベンゾフェノン　　　</v>
          </cell>
          <cell r="H2421">
            <v>60</v>
          </cell>
          <cell r="I2421">
            <v>53700</v>
          </cell>
          <cell r="J2421">
            <v>3</v>
          </cell>
          <cell r="K2421" t="str">
            <v>樹脂</v>
          </cell>
          <cell r="L2421">
            <v>383</v>
          </cell>
          <cell r="M2421" t="str">
            <v>ﾍﾞﾝｿﾞﾌｪﾉﾝ</v>
          </cell>
          <cell r="N2421">
            <v>3</v>
          </cell>
          <cell r="O2421" t="str">
            <v>外販</v>
          </cell>
          <cell r="P2421" t="str">
            <v>外販</v>
          </cell>
          <cell r="Q2421">
            <v>94</v>
          </cell>
        </row>
        <row r="2422">
          <cell r="A2422">
            <v>1</v>
          </cell>
          <cell r="B2422">
            <v>1995</v>
          </cell>
          <cell r="C2422">
            <v>1</v>
          </cell>
          <cell r="D2422">
            <v>1</v>
          </cell>
          <cell r="E2422" t="str">
            <v>旭　東京購買　　　　</v>
          </cell>
          <cell r="F2422">
            <v>38501</v>
          </cell>
          <cell r="G2422" t="str">
            <v>ポリオールＢ　　　　</v>
          </cell>
          <cell r="H2422">
            <v>1200</v>
          </cell>
          <cell r="I2422">
            <v>612000</v>
          </cell>
          <cell r="J2422">
            <v>3</v>
          </cell>
          <cell r="K2422" t="str">
            <v>樹脂</v>
          </cell>
          <cell r="L2422">
            <v>385</v>
          </cell>
          <cell r="M2422" t="str">
            <v>ポリオール</v>
          </cell>
          <cell r="N2422">
            <v>3</v>
          </cell>
          <cell r="O2422" t="str">
            <v>外販</v>
          </cell>
          <cell r="P2422" t="str">
            <v>旭</v>
          </cell>
          <cell r="Q2422">
            <v>94</v>
          </cell>
        </row>
        <row r="2423">
          <cell r="A2423">
            <v>1</v>
          </cell>
          <cell r="B2423">
            <v>1995</v>
          </cell>
          <cell r="C2423">
            <v>1</v>
          </cell>
          <cell r="D2423">
            <v>5401</v>
          </cell>
          <cell r="E2423" t="str">
            <v>藤本化学　　　　　　</v>
          </cell>
          <cell r="F2423">
            <v>38704</v>
          </cell>
          <cell r="G2423" t="str">
            <v>ＬＳ－７０　　　　　</v>
          </cell>
          <cell r="H2423">
            <v>1515</v>
          </cell>
          <cell r="I2423">
            <v>2014950</v>
          </cell>
          <cell r="J2423">
            <v>4</v>
          </cell>
          <cell r="K2423" t="str">
            <v>その他</v>
          </cell>
          <cell r="L2423">
            <v>387</v>
          </cell>
          <cell r="M2423" t="str">
            <v>委託　藤本</v>
          </cell>
          <cell r="N2423">
            <v>3</v>
          </cell>
          <cell r="O2423" t="str">
            <v>外販</v>
          </cell>
          <cell r="P2423" t="str">
            <v>外販</v>
          </cell>
          <cell r="Q2423">
            <v>94</v>
          </cell>
        </row>
        <row r="2424">
          <cell r="A2424">
            <v>1</v>
          </cell>
          <cell r="B2424">
            <v>1995</v>
          </cell>
          <cell r="C2424">
            <v>1</v>
          </cell>
          <cell r="D2424">
            <v>4010</v>
          </cell>
          <cell r="E2424" t="str">
            <v>中尾薬品　　　　　　</v>
          </cell>
          <cell r="F2424">
            <v>39114</v>
          </cell>
          <cell r="G2424" t="str">
            <v>ＴＯＰ－９１８９　　</v>
          </cell>
          <cell r="H2424">
            <v>1800</v>
          </cell>
          <cell r="I2424">
            <v>540000</v>
          </cell>
          <cell r="J2424">
            <v>4</v>
          </cell>
          <cell r="K2424" t="str">
            <v>その他</v>
          </cell>
          <cell r="L2424">
            <v>391</v>
          </cell>
          <cell r="M2424" t="str">
            <v>委託　甲南</v>
          </cell>
          <cell r="N2424">
            <v>3</v>
          </cell>
          <cell r="O2424" t="str">
            <v>外販</v>
          </cell>
          <cell r="P2424" t="str">
            <v>外販</v>
          </cell>
          <cell r="Q2424">
            <v>94</v>
          </cell>
        </row>
        <row r="2425">
          <cell r="A2425">
            <v>1</v>
          </cell>
          <cell r="B2425">
            <v>1995</v>
          </cell>
          <cell r="C2425">
            <v>1</v>
          </cell>
          <cell r="D2425">
            <v>1</v>
          </cell>
          <cell r="E2425" t="str">
            <v>旭　東京購買　　　　</v>
          </cell>
          <cell r="F2425">
            <v>39410</v>
          </cell>
          <cell r="G2425" t="str">
            <v>ＤＢＳ（ＤＳ－８０）</v>
          </cell>
          <cell r="H2425">
            <v>8100</v>
          </cell>
          <cell r="I2425">
            <v>4924800</v>
          </cell>
          <cell r="J2425">
            <v>4</v>
          </cell>
          <cell r="K2425" t="str">
            <v>その他</v>
          </cell>
          <cell r="L2425">
            <v>394</v>
          </cell>
          <cell r="M2425" t="str">
            <v>委託　旭</v>
          </cell>
          <cell r="N2425">
            <v>3</v>
          </cell>
          <cell r="O2425" t="str">
            <v>外販</v>
          </cell>
          <cell r="P2425" t="str">
            <v>旭</v>
          </cell>
          <cell r="Q2425">
            <v>94</v>
          </cell>
        </row>
        <row r="2426">
          <cell r="A2426">
            <v>1</v>
          </cell>
          <cell r="B2426">
            <v>1995</v>
          </cell>
          <cell r="C2426">
            <v>1</v>
          </cell>
          <cell r="D2426">
            <v>6000</v>
          </cell>
          <cell r="E2426" t="str">
            <v>丸紅　大阪　　　　　</v>
          </cell>
          <cell r="F2426">
            <v>39801</v>
          </cell>
          <cell r="G2426" t="str">
            <v>ＳＭＳ（ＦＰＣ）　　</v>
          </cell>
          <cell r="H2426">
            <v>30000</v>
          </cell>
          <cell r="I2426">
            <v>9390000</v>
          </cell>
          <cell r="J2426">
            <v>1</v>
          </cell>
          <cell r="K2426" t="str">
            <v>繊維</v>
          </cell>
          <cell r="L2426">
            <v>398</v>
          </cell>
          <cell r="M2426" t="str">
            <v>委託ＳＭＡＳ</v>
          </cell>
          <cell r="N2426">
            <v>3</v>
          </cell>
          <cell r="O2426" t="str">
            <v>外販</v>
          </cell>
          <cell r="P2426" t="str">
            <v>輸出</v>
          </cell>
          <cell r="Q2426">
            <v>94</v>
          </cell>
        </row>
        <row r="2427">
          <cell r="A2427">
            <v>1</v>
          </cell>
          <cell r="B2427">
            <v>1995</v>
          </cell>
          <cell r="C2427">
            <v>1</v>
          </cell>
          <cell r="D2427">
            <v>1</v>
          </cell>
          <cell r="E2427" t="str">
            <v>旭　東京購買　　　　</v>
          </cell>
          <cell r="F2427">
            <v>39802</v>
          </cell>
          <cell r="G2427" t="str">
            <v>ＨＭＬ（富士）　　　</v>
          </cell>
          <cell r="H2427">
            <v>15000</v>
          </cell>
          <cell r="I2427">
            <v>7695000</v>
          </cell>
          <cell r="J2427">
            <v>1</v>
          </cell>
          <cell r="K2427" t="str">
            <v>繊維</v>
          </cell>
          <cell r="L2427">
            <v>398</v>
          </cell>
          <cell r="M2427" t="str">
            <v>委託ＳＭＡＳ</v>
          </cell>
          <cell r="N2427">
            <v>3</v>
          </cell>
          <cell r="O2427" t="str">
            <v>外販</v>
          </cell>
          <cell r="P2427" t="str">
            <v>旭</v>
          </cell>
          <cell r="Q2427">
            <v>94</v>
          </cell>
        </row>
        <row r="2428">
          <cell r="A2428">
            <v>1</v>
          </cell>
          <cell r="B2428">
            <v>1995</v>
          </cell>
          <cell r="C2428">
            <v>2</v>
          </cell>
          <cell r="D2428">
            <v>6000</v>
          </cell>
          <cell r="E2428" t="str">
            <v>丸紅　大阪　　　　　</v>
          </cell>
          <cell r="F2428">
            <v>16001</v>
          </cell>
          <cell r="G2428" t="str">
            <v>Ｎ６５１（ＨＵＮＴ）</v>
          </cell>
          <cell r="H2428">
            <v>16500</v>
          </cell>
          <cell r="I2428">
            <v>8712000</v>
          </cell>
          <cell r="J2428">
            <v>3</v>
          </cell>
          <cell r="K2428" t="str">
            <v>樹脂</v>
          </cell>
          <cell r="L2428">
            <v>160</v>
          </cell>
          <cell r="M2428" t="str">
            <v>Ｎ－６５１</v>
          </cell>
          <cell r="N2428">
            <v>1</v>
          </cell>
          <cell r="O2428" t="str">
            <v>大阪</v>
          </cell>
          <cell r="P2428" t="str">
            <v>輸出</v>
          </cell>
          <cell r="Q2428">
            <v>94</v>
          </cell>
        </row>
        <row r="2429">
          <cell r="A2429">
            <v>1</v>
          </cell>
          <cell r="B2429">
            <v>1995</v>
          </cell>
          <cell r="C2429">
            <v>2</v>
          </cell>
          <cell r="D2429">
            <v>5016</v>
          </cell>
          <cell r="E2429" t="str">
            <v>ハ－キュリ－ズ　　　</v>
          </cell>
          <cell r="F2429">
            <v>16003</v>
          </cell>
          <cell r="G2429" t="str">
            <v>Ｎ６５１（ＨＥＲＣ）</v>
          </cell>
          <cell r="H2429">
            <v>4050</v>
          </cell>
          <cell r="I2429">
            <v>4050000</v>
          </cell>
          <cell r="J2429">
            <v>3</v>
          </cell>
          <cell r="K2429" t="str">
            <v>樹脂</v>
          </cell>
          <cell r="L2429">
            <v>160</v>
          </cell>
          <cell r="M2429" t="str">
            <v>Ｎ－６５１</v>
          </cell>
          <cell r="N2429">
            <v>1</v>
          </cell>
          <cell r="O2429" t="str">
            <v>大阪</v>
          </cell>
          <cell r="P2429" t="str">
            <v>輸出</v>
          </cell>
          <cell r="Q2429">
            <v>94</v>
          </cell>
        </row>
        <row r="2430">
          <cell r="A2430">
            <v>1</v>
          </cell>
          <cell r="B2430">
            <v>1995</v>
          </cell>
          <cell r="C2430">
            <v>2</v>
          </cell>
          <cell r="D2430">
            <v>4288</v>
          </cell>
          <cell r="E2430" t="str">
            <v>日本シイベルヘグナー</v>
          </cell>
          <cell r="F2430">
            <v>16100</v>
          </cell>
          <cell r="G2430" t="str">
            <v>１，４ブタンサルトン</v>
          </cell>
          <cell r="H2430">
            <v>320</v>
          </cell>
          <cell r="I2430">
            <v>2880000</v>
          </cell>
          <cell r="J2430">
            <v>3</v>
          </cell>
          <cell r="K2430" t="str">
            <v>樹脂</v>
          </cell>
          <cell r="L2430">
            <v>161</v>
          </cell>
          <cell r="M2430" t="str">
            <v>1.4ＢＳ</v>
          </cell>
          <cell r="N2430">
            <v>1</v>
          </cell>
          <cell r="O2430" t="str">
            <v>大阪</v>
          </cell>
          <cell r="P2430" t="str">
            <v>外販</v>
          </cell>
          <cell r="Q2430">
            <v>94</v>
          </cell>
        </row>
        <row r="2431">
          <cell r="A2431">
            <v>1</v>
          </cell>
          <cell r="B2431">
            <v>1995</v>
          </cell>
          <cell r="C2431">
            <v>2</v>
          </cell>
          <cell r="D2431">
            <v>1</v>
          </cell>
          <cell r="E2431" t="str">
            <v>旭　東京購買　　　　</v>
          </cell>
          <cell r="F2431">
            <v>25400</v>
          </cell>
          <cell r="G2431" t="str">
            <v>Ｉ－７　　　　　　　</v>
          </cell>
          <cell r="H2431">
            <v>10</v>
          </cell>
          <cell r="I2431">
            <v>71000</v>
          </cell>
          <cell r="J2431">
            <v>3</v>
          </cell>
          <cell r="K2431" t="str">
            <v>樹脂</v>
          </cell>
          <cell r="L2431">
            <v>254</v>
          </cell>
          <cell r="M2431" t="str">
            <v>Ｉ－７</v>
          </cell>
          <cell r="N2431">
            <v>1</v>
          </cell>
          <cell r="O2431" t="str">
            <v>大阪</v>
          </cell>
          <cell r="P2431" t="str">
            <v>旭</v>
          </cell>
          <cell r="Q2431">
            <v>94</v>
          </cell>
        </row>
        <row r="2432">
          <cell r="A2432">
            <v>1</v>
          </cell>
          <cell r="B2432">
            <v>1995</v>
          </cell>
          <cell r="C2432">
            <v>2</v>
          </cell>
          <cell r="D2432">
            <v>1</v>
          </cell>
          <cell r="E2432" t="str">
            <v>旭　東京購買　　　　</v>
          </cell>
          <cell r="F2432">
            <v>25600</v>
          </cell>
          <cell r="G2432" t="str">
            <v>Ｒ－１２７　　　　　</v>
          </cell>
          <cell r="H2432">
            <v>7640</v>
          </cell>
          <cell r="I2432">
            <v>8404000</v>
          </cell>
          <cell r="J2432">
            <v>3</v>
          </cell>
          <cell r="K2432" t="str">
            <v>樹脂</v>
          </cell>
          <cell r="L2432">
            <v>256</v>
          </cell>
          <cell r="M2432" t="str">
            <v>Ｒ－１２７</v>
          </cell>
          <cell r="N2432">
            <v>1</v>
          </cell>
          <cell r="O2432" t="str">
            <v>大阪</v>
          </cell>
          <cell r="P2432" t="str">
            <v>旭</v>
          </cell>
          <cell r="Q2432">
            <v>94</v>
          </cell>
        </row>
        <row r="2433">
          <cell r="A2433">
            <v>1</v>
          </cell>
          <cell r="B2433">
            <v>1995</v>
          </cell>
          <cell r="C2433">
            <v>2</v>
          </cell>
          <cell r="D2433">
            <v>846</v>
          </cell>
          <cell r="E2433" t="str">
            <v>岡畑産業（株）大阪　</v>
          </cell>
          <cell r="F2433">
            <v>28043</v>
          </cell>
          <cell r="G2433" t="str">
            <v>（ｐ＋ｍ）ＰＶ　　　</v>
          </cell>
          <cell r="H2433">
            <v>18</v>
          </cell>
          <cell r="I2433">
            <v>427500</v>
          </cell>
          <cell r="J2433">
            <v>4</v>
          </cell>
          <cell r="K2433" t="str">
            <v>その他</v>
          </cell>
          <cell r="L2433">
            <v>280</v>
          </cell>
          <cell r="M2433" t="str">
            <v>旭向合成品</v>
          </cell>
          <cell r="N2433">
            <v>1</v>
          </cell>
          <cell r="O2433" t="str">
            <v>大阪</v>
          </cell>
          <cell r="P2433" t="str">
            <v>旭</v>
          </cell>
          <cell r="Q2433">
            <v>94</v>
          </cell>
        </row>
        <row r="2434">
          <cell r="A2434">
            <v>1</v>
          </cell>
          <cell r="B2434">
            <v>1995</v>
          </cell>
          <cell r="C2434">
            <v>2</v>
          </cell>
          <cell r="D2434">
            <v>5</v>
          </cell>
          <cell r="E2434" t="str">
            <v>旭　川崎　　　　　　</v>
          </cell>
          <cell r="F2434">
            <v>28048</v>
          </cell>
          <cell r="G2434" t="str">
            <v>ＧＭ　　　　　　　　</v>
          </cell>
          <cell r="H2434">
            <v>4</v>
          </cell>
          <cell r="I2434">
            <v>1000000</v>
          </cell>
          <cell r="J2434">
            <v>4</v>
          </cell>
          <cell r="K2434" t="str">
            <v>その他</v>
          </cell>
          <cell r="L2434">
            <v>280</v>
          </cell>
          <cell r="M2434" t="str">
            <v>旭向合成品</v>
          </cell>
          <cell r="N2434">
            <v>1</v>
          </cell>
          <cell r="O2434" t="str">
            <v>大阪</v>
          </cell>
          <cell r="P2434" t="str">
            <v>旭</v>
          </cell>
          <cell r="Q2434">
            <v>94</v>
          </cell>
        </row>
        <row r="2435">
          <cell r="A2435">
            <v>1</v>
          </cell>
          <cell r="B2435">
            <v>1995</v>
          </cell>
          <cell r="C2435">
            <v>2</v>
          </cell>
          <cell r="D2435">
            <v>29</v>
          </cell>
          <cell r="E2435" t="str">
            <v>旭　アイミー　　　　</v>
          </cell>
          <cell r="F2435">
            <v>28051</v>
          </cell>
          <cell r="G2435" t="str">
            <v>ＯＨＦ－１　　　　　</v>
          </cell>
          <cell r="H2435">
            <v>4</v>
          </cell>
          <cell r="I2435">
            <v>1080000</v>
          </cell>
          <cell r="J2435">
            <v>4</v>
          </cell>
          <cell r="K2435" t="str">
            <v>その他</v>
          </cell>
          <cell r="L2435">
            <v>280</v>
          </cell>
          <cell r="M2435" t="str">
            <v>旭向合成品</v>
          </cell>
          <cell r="N2435">
            <v>1</v>
          </cell>
          <cell r="O2435" t="str">
            <v>大阪</v>
          </cell>
          <cell r="P2435" t="str">
            <v>旭</v>
          </cell>
          <cell r="Q2435">
            <v>94</v>
          </cell>
        </row>
        <row r="2436">
          <cell r="A2436">
            <v>1</v>
          </cell>
          <cell r="B2436">
            <v>1995</v>
          </cell>
          <cell r="C2436">
            <v>2</v>
          </cell>
          <cell r="D2436">
            <v>1</v>
          </cell>
          <cell r="E2436" t="str">
            <v>旭　東京購買　　　　</v>
          </cell>
          <cell r="F2436">
            <v>28074</v>
          </cell>
          <cell r="G2436" t="str">
            <v>マイクロワックス　　</v>
          </cell>
          <cell r="H2436">
            <v>187</v>
          </cell>
          <cell r="I2436">
            <v>1408400</v>
          </cell>
          <cell r="J2436">
            <v>4</v>
          </cell>
          <cell r="K2436" t="str">
            <v>その他</v>
          </cell>
          <cell r="L2436">
            <v>280</v>
          </cell>
          <cell r="M2436" t="str">
            <v>旭向合成品</v>
          </cell>
          <cell r="N2436">
            <v>1</v>
          </cell>
          <cell r="O2436" t="str">
            <v>大阪</v>
          </cell>
          <cell r="P2436" t="str">
            <v>旭</v>
          </cell>
          <cell r="Q2436">
            <v>94</v>
          </cell>
        </row>
        <row r="2437">
          <cell r="A2437">
            <v>1</v>
          </cell>
          <cell r="B2437">
            <v>1995</v>
          </cell>
          <cell r="C2437">
            <v>2</v>
          </cell>
          <cell r="D2437">
            <v>5</v>
          </cell>
          <cell r="E2437" t="str">
            <v>旭　川崎　　　　　　</v>
          </cell>
          <cell r="F2437">
            <v>28074</v>
          </cell>
          <cell r="G2437" t="str">
            <v>マイクロワックス　　</v>
          </cell>
          <cell r="H2437">
            <v>-187</v>
          </cell>
          <cell r="I2437">
            <v>-1408400</v>
          </cell>
          <cell r="J2437">
            <v>4</v>
          </cell>
          <cell r="K2437" t="str">
            <v>その他</v>
          </cell>
          <cell r="L2437">
            <v>280</v>
          </cell>
          <cell r="M2437" t="str">
            <v>旭向合成品</v>
          </cell>
          <cell r="N2437">
            <v>1</v>
          </cell>
          <cell r="O2437" t="str">
            <v>大阪</v>
          </cell>
          <cell r="P2437" t="str">
            <v>旭</v>
          </cell>
          <cell r="Q2437">
            <v>94</v>
          </cell>
        </row>
        <row r="2438">
          <cell r="A2438">
            <v>1</v>
          </cell>
          <cell r="B2438">
            <v>1995</v>
          </cell>
          <cell r="C2438">
            <v>2</v>
          </cell>
          <cell r="D2438">
            <v>6</v>
          </cell>
          <cell r="E2438" t="str">
            <v>旭　富士　　　　　　</v>
          </cell>
          <cell r="F2438">
            <v>28075</v>
          </cell>
          <cell r="G2438" t="str">
            <v>液晶中間体　　　　　</v>
          </cell>
          <cell r="H2438">
            <v>3</v>
          </cell>
          <cell r="I2438">
            <v>1168130</v>
          </cell>
          <cell r="J2438">
            <v>4</v>
          </cell>
          <cell r="K2438" t="str">
            <v>その他</v>
          </cell>
          <cell r="L2438">
            <v>280</v>
          </cell>
          <cell r="M2438" t="str">
            <v>旭向合成品</v>
          </cell>
          <cell r="N2438">
            <v>1</v>
          </cell>
          <cell r="O2438" t="str">
            <v>大阪</v>
          </cell>
          <cell r="P2438" t="str">
            <v>旭</v>
          </cell>
          <cell r="Q2438">
            <v>94</v>
          </cell>
        </row>
        <row r="2439">
          <cell r="A2439">
            <v>1</v>
          </cell>
          <cell r="B2439">
            <v>1995</v>
          </cell>
          <cell r="C2439">
            <v>2</v>
          </cell>
          <cell r="D2439">
            <v>1</v>
          </cell>
          <cell r="E2439" t="str">
            <v>旭　東京購買　　　　</v>
          </cell>
          <cell r="F2439">
            <v>28085</v>
          </cell>
          <cell r="G2439" t="str">
            <v>ＰＶＰ（Ｐ４ＶＰ）　</v>
          </cell>
          <cell r="H2439">
            <v>379</v>
          </cell>
          <cell r="I2439">
            <v>2122000</v>
          </cell>
          <cell r="J2439">
            <v>4</v>
          </cell>
          <cell r="K2439" t="str">
            <v>その他</v>
          </cell>
          <cell r="L2439">
            <v>280</v>
          </cell>
          <cell r="M2439" t="str">
            <v>旭向合成品</v>
          </cell>
          <cell r="N2439">
            <v>1</v>
          </cell>
          <cell r="O2439" t="str">
            <v>大阪</v>
          </cell>
          <cell r="P2439" t="str">
            <v>旭</v>
          </cell>
          <cell r="Q2439">
            <v>94</v>
          </cell>
        </row>
        <row r="2440">
          <cell r="A2440">
            <v>1</v>
          </cell>
          <cell r="B2440">
            <v>1995</v>
          </cell>
          <cell r="C2440">
            <v>2</v>
          </cell>
          <cell r="D2440">
            <v>5</v>
          </cell>
          <cell r="E2440" t="str">
            <v>旭　川崎　　　　　　</v>
          </cell>
          <cell r="F2440">
            <v>28100</v>
          </cell>
          <cell r="G2440" t="str">
            <v>アリル化ＰＰＥ　　　</v>
          </cell>
          <cell r="H2440">
            <v>84</v>
          </cell>
          <cell r="I2440">
            <v>2982000</v>
          </cell>
          <cell r="J2440">
            <v>4</v>
          </cell>
          <cell r="K2440" t="str">
            <v>その他</v>
          </cell>
          <cell r="L2440">
            <v>281</v>
          </cell>
          <cell r="M2440" t="str">
            <v>ｱﾘﾙ化ＰＰＥ</v>
          </cell>
          <cell r="N2440">
            <v>1</v>
          </cell>
          <cell r="O2440" t="str">
            <v>大阪</v>
          </cell>
          <cell r="P2440" t="str">
            <v>旭</v>
          </cell>
          <cell r="Q2440">
            <v>94</v>
          </cell>
        </row>
        <row r="2441">
          <cell r="A2441">
            <v>1</v>
          </cell>
          <cell r="B2441">
            <v>1995</v>
          </cell>
          <cell r="C2441">
            <v>2</v>
          </cell>
          <cell r="D2441">
            <v>43</v>
          </cell>
          <cell r="E2441" t="str">
            <v>旭　延岡医薬　　　　</v>
          </cell>
          <cell r="F2441">
            <v>28400</v>
          </cell>
          <cell r="G2441" t="str">
            <v>ＥＭＥ　　　　　　　</v>
          </cell>
          <cell r="H2441">
            <v>354.9</v>
          </cell>
          <cell r="I2441">
            <v>2480751</v>
          </cell>
          <cell r="J2441">
            <v>4</v>
          </cell>
          <cell r="K2441" t="str">
            <v>その他</v>
          </cell>
          <cell r="L2441">
            <v>372</v>
          </cell>
          <cell r="M2441" t="str">
            <v>その他</v>
          </cell>
          <cell r="N2441">
            <v>1</v>
          </cell>
          <cell r="O2441" t="str">
            <v>大阪</v>
          </cell>
          <cell r="P2441" t="str">
            <v>旭</v>
          </cell>
          <cell r="Q2441">
            <v>94</v>
          </cell>
        </row>
        <row r="2442">
          <cell r="A2442">
            <v>1</v>
          </cell>
          <cell r="B2442">
            <v>1995</v>
          </cell>
          <cell r="C2442">
            <v>2</v>
          </cell>
          <cell r="D2442">
            <v>1</v>
          </cell>
          <cell r="E2442" t="str">
            <v>旭　東京購買　　　　</v>
          </cell>
          <cell r="F2442">
            <v>28500</v>
          </cell>
          <cell r="G2442" t="str">
            <v>ジュラネート触媒　　</v>
          </cell>
          <cell r="H2442">
            <v>126</v>
          </cell>
          <cell r="I2442">
            <v>1171800</v>
          </cell>
          <cell r="J2442">
            <v>4</v>
          </cell>
          <cell r="K2442" t="str">
            <v>その他</v>
          </cell>
          <cell r="L2442">
            <v>285</v>
          </cell>
          <cell r="M2442" t="str">
            <v>ジェラネート</v>
          </cell>
          <cell r="N2442">
            <v>1</v>
          </cell>
          <cell r="O2442" t="str">
            <v>大阪</v>
          </cell>
          <cell r="P2442" t="str">
            <v>旭</v>
          </cell>
          <cell r="Q2442">
            <v>94</v>
          </cell>
        </row>
        <row r="2443">
          <cell r="A2443">
            <v>1</v>
          </cell>
          <cell r="B2443">
            <v>1995</v>
          </cell>
          <cell r="C2443">
            <v>2</v>
          </cell>
          <cell r="D2443">
            <v>1</v>
          </cell>
          <cell r="E2443" t="str">
            <v>旭　東京購買　　　　</v>
          </cell>
          <cell r="F2443">
            <v>28600</v>
          </cell>
          <cell r="G2443" t="str">
            <v>Ｆ樹脂の溶解液　　　</v>
          </cell>
          <cell r="H2443">
            <v>236</v>
          </cell>
          <cell r="I2443">
            <v>1352988</v>
          </cell>
          <cell r="J2443">
            <v>4</v>
          </cell>
          <cell r="K2443" t="str">
            <v>その他</v>
          </cell>
          <cell r="L2443">
            <v>286</v>
          </cell>
          <cell r="M2443" t="str">
            <v>Ｆ樹脂</v>
          </cell>
          <cell r="N2443">
            <v>1</v>
          </cell>
          <cell r="O2443" t="str">
            <v>大阪</v>
          </cell>
          <cell r="P2443" t="str">
            <v>旭</v>
          </cell>
          <cell r="Q2443">
            <v>94</v>
          </cell>
        </row>
        <row r="2444">
          <cell r="A2444">
            <v>1</v>
          </cell>
          <cell r="B2444">
            <v>1995</v>
          </cell>
          <cell r="C2444">
            <v>2</v>
          </cell>
          <cell r="D2444">
            <v>847</v>
          </cell>
          <cell r="E2444" t="str">
            <v>オルガノ  大阪　　　</v>
          </cell>
          <cell r="F2444">
            <v>33000</v>
          </cell>
          <cell r="G2444" t="str">
            <v>ＯＸ－４３３　　　　</v>
          </cell>
          <cell r="H2444">
            <v>5400</v>
          </cell>
          <cell r="I2444">
            <v>4320000</v>
          </cell>
          <cell r="J2444">
            <v>4</v>
          </cell>
          <cell r="K2444" t="str">
            <v>その他</v>
          </cell>
          <cell r="L2444">
            <v>330</v>
          </cell>
          <cell r="M2444" t="str">
            <v>ＯＸ－４３３</v>
          </cell>
          <cell r="N2444">
            <v>1</v>
          </cell>
          <cell r="O2444" t="str">
            <v>大阪</v>
          </cell>
          <cell r="P2444" t="str">
            <v>外販</v>
          </cell>
          <cell r="Q2444">
            <v>94</v>
          </cell>
        </row>
        <row r="2445">
          <cell r="A2445">
            <v>1</v>
          </cell>
          <cell r="B2445">
            <v>1995</v>
          </cell>
          <cell r="C2445">
            <v>2</v>
          </cell>
          <cell r="D2445">
            <v>847</v>
          </cell>
          <cell r="E2445" t="str">
            <v>オルガノ  大阪　　　</v>
          </cell>
          <cell r="F2445">
            <v>33050</v>
          </cell>
          <cell r="G2445" t="str">
            <v>ＯＸ－４３３　運賃　</v>
          </cell>
          <cell r="H2445">
            <v>0</v>
          </cell>
          <cell r="I2445">
            <v>108000</v>
          </cell>
          <cell r="J2445">
            <v>4</v>
          </cell>
          <cell r="K2445" t="str">
            <v>その他</v>
          </cell>
          <cell r="L2445">
            <v>330</v>
          </cell>
          <cell r="M2445" t="str">
            <v>ＯＸ－４３３</v>
          </cell>
          <cell r="N2445">
            <v>1</v>
          </cell>
          <cell r="O2445" t="str">
            <v>大阪</v>
          </cell>
          <cell r="P2445" t="str">
            <v>外販</v>
          </cell>
          <cell r="Q2445">
            <v>94</v>
          </cell>
        </row>
        <row r="2446">
          <cell r="A2446">
            <v>1</v>
          </cell>
          <cell r="B2446">
            <v>1995</v>
          </cell>
          <cell r="C2446">
            <v>2</v>
          </cell>
          <cell r="D2446">
            <v>3008</v>
          </cell>
          <cell r="E2446" t="str">
            <v>第一工業（資材部）　</v>
          </cell>
          <cell r="F2446">
            <v>33100</v>
          </cell>
          <cell r="G2446" t="str">
            <v>ＣＰ６２７　　　　　</v>
          </cell>
          <cell r="H2446">
            <v>25545</v>
          </cell>
          <cell r="I2446">
            <v>21483345</v>
          </cell>
          <cell r="J2446">
            <v>4</v>
          </cell>
          <cell r="K2446" t="str">
            <v>その他</v>
          </cell>
          <cell r="L2446">
            <v>331</v>
          </cell>
          <cell r="M2446" t="str">
            <v>ＣＰ－６２７</v>
          </cell>
          <cell r="N2446">
            <v>1</v>
          </cell>
          <cell r="O2446" t="str">
            <v>大阪</v>
          </cell>
          <cell r="P2446" t="str">
            <v>外販</v>
          </cell>
          <cell r="Q2446">
            <v>94</v>
          </cell>
        </row>
        <row r="2447">
          <cell r="A2447">
            <v>1</v>
          </cell>
          <cell r="B2447">
            <v>1995</v>
          </cell>
          <cell r="C2447">
            <v>2</v>
          </cell>
          <cell r="D2447">
            <v>3008</v>
          </cell>
          <cell r="E2447" t="str">
            <v>第一工業（資材部）　</v>
          </cell>
          <cell r="F2447">
            <v>33106</v>
          </cell>
          <cell r="G2447" t="str">
            <v>ハイモＭＰ－３６６　</v>
          </cell>
          <cell r="H2447">
            <v>4995</v>
          </cell>
          <cell r="I2447">
            <v>4200795</v>
          </cell>
          <cell r="J2447">
            <v>4</v>
          </cell>
          <cell r="K2447" t="str">
            <v>その他</v>
          </cell>
          <cell r="L2447">
            <v>331</v>
          </cell>
          <cell r="M2447" t="str">
            <v>ＣＰ－６２７</v>
          </cell>
          <cell r="N2447">
            <v>1</v>
          </cell>
          <cell r="O2447" t="str">
            <v>大阪</v>
          </cell>
          <cell r="P2447" t="str">
            <v>外販</v>
          </cell>
          <cell r="Q2447">
            <v>94</v>
          </cell>
        </row>
        <row r="2448">
          <cell r="A2448">
            <v>1</v>
          </cell>
          <cell r="B2448">
            <v>1995</v>
          </cell>
          <cell r="C2448">
            <v>2</v>
          </cell>
          <cell r="D2448">
            <v>3008</v>
          </cell>
          <cell r="E2448" t="str">
            <v>第一工業（資材部）　</v>
          </cell>
          <cell r="F2448">
            <v>33200</v>
          </cell>
          <cell r="G2448" t="str">
            <v>ＮＳ－３　　　　　　</v>
          </cell>
          <cell r="H2448">
            <v>6880</v>
          </cell>
          <cell r="I2448">
            <v>12645440</v>
          </cell>
          <cell r="J2448">
            <v>3</v>
          </cell>
          <cell r="K2448" t="str">
            <v>樹脂</v>
          </cell>
          <cell r="L2448">
            <v>332</v>
          </cell>
          <cell r="M2448" t="str">
            <v>ＮＳ－３</v>
          </cell>
          <cell r="N2448">
            <v>1</v>
          </cell>
          <cell r="O2448" t="str">
            <v>大阪</v>
          </cell>
          <cell r="P2448" t="str">
            <v>外販</v>
          </cell>
          <cell r="Q2448">
            <v>94</v>
          </cell>
        </row>
        <row r="2449">
          <cell r="A2449">
            <v>1</v>
          </cell>
          <cell r="B2449">
            <v>1995</v>
          </cell>
          <cell r="C2449">
            <v>2</v>
          </cell>
          <cell r="D2449">
            <v>3071</v>
          </cell>
          <cell r="E2449" t="str">
            <v>武田薬品　東京　　　</v>
          </cell>
          <cell r="F2449">
            <v>33800</v>
          </cell>
          <cell r="G2449" t="str">
            <v>セバチン酸精製　　　</v>
          </cell>
          <cell r="H2449">
            <v>107.62</v>
          </cell>
          <cell r="I2449">
            <v>396042</v>
          </cell>
          <cell r="J2449">
            <v>4</v>
          </cell>
          <cell r="K2449" t="str">
            <v>その他</v>
          </cell>
          <cell r="L2449">
            <v>372</v>
          </cell>
          <cell r="M2449" t="str">
            <v>その他</v>
          </cell>
          <cell r="N2449">
            <v>1</v>
          </cell>
          <cell r="O2449" t="str">
            <v>大阪</v>
          </cell>
          <cell r="P2449" t="str">
            <v>外販</v>
          </cell>
          <cell r="Q2449">
            <v>94</v>
          </cell>
        </row>
        <row r="2450">
          <cell r="A2450">
            <v>2</v>
          </cell>
          <cell r="B2450">
            <v>1995</v>
          </cell>
          <cell r="C2450">
            <v>2</v>
          </cell>
          <cell r="D2450">
            <v>852</v>
          </cell>
          <cell r="E2450" t="str">
            <v>小原化工（九州）　　</v>
          </cell>
          <cell r="F2450">
            <v>15000</v>
          </cell>
          <cell r="G2450" t="str">
            <v>ＳＭＡＳ　　　　　　</v>
          </cell>
          <cell r="H2450">
            <v>50</v>
          </cell>
          <cell r="I2450">
            <v>37500</v>
          </cell>
          <cell r="J2450">
            <v>1</v>
          </cell>
          <cell r="K2450" t="str">
            <v>繊維</v>
          </cell>
          <cell r="L2450">
            <v>150</v>
          </cell>
          <cell r="M2450" t="str">
            <v>ＨＭＬ</v>
          </cell>
          <cell r="N2450">
            <v>2</v>
          </cell>
          <cell r="O2450" t="str">
            <v>延岡</v>
          </cell>
          <cell r="P2450" t="str">
            <v>外販</v>
          </cell>
          <cell r="Q2450">
            <v>94</v>
          </cell>
        </row>
        <row r="2451">
          <cell r="A2451">
            <v>2</v>
          </cell>
          <cell r="B2451">
            <v>1995</v>
          </cell>
          <cell r="C2451">
            <v>2</v>
          </cell>
          <cell r="D2451">
            <v>6210</v>
          </cell>
          <cell r="E2451" t="str">
            <v>三井東圧＾工樹研　　</v>
          </cell>
          <cell r="F2451">
            <v>15000</v>
          </cell>
          <cell r="G2451" t="str">
            <v>ＳＭＡＳ　　　　　　</v>
          </cell>
          <cell r="H2451">
            <v>25</v>
          </cell>
          <cell r="I2451">
            <v>18750</v>
          </cell>
          <cell r="J2451">
            <v>1</v>
          </cell>
          <cell r="K2451" t="str">
            <v>繊維</v>
          </cell>
          <cell r="L2451">
            <v>150</v>
          </cell>
          <cell r="M2451" t="str">
            <v>ＨＭＬ</v>
          </cell>
          <cell r="N2451">
            <v>2</v>
          </cell>
          <cell r="O2451" t="str">
            <v>延岡</v>
          </cell>
          <cell r="P2451" t="str">
            <v>外販</v>
          </cell>
          <cell r="Q2451">
            <v>94</v>
          </cell>
        </row>
        <row r="2452">
          <cell r="A2452">
            <v>2</v>
          </cell>
          <cell r="B2452">
            <v>1995</v>
          </cell>
          <cell r="C2452">
            <v>2</v>
          </cell>
          <cell r="D2452">
            <v>201</v>
          </cell>
          <cell r="E2452" t="str">
            <v>伊藤忠ファイン　　　</v>
          </cell>
          <cell r="F2452">
            <v>15002</v>
          </cell>
          <cell r="G2452" t="str">
            <v>ＴＴ－３　　　　　　</v>
          </cell>
          <cell r="H2452">
            <v>6000</v>
          </cell>
          <cell r="I2452">
            <v>2736000</v>
          </cell>
          <cell r="J2452">
            <v>1</v>
          </cell>
          <cell r="K2452" t="str">
            <v>繊維</v>
          </cell>
          <cell r="L2452">
            <v>150</v>
          </cell>
          <cell r="M2452" t="str">
            <v>ＨＭＬ</v>
          </cell>
          <cell r="N2452">
            <v>2</v>
          </cell>
          <cell r="O2452" t="str">
            <v>延岡</v>
          </cell>
          <cell r="P2452" t="str">
            <v>外販</v>
          </cell>
          <cell r="Q2452">
            <v>94</v>
          </cell>
        </row>
        <row r="2453">
          <cell r="A2453">
            <v>2</v>
          </cell>
          <cell r="B2453">
            <v>1995</v>
          </cell>
          <cell r="C2453">
            <v>2</v>
          </cell>
          <cell r="D2453">
            <v>7102</v>
          </cell>
          <cell r="E2453" t="str">
            <v>ユニケミカル　　　　</v>
          </cell>
          <cell r="F2453">
            <v>15003</v>
          </cell>
          <cell r="G2453" t="str">
            <v>ＳＭＡＳ　　　　　　</v>
          </cell>
          <cell r="H2453">
            <v>500</v>
          </cell>
          <cell r="I2453">
            <v>317500</v>
          </cell>
          <cell r="J2453">
            <v>1</v>
          </cell>
          <cell r="K2453" t="str">
            <v>繊維</v>
          </cell>
          <cell r="L2453">
            <v>150</v>
          </cell>
          <cell r="M2453" t="str">
            <v>ＨＭＬ</v>
          </cell>
          <cell r="N2453">
            <v>2</v>
          </cell>
          <cell r="O2453" t="str">
            <v>延岡</v>
          </cell>
          <cell r="P2453" t="str">
            <v>外販</v>
          </cell>
          <cell r="Q2453">
            <v>94</v>
          </cell>
        </row>
        <row r="2454">
          <cell r="A2454">
            <v>2</v>
          </cell>
          <cell r="B2454">
            <v>1995</v>
          </cell>
          <cell r="C2454">
            <v>2</v>
          </cell>
          <cell r="D2454">
            <v>6000</v>
          </cell>
          <cell r="E2454" t="str">
            <v>丸紅　大阪　　　　　</v>
          </cell>
          <cell r="F2454">
            <v>15004</v>
          </cell>
          <cell r="G2454" t="str">
            <v>ＭＡＳ（韓一）　　　</v>
          </cell>
          <cell r="H2454">
            <v>60000</v>
          </cell>
          <cell r="I2454">
            <v>18737500</v>
          </cell>
          <cell r="J2454">
            <v>1</v>
          </cell>
          <cell r="K2454" t="str">
            <v>繊維</v>
          </cell>
          <cell r="L2454">
            <v>150</v>
          </cell>
          <cell r="M2454" t="str">
            <v>ＨＭＬ</v>
          </cell>
          <cell r="N2454">
            <v>2</v>
          </cell>
          <cell r="O2454" t="str">
            <v>延岡</v>
          </cell>
          <cell r="P2454" t="str">
            <v>輸出</v>
          </cell>
          <cell r="Q2454">
            <v>94</v>
          </cell>
        </row>
        <row r="2455">
          <cell r="A2455">
            <v>2</v>
          </cell>
          <cell r="B2455">
            <v>1995</v>
          </cell>
          <cell r="C2455">
            <v>2</v>
          </cell>
          <cell r="D2455">
            <v>6000</v>
          </cell>
          <cell r="E2455" t="str">
            <v>丸紅　大阪　　　　　</v>
          </cell>
          <cell r="F2455">
            <v>15005</v>
          </cell>
          <cell r="G2455" t="str">
            <v>ＭＡＳ（ＦＰＣ）　　</v>
          </cell>
          <cell r="H2455">
            <v>30000</v>
          </cell>
          <cell r="I2455">
            <v>9690000</v>
          </cell>
          <cell r="J2455">
            <v>1</v>
          </cell>
          <cell r="K2455" t="str">
            <v>繊維</v>
          </cell>
          <cell r="L2455">
            <v>150</v>
          </cell>
          <cell r="M2455" t="str">
            <v>ＨＭＬ</v>
          </cell>
          <cell r="N2455">
            <v>2</v>
          </cell>
          <cell r="O2455" t="str">
            <v>延岡</v>
          </cell>
          <cell r="P2455" t="str">
            <v>輸出</v>
          </cell>
          <cell r="Q2455">
            <v>94</v>
          </cell>
        </row>
        <row r="2456">
          <cell r="A2456">
            <v>2</v>
          </cell>
          <cell r="B2456">
            <v>1995</v>
          </cell>
          <cell r="C2456">
            <v>2</v>
          </cell>
          <cell r="D2456">
            <v>2011</v>
          </cell>
          <cell r="E2456" t="str">
            <v>産業貿易　　　　　　</v>
          </cell>
          <cell r="F2456">
            <v>15006</v>
          </cell>
          <cell r="G2456" t="str">
            <v>ＭＡＳ（中国）　　　</v>
          </cell>
          <cell r="H2456">
            <v>35000</v>
          </cell>
          <cell r="I2456">
            <v>12085920</v>
          </cell>
          <cell r="J2456">
            <v>1</v>
          </cell>
          <cell r="K2456" t="str">
            <v>繊維</v>
          </cell>
          <cell r="L2456">
            <v>150</v>
          </cell>
          <cell r="M2456" t="str">
            <v>ＨＭＬ</v>
          </cell>
          <cell r="N2456">
            <v>2</v>
          </cell>
          <cell r="O2456" t="str">
            <v>延岡</v>
          </cell>
          <cell r="P2456" t="str">
            <v>輸出</v>
          </cell>
          <cell r="Q2456">
            <v>94</v>
          </cell>
        </row>
        <row r="2457">
          <cell r="A2457">
            <v>2</v>
          </cell>
          <cell r="B2457">
            <v>1995</v>
          </cell>
          <cell r="C2457">
            <v>2</v>
          </cell>
          <cell r="D2457">
            <v>132</v>
          </cell>
          <cell r="E2457" t="str">
            <v>ＡＳＡＨＩ　Ｓ．Ａ．</v>
          </cell>
          <cell r="F2457">
            <v>15009</v>
          </cell>
          <cell r="G2457" t="str">
            <v>ＭＡＳ（アイルランド</v>
          </cell>
          <cell r="H2457">
            <v>15000</v>
          </cell>
          <cell r="I2457">
            <v>5505000</v>
          </cell>
          <cell r="J2457">
            <v>1</v>
          </cell>
          <cell r="K2457" t="str">
            <v>繊維</v>
          </cell>
          <cell r="L2457">
            <v>150</v>
          </cell>
          <cell r="M2457" t="str">
            <v>ＨＭＬ</v>
          </cell>
          <cell r="N2457">
            <v>2</v>
          </cell>
          <cell r="O2457" t="str">
            <v>延岡</v>
          </cell>
          <cell r="P2457" t="str">
            <v>輸出</v>
          </cell>
          <cell r="Q2457">
            <v>94</v>
          </cell>
        </row>
        <row r="2458">
          <cell r="A2458">
            <v>2</v>
          </cell>
          <cell r="B2458">
            <v>1995</v>
          </cell>
          <cell r="C2458">
            <v>2</v>
          </cell>
          <cell r="D2458">
            <v>200</v>
          </cell>
          <cell r="E2458" t="str">
            <v>伊藤忠合繊化学部　　</v>
          </cell>
          <cell r="F2458">
            <v>15116</v>
          </cell>
          <cell r="G2458" t="str">
            <v>ＳＡＳ（メキシコ）　</v>
          </cell>
          <cell r="H2458">
            <v>35000</v>
          </cell>
          <cell r="I2458">
            <v>12600000</v>
          </cell>
          <cell r="J2458">
            <v>1</v>
          </cell>
          <cell r="K2458" t="str">
            <v>繊維</v>
          </cell>
          <cell r="L2458">
            <v>151</v>
          </cell>
          <cell r="M2458" t="str">
            <v>ＳＡＳ</v>
          </cell>
          <cell r="N2458">
            <v>2</v>
          </cell>
          <cell r="O2458" t="str">
            <v>延岡</v>
          </cell>
          <cell r="P2458" t="str">
            <v>輸出</v>
          </cell>
          <cell r="Q2458">
            <v>94</v>
          </cell>
        </row>
        <row r="2459">
          <cell r="A2459">
            <v>2</v>
          </cell>
          <cell r="B2459">
            <v>1995</v>
          </cell>
          <cell r="C2459">
            <v>2</v>
          </cell>
          <cell r="D2459">
            <v>1820</v>
          </cell>
          <cell r="E2459" t="str">
            <v>小松屋商事（株）　　</v>
          </cell>
          <cell r="F2459">
            <v>15117</v>
          </cell>
          <cell r="G2459" t="str">
            <v>ＳＡＳ（ＨＡＭＢＲＧ</v>
          </cell>
          <cell r="H2459">
            <v>35000</v>
          </cell>
          <cell r="I2459">
            <v>12250000</v>
          </cell>
          <cell r="J2459">
            <v>1</v>
          </cell>
          <cell r="K2459" t="str">
            <v>繊維</v>
          </cell>
          <cell r="L2459">
            <v>151</v>
          </cell>
          <cell r="M2459" t="str">
            <v>ＳＡＳ</v>
          </cell>
          <cell r="N2459">
            <v>2</v>
          </cell>
          <cell r="O2459" t="str">
            <v>延岡</v>
          </cell>
          <cell r="P2459" t="str">
            <v>輸出</v>
          </cell>
          <cell r="Q2459">
            <v>94</v>
          </cell>
        </row>
        <row r="2460">
          <cell r="A2460">
            <v>2</v>
          </cell>
          <cell r="B2460">
            <v>1995</v>
          </cell>
          <cell r="C2460">
            <v>2</v>
          </cell>
          <cell r="D2460">
            <v>6000</v>
          </cell>
          <cell r="E2460" t="str">
            <v>丸紅　大阪　　　　　</v>
          </cell>
          <cell r="F2460">
            <v>15119</v>
          </cell>
          <cell r="G2460" t="str">
            <v>ＳＡＳ（ＦＰＣ）　　</v>
          </cell>
          <cell r="H2460">
            <v>6000</v>
          </cell>
          <cell r="I2460">
            <v>2736000</v>
          </cell>
          <cell r="J2460">
            <v>1</v>
          </cell>
          <cell r="K2460" t="str">
            <v>繊維</v>
          </cell>
          <cell r="L2460">
            <v>151</v>
          </cell>
          <cell r="M2460" t="str">
            <v>ＳＡＳ</v>
          </cell>
          <cell r="N2460">
            <v>2</v>
          </cell>
          <cell r="O2460" t="str">
            <v>延岡</v>
          </cell>
          <cell r="P2460" t="str">
            <v>輸出</v>
          </cell>
          <cell r="Q2460">
            <v>94</v>
          </cell>
        </row>
        <row r="2461">
          <cell r="A2461">
            <v>2</v>
          </cell>
          <cell r="B2461">
            <v>1995</v>
          </cell>
          <cell r="C2461">
            <v>2</v>
          </cell>
          <cell r="D2461">
            <v>7100</v>
          </cell>
          <cell r="E2461" t="str">
            <v>油脂製品　　　　　　</v>
          </cell>
          <cell r="F2461">
            <v>15138</v>
          </cell>
          <cell r="G2461" t="str">
            <v>ＳＡＳ－Ｄ（金属）　</v>
          </cell>
          <cell r="H2461">
            <v>1700</v>
          </cell>
          <cell r="I2461">
            <v>1259700</v>
          </cell>
          <cell r="J2461">
            <v>4</v>
          </cell>
          <cell r="K2461" t="str">
            <v>その他</v>
          </cell>
          <cell r="L2461">
            <v>151</v>
          </cell>
          <cell r="M2461" t="str">
            <v>ＳＡＳ</v>
          </cell>
          <cell r="N2461">
            <v>2</v>
          </cell>
          <cell r="O2461" t="str">
            <v>延岡</v>
          </cell>
          <cell r="P2461" t="str">
            <v>外販</v>
          </cell>
          <cell r="Q2461">
            <v>94</v>
          </cell>
        </row>
        <row r="2462">
          <cell r="A2462">
            <v>2</v>
          </cell>
          <cell r="B2462">
            <v>1995</v>
          </cell>
          <cell r="C2462">
            <v>2</v>
          </cell>
          <cell r="D2462">
            <v>1820</v>
          </cell>
          <cell r="E2462" t="str">
            <v>小松屋商事（株）　　</v>
          </cell>
          <cell r="F2462">
            <v>15140</v>
          </cell>
          <cell r="G2462" t="str">
            <v>ＳＡＳ－Ｄ（日生）　</v>
          </cell>
          <cell r="H2462">
            <v>600</v>
          </cell>
          <cell r="I2462">
            <v>381600</v>
          </cell>
          <cell r="J2462">
            <v>4</v>
          </cell>
          <cell r="K2462" t="str">
            <v>その他</v>
          </cell>
          <cell r="L2462">
            <v>151</v>
          </cell>
          <cell r="M2462" t="str">
            <v>ＳＡＳ</v>
          </cell>
          <cell r="N2462">
            <v>2</v>
          </cell>
          <cell r="O2462" t="str">
            <v>延岡</v>
          </cell>
          <cell r="P2462" t="str">
            <v>外販</v>
          </cell>
          <cell r="Q2462">
            <v>94</v>
          </cell>
        </row>
        <row r="2463">
          <cell r="A2463">
            <v>2</v>
          </cell>
          <cell r="B2463">
            <v>1995</v>
          </cell>
          <cell r="C2463">
            <v>2</v>
          </cell>
          <cell r="D2463">
            <v>7100</v>
          </cell>
          <cell r="E2463" t="str">
            <v>油脂製品　　　　　　</v>
          </cell>
          <cell r="F2463">
            <v>15142</v>
          </cell>
          <cell r="G2463" t="str">
            <v>ＳＡＳ－Ｄ（中尾）　</v>
          </cell>
          <cell r="H2463">
            <v>220</v>
          </cell>
          <cell r="I2463">
            <v>166100</v>
          </cell>
          <cell r="J2463">
            <v>4</v>
          </cell>
          <cell r="K2463" t="str">
            <v>その他</v>
          </cell>
          <cell r="L2463">
            <v>151</v>
          </cell>
          <cell r="M2463" t="str">
            <v>ＳＡＳ</v>
          </cell>
          <cell r="N2463">
            <v>2</v>
          </cell>
          <cell r="O2463" t="str">
            <v>延岡</v>
          </cell>
          <cell r="P2463" t="str">
            <v>外販</v>
          </cell>
          <cell r="Q2463">
            <v>94</v>
          </cell>
        </row>
        <row r="2464">
          <cell r="A2464">
            <v>2</v>
          </cell>
          <cell r="B2464">
            <v>1995</v>
          </cell>
          <cell r="C2464">
            <v>2</v>
          </cell>
          <cell r="D2464">
            <v>7100</v>
          </cell>
          <cell r="E2464" t="str">
            <v>油脂製品　　　　　　</v>
          </cell>
          <cell r="F2464">
            <v>15143</v>
          </cell>
          <cell r="G2464" t="str">
            <v>ＳＡＳ－Ｄ　　　　　</v>
          </cell>
          <cell r="H2464">
            <v>1000</v>
          </cell>
          <cell r="I2464">
            <v>640000</v>
          </cell>
          <cell r="J2464">
            <v>4</v>
          </cell>
          <cell r="K2464" t="str">
            <v>その他</v>
          </cell>
          <cell r="L2464">
            <v>151</v>
          </cell>
          <cell r="M2464" t="str">
            <v>ＳＡＳ</v>
          </cell>
          <cell r="N2464">
            <v>2</v>
          </cell>
          <cell r="O2464" t="str">
            <v>延岡</v>
          </cell>
          <cell r="P2464" t="str">
            <v>外販</v>
          </cell>
          <cell r="Q2464">
            <v>94</v>
          </cell>
        </row>
        <row r="2465">
          <cell r="A2465">
            <v>2</v>
          </cell>
          <cell r="B2465">
            <v>1995</v>
          </cell>
          <cell r="C2465">
            <v>2</v>
          </cell>
          <cell r="D2465">
            <v>7100</v>
          </cell>
          <cell r="E2465" t="str">
            <v>油脂製品　　　　　　</v>
          </cell>
          <cell r="F2465">
            <v>15145</v>
          </cell>
          <cell r="G2465" t="str">
            <v>ＳＡＳ－Ｄ　　　　　</v>
          </cell>
          <cell r="H2465">
            <v>20</v>
          </cell>
          <cell r="I2465">
            <v>20320</v>
          </cell>
          <cell r="J2465">
            <v>4</v>
          </cell>
          <cell r="K2465" t="str">
            <v>その他</v>
          </cell>
          <cell r="L2465">
            <v>151</v>
          </cell>
          <cell r="M2465" t="str">
            <v>ＳＡＳ</v>
          </cell>
          <cell r="N2465">
            <v>2</v>
          </cell>
          <cell r="O2465" t="str">
            <v>延岡</v>
          </cell>
          <cell r="P2465" t="str">
            <v>外販</v>
          </cell>
          <cell r="Q2465">
            <v>94</v>
          </cell>
        </row>
        <row r="2466">
          <cell r="A2466">
            <v>2</v>
          </cell>
          <cell r="B2466">
            <v>1995</v>
          </cell>
          <cell r="C2466">
            <v>2</v>
          </cell>
          <cell r="D2466">
            <v>6000</v>
          </cell>
          <cell r="E2466" t="str">
            <v>丸紅　大阪　　　　　</v>
          </cell>
          <cell r="F2466">
            <v>15147</v>
          </cell>
          <cell r="G2466" t="str">
            <v>ＳＡＳ（日合）　　　</v>
          </cell>
          <cell r="H2466">
            <v>3000</v>
          </cell>
          <cell r="I2466">
            <v>2460000</v>
          </cell>
          <cell r="J2466">
            <v>4</v>
          </cell>
          <cell r="K2466" t="str">
            <v>その他</v>
          </cell>
          <cell r="L2466">
            <v>151</v>
          </cell>
          <cell r="M2466" t="str">
            <v>ＳＡＳ</v>
          </cell>
          <cell r="N2466">
            <v>2</v>
          </cell>
          <cell r="O2466" t="str">
            <v>延岡</v>
          </cell>
          <cell r="P2466" t="str">
            <v>外販</v>
          </cell>
          <cell r="Q2466">
            <v>94</v>
          </cell>
        </row>
        <row r="2467">
          <cell r="A2467">
            <v>2</v>
          </cell>
          <cell r="B2467">
            <v>1995</v>
          </cell>
          <cell r="C2467">
            <v>2</v>
          </cell>
          <cell r="D2467">
            <v>7800</v>
          </cell>
          <cell r="E2467" t="str">
            <v>渡辺ケミカル　　　　</v>
          </cell>
          <cell r="F2467">
            <v>15148</v>
          </cell>
          <cell r="G2467" t="str">
            <v>ＳＡＳ－Ｄ（ロック）</v>
          </cell>
          <cell r="H2467">
            <v>300</v>
          </cell>
          <cell r="I2467">
            <v>240000</v>
          </cell>
          <cell r="J2467">
            <v>4</v>
          </cell>
          <cell r="K2467" t="str">
            <v>その他</v>
          </cell>
          <cell r="L2467">
            <v>151</v>
          </cell>
          <cell r="M2467" t="str">
            <v>ＳＡＳ</v>
          </cell>
          <cell r="N2467">
            <v>2</v>
          </cell>
          <cell r="O2467" t="str">
            <v>延岡</v>
          </cell>
          <cell r="P2467" t="str">
            <v>外販</v>
          </cell>
          <cell r="Q2467">
            <v>94</v>
          </cell>
        </row>
        <row r="2468">
          <cell r="A2468">
            <v>2</v>
          </cell>
          <cell r="B2468">
            <v>1995</v>
          </cell>
          <cell r="C2468">
            <v>2</v>
          </cell>
          <cell r="D2468">
            <v>1820</v>
          </cell>
          <cell r="E2468" t="str">
            <v>小松屋商事（株）　　</v>
          </cell>
          <cell r="F2468">
            <v>15149</v>
          </cell>
          <cell r="G2468" t="str">
            <v>ＳＡＳ（和光）　　　</v>
          </cell>
          <cell r="H2468">
            <v>3000</v>
          </cell>
          <cell r="I2468">
            <v>1650000</v>
          </cell>
          <cell r="J2468">
            <v>4</v>
          </cell>
          <cell r="K2468" t="str">
            <v>その他</v>
          </cell>
          <cell r="L2468">
            <v>151</v>
          </cell>
          <cell r="M2468" t="str">
            <v>ＳＡＳ</v>
          </cell>
          <cell r="N2468">
            <v>2</v>
          </cell>
          <cell r="O2468" t="str">
            <v>延岡</v>
          </cell>
          <cell r="P2468" t="str">
            <v>外販</v>
          </cell>
          <cell r="Q2468">
            <v>94</v>
          </cell>
        </row>
        <row r="2469">
          <cell r="A2469">
            <v>2</v>
          </cell>
          <cell r="B2469">
            <v>1995</v>
          </cell>
          <cell r="C2469">
            <v>2</v>
          </cell>
          <cell r="D2469">
            <v>1820</v>
          </cell>
          <cell r="E2469" t="str">
            <v>小松屋商事（株）　　</v>
          </cell>
          <cell r="F2469">
            <v>15602</v>
          </cell>
          <cell r="G2469" t="str">
            <v>３Ｓ　　　　　　　　</v>
          </cell>
          <cell r="H2469">
            <v>6000</v>
          </cell>
          <cell r="I2469">
            <v>7540000</v>
          </cell>
          <cell r="J2469">
            <v>1</v>
          </cell>
          <cell r="K2469" t="str">
            <v>繊維</v>
          </cell>
          <cell r="L2469">
            <v>156</v>
          </cell>
          <cell r="M2469" t="str">
            <v>ＵＮＡＳＳ</v>
          </cell>
          <cell r="N2469">
            <v>2</v>
          </cell>
          <cell r="O2469" t="str">
            <v>延岡</v>
          </cell>
          <cell r="P2469" t="str">
            <v>外販</v>
          </cell>
          <cell r="Q2469">
            <v>94</v>
          </cell>
        </row>
        <row r="2470">
          <cell r="A2470">
            <v>2</v>
          </cell>
          <cell r="B2470">
            <v>1995</v>
          </cell>
          <cell r="C2470">
            <v>2</v>
          </cell>
          <cell r="D2470">
            <v>7500</v>
          </cell>
          <cell r="E2470" t="str">
            <v>リバソン（株）　　　</v>
          </cell>
          <cell r="F2470">
            <v>15610</v>
          </cell>
          <cell r="G2470" t="str">
            <v>ＵＮＡＳＳ（ＤＩＣ）</v>
          </cell>
          <cell r="H2470">
            <v>1500</v>
          </cell>
          <cell r="I2470">
            <v>1875000</v>
          </cell>
          <cell r="J2470">
            <v>1</v>
          </cell>
          <cell r="K2470" t="str">
            <v>繊維</v>
          </cell>
          <cell r="L2470">
            <v>156</v>
          </cell>
          <cell r="M2470" t="str">
            <v>ＵＮＡＳＳ</v>
          </cell>
          <cell r="N2470">
            <v>2</v>
          </cell>
          <cell r="O2470" t="str">
            <v>延岡</v>
          </cell>
          <cell r="P2470" t="str">
            <v>外販</v>
          </cell>
          <cell r="Q2470">
            <v>94</v>
          </cell>
        </row>
        <row r="2471">
          <cell r="A2471">
            <v>2</v>
          </cell>
          <cell r="B2471">
            <v>1995</v>
          </cell>
          <cell r="C2471">
            <v>2</v>
          </cell>
          <cell r="D2471">
            <v>1017</v>
          </cell>
          <cell r="E2471" t="str">
            <v>化成品商事　　　　　</v>
          </cell>
          <cell r="F2471">
            <v>15620</v>
          </cell>
          <cell r="G2471" t="str">
            <v>ＵＮＡＳＳ（ＳＳＳ）</v>
          </cell>
          <cell r="H2471">
            <v>332.8</v>
          </cell>
          <cell r="I2471">
            <v>449280</v>
          </cell>
          <cell r="J2471">
            <v>1</v>
          </cell>
          <cell r="K2471" t="str">
            <v>繊維</v>
          </cell>
          <cell r="L2471">
            <v>156</v>
          </cell>
          <cell r="M2471" t="str">
            <v>ＵＮＡＳＳ</v>
          </cell>
          <cell r="N2471">
            <v>2</v>
          </cell>
          <cell r="O2471" t="str">
            <v>延岡</v>
          </cell>
          <cell r="P2471" t="str">
            <v>外販</v>
          </cell>
          <cell r="Q2471">
            <v>94</v>
          </cell>
        </row>
        <row r="2472">
          <cell r="A2472">
            <v>2</v>
          </cell>
          <cell r="B2472">
            <v>1995</v>
          </cell>
          <cell r="C2472">
            <v>2</v>
          </cell>
          <cell r="D2472">
            <v>1820</v>
          </cell>
          <cell r="E2472" t="str">
            <v>小松屋商事（株）　　</v>
          </cell>
          <cell r="F2472">
            <v>15630</v>
          </cell>
          <cell r="G2472" t="str">
            <v>ＵＮＡＳＳ（Ｘラン）</v>
          </cell>
          <cell r="H2472">
            <v>250</v>
          </cell>
          <cell r="I2472">
            <v>300000</v>
          </cell>
          <cell r="J2472">
            <v>1</v>
          </cell>
          <cell r="K2472" t="str">
            <v>繊維</v>
          </cell>
          <cell r="L2472">
            <v>156</v>
          </cell>
          <cell r="M2472" t="str">
            <v>ＵＮＡＳＳ</v>
          </cell>
          <cell r="N2472">
            <v>2</v>
          </cell>
          <cell r="O2472" t="str">
            <v>延岡</v>
          </cell>
          <cell r="P2472" t="str">
            <v>外販</v>
          </cell>
          <cell r="Q2472">
            <v>94</v>
          </cell>
        </row>
        <row r="2473">
          <cell r="A2473">
            <v>2</v>
          </cell>
          <cell r="B2473">
            <v>1995</v>
          </cell>
          <cell r="C2473">
            <v>2</v>
          </cell>
          <cell r="D2473">
            <v>7500</v>
          </cell>
          <cell r="E2473" t="str">
            <v>リバソン（株）　　　</v>
          </cell>
          <cell r="F2473">
            <v>16600</v>
          </cell>
          <cell r="G2473" t="str">
            <v>ＮＳＶＳ－２５（ＤＩ</v>
          </cell>
          <cell r="H2473">
            <v>1720</v>
          </cell>
          <cell r="I2473">
            <v>541800</v>
          </cell>
          <cell r="J2473">
            <v>3</v>
          </cell>
          <cell r="K2473" t="str">
            <v>樹脂</v>
          </cell>
          <cell r="L2473">
            <v>166</v>
          </cell>
          <cell r="M2473" t="str">
            <v>ＳＶＳ</v>
          </cell>
          <cell r="N2473">
            <v>2</v>
          </cell>
          <cell r="O2473" t="str">
            <v>延岡</v>
          </cell>
          <cell r="P2473" t="str">
            <v>外販</v>
          </cell>
          <cell r="Q2473">
            <v>94</v>
          </cell>
        </row>
        <row r="2474">
          <cell r="A2474">
            <v>2</v>
          </cell>
          <cell r="B2474">
            <v>1995</v>
          </cell>
          <cell r="C2474">
            <v>2</v>
          </cell>
          <cell r="D2474">
            <v>7800</v>
          </cell>
          <cell r="E2474" t="str">
            <v>渡辺ケミカル　　　　</v>
          </cell>
          <cell r="F2474">
            <v>16600</v>
          </cell>
          <cell r="G2474" t="str">
            <v>ＮＳＶＳ－２５（ＤＩ</v>
          </cell>
          <cell r="H2474">
            <v>40</v>
          </cell>
          <cell r="I2474">
            <v>12600</v>
          </cell>
          <cell r="J2474">
            <v>3</v>
          </cell>
          <cell r="K2474" t="str">
            <v>樹脂</v>
          </cell>
          <cell r="L2474">
            <v>166</v>
          </cell>
          <cell r="M2474" t="str">
            <v>ＳＶＳ</v>
          </cell>
          <cell r="N2474">
            <v>2</v>
          </cell>
          <cell r="O2474" t="str">
            <v>延岡</v>
          </cell>
          <cell r="P2474" t="str">
            <v>外販</v>
          </cell>
          <cell r="Q2474">
            <v>94</v>
          </cell>
        </row>
        <row r="2475">
          <cell r="A2475">
            <v>2</v>
          </cell>
          <cell r="B2475">
            <v>1995</v>
          </cell>
          <cell r="C2475">
            <v>2</v>
          </cell>
          <cell r="D2475">
            <v>7500</v>
          </cell>
          <cell r="E2475" t="str">
            <v>リバソン（株）　　　</v>
          </cell>
          <cell r="F2475">
            <v>16601</v>
          </cell>
          <cell r="G2475" t="str">
            <v>ＮＳＶＳ－２５（堺　</v>
          </cell>
          <cell r="H2475">
            <v>800</v>
          </cell>
          <cell r="I2475">
            <v>240000</v>
          </cell>
          <cell r="J2475">
            <v>3</v>
          </cell>
          <cell r="K2475" t="str">
            <v>樹脂</v>
          </cell>
          <cell r="L2475">
            <v>166</v>
          </cell>
          <cell r="M2475" t="str">
            <v>ＳＶＳ</v>
          </cell>
          <cell r="N2475">
            <v>2</v>
          </cell>
          <cell r="O2475" t="str">
            <v>延岡</v>
          </cell>
          <cell r="P2475" t="str">
            <v>外販</v>
          </cell>
          <cell r="Q2475">
            <v>94</v>
          </cell>
        </row>
        <row r="2476">
          <cell r="A2476">
            <v>2</v>
          </cell>
          <cell r="B2476">
            <v>1995</v>
          </cell>
          <cell r="C2476">
            <v>2</v>
          </cell>
          <cell r="D2476">
            <v>7500</v>
          </cell>
          <cell r="E2476" t="str">
            <v>リバソン（株）　　　</v>
          </cell>
          <cell r="F2476">
            <v>16630</v>
          </cell>
          <cell r="G2476" t="str">
            <v>ＮＳＶＳ－２５（九州</v>
          </cell>
          <cell r="H2476">
            <v>140</v>
          </cell>
          <cell r="I2476">
            <v>42000</v>
          </cell>
          <cell r="J2476">
            <v>3</v>
          </cell>
          <cell r="K2476" t="str">
            <v>樹脂</v>
          </cell>
          <cell r="L2476">
            <v>166</v>
          </cell>
          <cell r="M2476" t="str">
            <v>ＳＶＳ</v>
          </cell>
          <cell r="N2476">
            <v>2</v>
          </cell>
          <cell r="O2476" t="str">
            <v>延岡</v>
          </cell>
          <cell r="P2476" t="str">
            <v>外販</v>
          </cell>
          <cell r="Q2476">
            <v>94</v>
          </cell>
        </row>
        <row r="2477">
          <cell r="A2477">
            <v>2</v>
          </cell>
          <cell r="B2477">
            <v>1995</v>
          </cell>
          <cell r="C2477">
            <v>2</v>
          </cell>
          <cell r="D2477">
            <v>5417</v>
          </cell>
          <cell r="E2477" t="str">
            <v>九州長瀬　　　　　　</v>
          </cell>
          <cell r="F2477">
            <v>16640</v>
          </cell>
          <cell r="G2477" t="str">
            <v>ＮＳＶＳ－２５（同仁</v>
          </cell>
          <cell r="H2477">
            <v>2200</v>
          </cell>
          <cell r="I2477">
            <v>660000</v>
          </cell>
          <cell r="J2477">
            <v>3</v>
          </cell>
          <cell r="K2477" t="str">
            <v>樹脂</v>
          </cell>
          <cell r="L2477">
            <v>166</v>
          </cell>
          <cell r="M2477" t="str">
            <v>ＳＶＳ</v>
          </cell>
          <cell r="N2477">
            <v>2</v>
          </cell>
          <cell r="O2477" t="str">
            <v>延岡</v>
          </cell>
          <cell r="P2477" t="str">
            <v>外販</v>
          </cell>
          <cell r="Q2477">
            <v>94</v>
          </cell>
        </row>
        <row r="2478">
          <cell r="A2478">
            <v>2</v>
          </cell>
          <cell r="B2478">
            <v>1995</v>
          </cell>
          <cell r="C2478">
            <v>2</v>
          </cell>
          <cell r="D2478">
            <v>4272</v>
          </cell>
          <cell r="E2478" t="str">
            <v>西澤（株）　　　　　</v>
          </cell>
          <cell r="F2478">
            <v>16661</v>
          </cell>
          <cell r="G2478" t="str">
            <v>ＮＳＶＳ－２５　　　</v>
          </cell>
          <cell r="H2478">
            <v>1800</v>
          </cell>
          <cell r="I2478">
            <v>576000</v>
          </cell>
          <cell r="J2478">
            <v>3</v>
          </cell>
          <cell r="K2478" t="str">
            <v>樹脂</v>
          </cell>
          <cell r="L2478">
            <v>166</v>
          </cell>
          <cell r="M2478" t="str">
            <v>ＳＶＳ</v>
          </cell>
          <cell r="N2478">
            <v>2</v>
          </cell>
          <cell r="O2478" t="str">
            <v>延岡</v>
          </cell>
          <cell r="P2478" t="str">
            <v>外販</v>
          </cell>
          <cell r="Q2478">
            <v>94</v>
          </cell>
        </row>
        <row r="2479">
          <cell r="A2479">
            <v>2</v>
          </cell>
          <cell r="B2479">
            <v>1995</v>
          </cell>
          <cell r="C2479">
            <v>2</v>
          </cell>
          <cell r="D2479">
            <v>5807</v>
          </cell>
          <cell r="E2479" t="str">
            <v>堀池産業　　　　　　</v>
          </cell>
          <cell r="F2479">
            <v>16695</v>
          </cell>
          <cell r="G2479" t="str">
            <v>ＮＳＶＳ－２５（ＨＯ</v>
          </cell>
          <cell r="H2479">
            <v>20</v>
          </cell>
          <cell r="I2479">
            <v>7200</v>
          </cell>
          <cell r="J2479">
            <v>3</v>
          </cell>
          <cell r="K2479" t="str">
            <v>樹脂</v>
          </cell>
          <cell r="L2479">
            <v>166</v>
          </cell>
          <cell r="M2479" t="str">
            <v>ＳＶＳ</v>
          </cell>
          <cell r="N2479">
            <v>2</v>
          </cell>
          <cell r="O2479" t="str">
            <v>延岡</v>
          </cell>
          <cell r="P2479" t="str">
            <v>外販</v>
          </cell>
          <cell r="Q2479">
            <v>94</v>
          </cell>
        </row>
        <row r="2480">
          <cell r="A2480">
            <v>2</v>
          </cell>
          <cell r="B2480">
            <v>1995</v>
          </cell>
          <cell r="C2480">
            <v>2</v>
          </cell>
          <cell r="D2480">
            <v>1</v>
          </cell>
          <cell r="E2480" t="str">
            <v>旭　東京購買　　　　</v>
          </cell>
          <cell r="F2480">
            <v>20300</v>
          </cell>
          <cell r="G2480" t="str">
            <v>ＥＢＳ　　　　　　　</v>
          </cell>
          <cell r="H2480">
            <v>9286</v>
          </cell>
          <cell r="I2480">
            <v>7577376</v>
          </cell>
          <cell r="J2480">
            <v>3</v>
          </cell>
          <cell r="K2480" t="str">
            <v>樹脂</v>
          </cell>
          <cell r="L2480">
            <v>203</v>
          </cell>
          <cell r="M2480" t="str">
            <v>ＥＢＳ</v>
          </cell>
          <cell r="N2480">
            <v>2</v>
          </cell>
          <cell r="O2480" t="str">
            <v>延岡</v>
          </cell>
          <cell r="P2480" t="str">
            <v>旭</v>
          </cell>
          <cell r="Q2480">
            <v>94</v>
          </cell>
        </row>
        <row r="2481">
          <cell r="A2481">
            <v>2</v>
          </cell>
          <cell r="B2481">
            <v>1995</v>
          </cell>
          <cell r="C2481">
            <v>2</v>
          </cell>
          <cell r="D2481">
            <v>2</v>
          </cell>
          <cell r="E2481" t="str">
            <v>旭　大阪購買　　　　</v>
          </cell>
          <cell r="F2481">
            <v>20500</v>
          </cell>
          <cell r="G2481" t="str">
            <v>仕上Ｇ　　　　　　　</v>
          </cell>
          <cell r="H2481">
            <v>1600</v>
          </cell>
          <cell r="I2481">
            <v>544000</v>
          </cell>
          <cell r="J2481">
            <v>1</v>
          </cell>
          <cell r="K2481" t="str">
            <v>繊維</v>
          </cell>
          <cell r="L2481">
            <v>205</v>
          </cell>
          <cell r="M2481" t="str">
            <v>仕上Ｇ</v>
          </cell>
          <cell r="N2481">
            <v>2</v>
          </cell>
          <cell r="O2481" t="str">
            <v>延岡</v>
          </cell>
          <cell r="P2481" t="str">
            <v>旭</v>
          </cell>
          <cell r="Q2481">
            <v>94</v>
          </cell>
        </row>
        <row r="2482">
          <cell r="A2482">
            <v>2</v>
          </cell>
          <cell r="B2482">
            <v>1995</v>
          </cell>
          <cell r="C2482">
            <v>2</v>
          </cell>
          <cell r="D2482">
            <v>43</v>
          </cell>
          <cell r="E2482" t="str">
            <v>旭　延岡医薬　　　　</v>
          </cell>
          <cell r="F2482">
            <v>20600</v>
          </cell>
          <cell r="G2482" t="str">
            <v>ＭＢ　　　　　　　　</v>
          </cell>
          <cell r="H2482">
            <v>2059</v>
          </cell>
          <cell r="I2482">
            <v>6899709</v>
          </cell>
          <cell r="J2482">
            <v>2</v>
          </cell>
          <cell r="K2482" t="str">
            <v>医薬原料</v>
          </cell>
          <cell r="L2482">
            <v>206</v>
          </cell>
          <cell r="M2482" t="str">
            <v>ＭＢ</v>
          </cell>
          <cell r="N2482">
            <v>2</v>
          </cell>
          <cell r="O2482" t="str">
            <v>延岡</v>
          </cell>
          <cell r="P2482" t="str">
            <v>旭</v>
          </cell>
          <cell r="Q2482">
            <v>94</v>
          </cell>
        </row>
        <row r="2483">
          <cell r="A2483">
            <v>2</v>
          </cell>
          <cell r="B2483">
            <v>1995</v>
          </cell>
          <cell r="C2483">
            <v>2</v>
          </cell>
          <cell r="D2483">
            <v>11</v>
          </cell>
          <cell r="E2483" t="str">
            <v>旭　特薬事業部　　　</v>
          </cell>
          <cell r="F2483">
            <v>20900</v>
          </cell>
          <cell r="G2483" t="str">
            <v>ＦＭＮＡ　　　　　　</v>
          </cell>
          <cell r="H2483">
            <v>150</v>
          </cell>
          <cell r="I2483">
            <v>4350000</v>
          </cell>
          <cell r="J2483">
            <v>2</v>
          </cell>
          <cell r="K2483" t="str">
            <v>医薬原料</v>
          </cell>
          <cell r="L2483">
            <v>209</v>
          </cell>
          <cell r="M2483" t="str">
            <v>ＦＭＮＡ</v>
          </cell>
          <cell r="N2483">
            <v>2</v>
          </cell>
          <cell r="O2483" t="str">
            <v>延岡</v>
          </cell>
          <cell r="P2483" t="str">
            <v>旭</v>
          </cell>
          <cell r="Q2483">
            <v>94</v>
          </cell>
        </row>
        <row r="2484">
          <cell r="A2484">
            <v>2</v>
          </cell>
          <cell r="B2484">
            <v>1995</v>
          </cell>
          <cell r="C2484">
            <v>2</v>
          </cell>
          <cell r="D2484">
            <v>11</v>
          </cell>
          <cell r="E2484" t="str">
            <v>旭　特薬事業部　　　</v>
          </cell>
          <cell r="F2484">
            <v>21302</v>
          </cell>
          <cell r="G2484" t="str">
            <v>ウラシル（ＳＧ）　　</v>
          </cell>
          <cell r="H2484">
            <v>4860</v>
          </cell>
          <cell r="I2484">
            <v>20412000</v>
          </cell>
          <cell r="J2484">
            <v>2</v>
          </cell>
          <cell r="K2484" t="str">
            <v>医薬原料</v>
          </cell>
          <cell r="L2484">
            <v>213</v>
          </cell>
          <cell r="M2484" t="str">
            <v>ウラシル</v>
          </cell>
          <cell r="N2484">
            <v>2</v>
          </cell>
          <cell r="O2484" t="str">
            <v>延岡</v>
          </cell>
          <cell r="P2484" t="str">
            <v>旭</v>
          </cell>
          <cell r="Q2484">
            <v>94</v>
          </cell>
        </row>
        <row r="2485">
          <cell r="A2485">
            <v>2</v>
          </cell>
          <cell r="B2485">
            <v>1995</v>
          </cell>
          <cell r="C2485">
            <v>2</v>
          </cell>
          <cell r="D2485">
            <v>5403</v>
          </cell>
          <cell r="E2485" t="str">
            <v>ファイザー　　　　　</v>
          </cell>
          <cell r="F2485">
            <v>21401</v>
          </cell>
          <cell r="G2485" t="str">
            <v>ＡＴＢＣ　　　　　　</v>
          </cell>
          <cell r="H2485">
            <v>9030</v>
          </cell>
          <cell r="I2485">
            <v>3756480</v>
          </cell>
          <cell r="J2485">
            <v>3</v>
          </cell>
          <cell r="K2485" t="str">
            <v>樹脂</v>
          </cell>
          <cell r="L2485">
            <v>214</v>
          </cell>
          <cell r="M2485" t="str">
            <v>ＡＴＢＣ</v>
          </cell>
          <cell r="N2485">
            <v>2</v>
          </cell>
          <cell r="O2485" t="str">
            <v>延岡</v>
          </cell>
          <cell r="P2485" t="str">
            <v>旭</v>
          </cell>
          <cell r="Q2485">
            <v>94</v>
          </cell>
        </row>
        <row r="2486">
          <cell r="A2486">
            <v>2</v>
          </cell>
          <cell r="B2486">
            <v>1995</v>
          </cell>
          <cell r="C2486">
            <v>2</v>
          </cell>
          <cell r="D2486">
            <v>1</v>
          </cell>
          <cell r="E2486" t="str">
            <v>旭　東京購買　　　　</v>
          </cell>
          <cell r="F2486">
            <v>21402</v>
          </cell>
          <cell r="G2486" t="str">
            <v>ＤＳ－１０７　　　　</v>
          </cell>
          <cell r="H2486">
            <v>88820</v>
          </cell>
          <cell r="I2486">
            <v>36949120</v>
          </cell>
          <cell r="J2486">
            <v>3</v>
          </cell>
          <cell r="K2486" t="str">
            <v>樹脂</v>
          </cell>
          <cell r="L2486">
            <v>214</v>
          </cell>
          <cell r="M2486" t="str">
            <v>ＡＴＢＣ</v>
          </cell>
          <cell r="N2486">
            <v>2</v>
          </cell>
          <cell r="O2486" t="str">
            <v>延岡</v>
          </cell>
          <cell r="P2486" t="str">
            <v>旭</v>
          </cell>
          <cell r="Q2486">
            <v>94</v>
          </cell>
        </row>
        <row r="2487">
          <cell r="A2487">
            <v>2</v>
          </cell>
          <cell r="B2487">
            <v>1995</v>
          </cell>
          <cell r="C2487">
            <v>2</v>
          </cell>
          <cell r="D2487">
            <v>3821</v>
          </cell>
          <cell r="E2487" t="str">
            <v>（株）トーメン　　　</v>
          </cell>
          <cell r="F2487">
            <v>21403</v>
          </cell>
          <cell r="G2487" t="str">
            <v>ＡＴＢＣ　　　　　　</v>
          </cell>
          <cell r="H2487">
            <v>215</v>
          </cell>
          <cell r="I2487">
            <v>122550</v>
          </cell>
          <cell r="J2487">
            <v>3</v>
          </cell>
          <cell r="K2487" t="str">
            <v>樹脂</v>
          </cell>
          <cell r="L2487">
            <v>214</v>
          </cell>
          <cell r="M2487" t="str">
            <v>ＡＴＢＣ</v>
          </cell>
          <cell r="N2487">
            <v>2</v>
          </cell>
          <cell r="O2487" t="str">
            <v>延岡</v>
          </cell>
          <cell r="P2487" t="str">
            <v>旭</v>
          </cell>
          <cell r="Q2487">
            <v>94</v>
          </cell>
        </row>
        <row r="2488">
          <cell r="A2488">
            <v>2</v>
          </cell>
          <cell r="B2488">
            <v>1995</v>
          </cell>
          <cell r="C2488">
            <v>2</v>
          </cell>
          <cell r="D2488">
            <v>4200</v>
          </cell>
          <cell r="E2488" t="str">
            <v>日栄　　　　　　　　</v>
          </cell>
          <cell r="F2488">
            <v>21405</v>
          </cell>
          <cell r="G2488" t="str">
            <v>ＡＴＢＣ　　　　　　</v>
          </cell>
          <cell r="H2488">
            <v>60</v>
          </cell>
          <cell r="I2488">
            <v>27000</v>
          </cell>
          <cell r="J2488">
            <v>3</v>
          </cell>
          <cell r="K2488" t="str">
            <v>樹脂</v>
          </cell>
          <cell r="L2488">
            <v>214</v>
          </cell>
          <cell r="M2488" t="str">
            <v>ＡＴＢＣ</v>
          </cell>
          <cell r="N2488">
            <v>2</v>
          </cell>
          <cell r="O2488" t="str">
            <v>延岡</v>
          </cell>
          <cell r="P2488" t="str">
            <v>旭</v>
          </cell>
          <cell r="Q2488">
            <v>94</v>
          </cell>
        </row>
        <row r="2489">
          <cell r="A2489">
            <v>2</v>
          </cell>
          <cell r="B2489">
            <v>1995</v>
          </cell>
          <cell r="C2489">
            <v>2</v>
          </cell>
          <cell r="D2489">
            <v>1</v>
          </cell>
          <cell r="E2489" t="str">
            <v>旭　東京購買　　　　</v>
          </cell>
          <cell r="F2489">
            <v>21703</v>
          </cell>
          <cell r="G2489" t="str">
            <v>Ｈ－３－Ⅲ　　　　　</v>
          </cell>
          <cell r="H2489">
            <v>5040</v>
          </cell>
          <cell r="I2489">
            <v>29232000</v>
          </cell>
          <cell r="J2489">
            <v>3</v>
          </cell>
          <cell r="K2489" t="str">
            <v>樹脂</v>
          </cell>
          <cell r="L2489">
            <v>217</v>
          </cell>
          <cell r="M2489" t="str">
            <v>Ｈ－３</v>
          </cell>
          <cell r="N2489">
            <v>2</v>
          </cell>
          <cell r="O2489" t="str">
            <v>延岡</v>
          </cell>
          <cell r="P2489" t="str">
            <v>旭</v>
          </cell>
          <cell r="Q2489">
            <v>94</v>
          </cell>
        </row>
        <row r="2490">
          <cell r="A2490">
            <v>2</v>
          </cell>
          <cell r="B2490">
            <v>1995</v>
          </cell>
          <cell r="C2490">
            <v>2</v>
          </cell>
          <cell r="D2490">
            <v>1</v>
          </cell>
          <cell r="E2490" t="str">
            <v>旭　東京購買　　　　</v>
          </cell>
          <cell r="F2490">
            <v>21704</v>
          </cell>
          <cell r="G2490" t="str">
            <v>Ｈ－３－Ⅳ　　　　　</v>
          </cell>
          <cell r="H2490">
            <v>220</v>
          </cell>
          <cell r="I2490">
            <v>1276000</v>
          </cell>
          <cell r="J2490">
            <v>3</v>
          </cell>
          <cell r="K2490" t="str">
            <v>樹脂</v>
          </cell>
          <cell r="L2490">
            <v>217</v>
          </cell>
          <cell r="M2490" t="str">
            <v>Ｈ－３</v>
          </cell>
          <cell r="N2490">
            <v>2</v>
          </cell>
          <cell r="O2490" t="str">
            <v>延岡</v>
          </cell>
          <cell r="P2490" t="str">
            <v>旭</v>
          </cell>
          <cell r="Q2490">
            <v>94</v>
          </cell>
        </row>
        <row r="2491">
          <cell r="A2491">
            <v>2</v>
          </cell>
          <cell r="B2491">
            <v>1995</v>
          </cell>
          <cell r="C2491">
            <v>2</v>
          </cell>
          <cell r="D2491">
            <v>6</v>
          </cell>
          <cell r="E2491" t="str">
            <v>旭　富士　　　　　　</v>
          </cell>
          <cell r="F2491">
            <v>21900</v>
          </cell>
          <cell r="G2491" t="str">
            <v>ＢＳ－１　　　　　　</v>
          </cell>
          <cell r="H2491">
            <v>69200</v>
          </cell>
          <cell r="I2491">
            <v>24344560</v>
          </cell>
          <cell r="J2491">
            <v>3</v>
          </cell>
          <cell r="K2491" t="str">
            <v>樹脂</v>
          </cell>
          <cell r="L2491">
            <v>219</v>
          </cell>
          <cell r="M2491" t="str">
            <v>ＢＳ－１．２</v>
          </cell>
          <cell r="N2491">
            <v>2</v>
          </cell>
          <cell r="O2491" t="str">
            <v>延岡</v>
          </cell>
          <cell r="P2491" t="str">
            <v>旭</v>
          </cell>
          <cell r="Q2491">
            <v>94</v>
          </cell>
        </row>
        <row r="2492">
          <cell r="A2492">
            <v>2</v>
          </cell>
          <cell r="B2492">
            <v>1995</v>
          </cell>
          <cell r="C2492">
            <v>2</v>
          </cell>
          <cell r="D2492">
            <v>6</v>
          </cell>
          <cell r="E2492" t="str">
            <v>旭　富士　　　　　　</v>
          </cell>
          <cell r="F2492">
            <v>21901</v>
          </cell>
          <cell r="G2492" t="str">
            <v>ＢＳ－２　　　　　　</v>
          </cell>
          <cell r="H2492">
            <v>11120</v>
          </cell>
          <cell r="I2492">
            <v>4025440</v>
          </cell>
          <cell r="J2492">
            <v>3</v>
          </cell>
          <cell r="K2492" t="str">
            <v>樹脂</v>
          </cell>
          <cell r="L2492">
            <v>219</v>
          </cell>
          <cell r="M2492" t="str">
            <v>ＢＳ－１．２</v>
          </cell>
          <cell r="N2492">
            <v>2</v>
          </cell>
          <cell r="O2492" t="str">
            <v>延岡</v>
          </cell>
          <cell r="P2492" t="str">
            <v>旭</v>
          </cell>
          <cell r="Q2492">
            <v>94</v>
          </cell>
        </row>
        <row r="2493">
          <cell r="A2493">
            <v>2</v>
          </cell>
          <cell r="B2493">
            <v>1995</v>
          </cell>
          <cell r="C2493">
            <v>2</v>
          </cell>
          <cell r="D2493">
            <v>1</v>
          </cell>
          <cell r="E2493" t="str">
            <v>旭　東京購買　　　　</v>
          </cell>
          <cell r="F2493">
            <v>25150</v>
          </cell>
          <cell r="G2493" t="str">
            <v>Ｈ－ダイマー　　　　</v>
          </cell>
          <cell r="H2493">
            <v>4990</v>
          </cell>
          <cell r="I2493">
            <v>1746500</v>
          </cell>
          <cell r="J2493">
            <v>3</v>
          </cell>
          <cell r="K2493" t="str">
            <v>樹脂</v>
          </cell>
          <cell r="L2493">
            <v>251</v>
          </cell>
          <cell r="M2493" t="str">
            <v>Ｈ－ダイマー</v>
          </cell>
          <cell r="N2493">
            <v>2</v>
          </cell>
          <cell r="O2493" t="str">
            <v>延岡</v>
          </cell>
          <cell r="P2493" t="str">
            <v>旭</v>
          </cell>
          <cell r="Q2493">
            <v>94</v>
          </cell>
        </row>
        <row r="2494">
          <cell r="A2494">
            <v>2</v>
          </cell>
          <cell r="B2494">
            <v>1995</v>
          </cell>
          <cell r="C2494">
            <v>2</v>
          </cell>
          <cell r="D2494">
            <v>1</v>
          </cell>
          <cell r="E2494" t="str">
            <v>旭　東京購買　　　　</v>
          </cell>
          <cell r="F2494">
            <v>25155</v>
          </cell>
          <cell r="G2494" t="str">
            <v>Ｈ－ダイマ－（ドラム</v>
          </cell>
          <cell r="H2494">
            <v>10000</v>
          </cell>
          <cell r="I2494">
            <v>4036000</v>
          </cell>
          <cell r="J2494">
            <v>3</v>
          </cell>
          <cell r="K2494" t="str">
            <v>樹脂</v>
          </cell>
          <cell r="L2494">
            <v>251</v>
          </cell>
          <cell r="M2494" t="str">
            <v>Ｈ－ダイマー</v>
          </cell>
          <cell r="N2494">
            <v>2</v>
          </cell>
          <cell r="O2494" t="str">
            <v>延岡</v>
          </cell>
          <cell r="P2494" t="str">
            <v>旭</v>
          </cell>
          <cell r="Q2494">
            <v>94</v>
          </cell>
        </row>
        <row r="2495">
          <cell r="A2495">
            <v>2</v>
          </cell>
          <cell r="B2495">
            <v>1995</v>
          </cell>
          <cell r="C2495">
            <v>2</v>
          </cell>
          <cell r="D2495">
            <v>43</v>
          </cell>
          <cell r="E2495" t="str">
            <v>旭　延岡医薬　　　　</v>
          </cell>
          <cell r="F2495">
            <v>29003</v>
          </cell>
          <cell r="G2495" t="str">
            <v>廃硫酸　　　　　　　</v>
          </cell>
          <cell r="H2495">
            <v>54.6</v>
          </cell>
          <cell r="I2495">
            <v>382221</v>
          </cell>
          <cell r="J2495">
            <v>4</v>
          </cell>
          <cell r="K2495" t="str">
            <v>その他</v>
          </cell>
          <cell r="L2495">
            <v>290</v>
          </cell>
          <cell r="M2495" t="str">
            <v>旭向延岡合成品</v>
          </cell>
          <cell r="N2495">
            <v>2</v>
          </cell>
          <cell r="O2495" t="str">
            <v>延岡</v>
          </cell>
          <cell r="P2495" t="str">
            <v>旭</v>
          </cell>
          <cell r="Q2495">
            <v>94</v>
          </cell>
        </row>
        <row r="2496">
          <cell r="A2496">
            <v>2</v>
          </cell>
          <cell r="B2496">
            <v>1995</v>
          </cell>
          <cell r="C2496">
            <v>2</v>
          </cell>
          <cell r="D2496">
            <v>5</v>
          </cell>
          <cell r="E2496" t="str">
            <v>旭　川崎　　　　　　</v>
          </cell>
          <cell r="F2496">
            <v>29013</v>
          </cell>
          <cell r="G2496" t="str">
            <v>ＰＣＤＬ　　　　　　</v>
          </cell>
          <cell r="H2496">
            <v>0</v>
          </cell>
          <cell r="I2496">
            <v>2000000</v>
          </cell>
          <cell r="J2496">
            <v>4</v>
          </cell>
          <cell r="K2496" t="str">
            <v>その他</v>
          </cell>
          <cell r="L2496">
            <v>290</v>
          </cell>
          <cell r="M2496" t="str">
            <v>旭向延岡合成品</v>
          </cell>
          <cell r="N2496">
            <v>2</v>
          </cell>
          <cell r="O2496" t="str">
            <v>延岡</v>
          </cell>
          <cell r="P2496" t="str">
            <v>旭</v>
          </cell>
          <cell r="Q2496">
            <v>94</v>
          </cell>
        </row>
        <row r="2497">
          <cell r="A2497">
            <v>2</v>
          </cell>
          <cell r="B2497">
            <v>1995</v>
          </cell>
          <cell r="C2497">
            <v>2</v>
          </cell>
          <cell r="D2497">
            <v>231</v>
          </cell>
          <cell r="E2497" t="str">
            <v>岩瀬コスファ　　　　</v>
          </cell>
          <cell r="F2497">
            <v>30400</v>
          </cell>
          <cell r="G2497" t="str">
            <v>ＣＰＭ－Ｈ　　　　　</v>
          </cell>
          <cell r="H2497">
            <v>36</v>
          </cell>
          <cell r="I2497">
            <v>800000</v>
          </cell>
          <cell r="J2497">
            <v>4</v>
          </cell>
          <cell r="K2497" t="str">
            <v>その他</v>
          </cell>
          <cell r="L2497">
            <v>304</v>
          </cell>
          <cell r="M2497" t="str">
            <v>ＣＰＭ</v>
          </cell>
          <cell r="N2497">
            <v>2</v>
          </cell>
          <cell r="O2497" t="str">
            <v>延岡</v>
          </cell>
          <cell r="P2497" t="str">
            <v>外販</v>
          </cell>
          <cell r="Q2497">
            <v>94</v>
          </cell>
        </row>
        <row r="2498">
          <cell r="A2498">
            <v>2</v>
          </cell>
          <cell r="B2498">
            <v>1995</v>
          </cell>
          <cell r="C2498">
            <v>2</v>
          </cell>
          <cell r="D2498">
            <v>5422</v>
          </cell>
          <cell r="E2498" t="str">
            <v>扶桑化学（株）　　　</v>
          </cell>
          <cell r="F2498">
            <v>30700</v>
          </cell>
          <cell r="G2498" t="str">
            <v>ＭＮＢ　　　　　　　</v>
          </cell>
          <cell r="H2498">
            <v>15600</v>
          </cell>
          <cell r="I2498">
            <v>20280000</v>
          </cell>
          <cell r="J2498">
            <v>3</v>
          </cell>
          <cell r="K2498" t="str">
            <v>樹脂</v>
          </cell>
          <cell r="L2498">
            <v>307</v>
          </cell>
          <cell r="M2498" t="str">
            <v>ＭＮＢ</v>
          </cell>
          <cell r="N2498">
            <v>2</v>
          </cell>
          <cell r="O2498" t="str">
            <v>延岡</v>
          </cell>
          <cell r="P2498" t="str">
            <v>外販</v>
          </cell>
          <cell r="Q2498">
            <v>94</v>
          </cell>
        </row>
        <row r="2499">
          <cell r="A2499">
            <v>1</v>
          </cell>
          <cell r="B2499">
            <v>1995</v>
          </cell>
          <cell r="C2499">
            <v>2</v>
          </cell>
          <cell r="D2499">
            <v>88</v>
          </cell>
          <cell r="E2499" t="str">
            <v>旭フーズ（株）　　　</v>
          </cell>
          <cell r="F2499">
            <v>37600</v>
          </cell>
          <cell r="G2499" t="str">
            <v>ＣＭＴ－Ｌ　缶　　　</v>
          </cell>
          <cell r="H2499">
            <v>13122</v>
          </cell>
          <cell r="I2499">
            <v>4080942</v>
          </cell>
          <cell r="J2499">
            <v>4</v>
          </cell>
          <cell r="K2499" t="str">
            <v>その他</v>
          </cell>
          <cell r="L2499">
            <v>376</v>
          </cell>
          <cell r="M2499" t="str">
            <v>ＣＭＴ－Ｌ</v>
          </cell>
          <cell r="N2499">
            <v>3</v>
          </cell>
          <cell r="O2499" t="str">
            <v>外販</v>
          </cell>
          <cell r="P2499" t="str">
            <v>旭</v>
          </cell>
          <cell r="Q2499">
            <v>94</v>
          </cell>
        </row>
        <row r="2500">
          <cell r="A2500">
            <v>1</v>
          </cell>
          <cell r="B2500">
            <v>1995</v>
          </cell>
          <cell r="C2500">
            <v>2</v>
          </cell>
          <cell r="D2500">
            <v>88</v>
          </cell>
          <cell r="E2500" t="str">
            <v>旭フーズ（株）　　　</v>
          </cell>
          <cell r="F2500">
            <v>37601</v>
          </cell>
          <cell r="G2500" t="str">
            <v>ＣＭＴ－ＨＰ　缶　　</v>
          </cell>
          <cell r="H2500">
            <v>972</v>
          </cell>
          <cell r="I2500">
            <v>302292</v>
          </cell>
          <cell r="J2500">
            <v>4</v>
          </cell>
          <cell r="K2500" t="str">
            <v>その他</v>
          </cell>
          <cell r="L2500">
            <v>376</v>
          </cell>
          <cell r="M2500" t="str">
            <v>ＣＭＴ－Ｌ</v>
          </cell>
          <cell r="N2500">
            <v>3</v>
          </cell>
          <cell r="O2500" t="str">
            <v>外販</v>
          </cell>
          <cell r="P2500" t="str">
            <v>旭</v>
          </cell>
          <cell r="Q2500">
            <v>94</v>
          </cell>
        </row>
        <row r="2501">
          <cell r="A2501">
            <v>1</v>
          </cell>
          <cell r="B2501">
            <v>1995</v>
          </cell>
          <cell r="C2501">
            <v>2</v>
          </cell>
          <cell r="D2501">
            <v>88</v>
          </cell>
          <cell r="E2501" t="str">
            <v>旭フーズ（株）　　　</v>
          </cell>
          <cell r="F2501">
            <v>37603</v>
          </cell>
          <cell r="G2501" t="str">
            <v>ＣＭＴ－ＩＫ　　　　</v>
          </cell>
          <cell r="H2501">
            <v>28000</v>
          </cell>
          <cell r="I2501">
            <v>7896000</v>
          </cell>
          <cell r="J2501">
            <v>4</v>
          </cell>
          <cell r="K2501" t="str">
            <v>その他</v>
          </cell>
          <cell r="L2501">
            <v>376</v>
          </cell>
          <cell r="M2501" t="str">
            <v>ＣＭＴ－Ｌ</v>
          </cell>
          <cell r="N2501">
            <v>3</v>
          </cell>
          <cell r="O2501" t="str">
            <v>外販</v>
          </cell>
          <cell r="P2501" t="str">
            <v>旭</v>
          </cell>
          <cell r="Q2501">
            <v>94</v>
          </cell>
        </row>
        <row r="2502">
          <cell r="A2502">
            <v>1</v>
          </cell>
          <cell r="B2502">
            <v>1995</v>
          </cell>
          <cell r="C2502">
            <v>2</v>
          </cell>
          <cell r="D2502">
            <v>88</v>
          </cell>
          <cell r="E2502" t="str">
            <v>旭フーズ（株）　　　</v>
          </cell>
          <cell r="F2502">
            <v>37606</v>
          </cell>
          <cell r="G2502" t="str">
            <v>ＬＭＴ－Ｌ　　　　　</v>
          </cell>
          <cell r="H2502">
            <v>4860</v>
          </cell>
          <cell r="I2502">
            <v>1968300</v>
          </cell>
          <cell r="J2502">
            <v>4</v>
          </cell>
          <cell r="K2502" t="str">
            <v>その他</v>
          </cell>
          <cell r="L2502">
            <v>376</v>
          </cell>
          <cell r="M2502" t="str">
            <v>ＣＭＴ－Ｌ</v>
          </cell>
          <cell r="N2502">
            <v>3</v>
          </cell>
          <cell r="O2502" t="str">
            <v>外販</v>
          </cell>
          <cell r="P2502" t="str">
            <v>旭</v>
          </cell>
          <cell r="Q2502">
            <v>94</v>
          </cell>
        </row>
        <row r="2503">
          <cell r="A2503">
            <v>1</v>
          </cell>
          <cell r="B2503">
            <v>1995</v>
          </cell>
          <cell r="C2503">
            <v>2</v>
          </cell>
          <cell r="D2503">
            <v>88</v>
          </cell>
          <cell r="E2503" t="str">
            <v>旭フーズ（株）　　　</v>
          </cell>
          <cell r="F2503">
            <v>37800</v>
          </cell>
          <cell r="G2503" t="str">
            <v>ＭＭＳ－Ｋ　　　　　</v>
          </cell>
          <cell r="H2503">
            <v>45</v>
          </cell>
          <cell r="I2503">
            <v>90000</v>
          </cell>
          <cell r="J2503">
            <v>4</v>
          </cell>
          <cell r="K2503" t="str">
            <v>その他</v>
          </cell>
          <cell r="L2503">
            <v>378</v>
          </cell>
          <cell r="M2503" t="str">
            <v>ＭＭＳ－Ｋ</v>
          </cell>
          <cell r="N2503">
            <v>3</v>
          </cell>
          <cell r="O2503" t="str">
            <v>外販</v>
          </cell>
          <cell r="P2503" t="str">
            <v>旭</v>
          </cell>
          <cell r="Q2503">
            <v>94</v>
          </cell>
        </row>
        <row r="2504">
          <cell r="A2504">
            <v>1</v>
          </cell>
          <cell r="B2504">
            <v>1995</v>
          </cell>
          <cell r="C2504">
            <v>2</v>
          </cell>
          <cell r="D2504">
            <v>6</v>
          </cell>
          <cell r="E2504" t="str">
            <v>旭　富士　　　　　　</v>
          </cell>
          <cell r="F2504">
            <v>38300</v>
          </cell>
          <cell r="G2504" t="str">
            <v>ベンゾフェノン　　　</v>
          </cell>
          <cell r="H2504">
            <v>240</v>
          </cell>
          <cell r="I2504">
            <v>214800</v>
          </cell>
          <cell r="J2504">
            <v>3</v>
          </cell>
          <cell r="K2504" t="str">
            <v>樹脂</v>
          </cell>
          <cell r="L2504">
            <v>383</v>
          </cell>
          <cell r="M2504" t="str">
            <v>ﾍﾞﾝｿﾞﾌｪﾉﾝ</v>
          </cell>
          <cell r="N2504">
            <v>3</v>
          </cell>
          <cell r="O2504" t="str">
            <v>外販</v>
          </cell>
          <cell r="P2504" t="str">
            <v>外販</v>
          </cell>
          <cell r="Q2504">
            <v>94</v>
          </cell>
        </row>
        <row r="2505">
          <cell r="A2505">
            <v>1</v>
          </cell>
          <cell r="B2505">
            <v>1995</v>
          </cell>
          <cell r="C2505">
            <v>2</v>
          </cell>
          <cell r="D2505">
            <v>1</v>
          </cell>
          <cell r="E2505" t="str">
            <v>旭　東京購買　　　　</v>
          </cell>
          <cell r="F2505">
            <v>38500</v>
          </cell>
          <cell r="G2505" t="str">
            <v>ポリオールＮ　　　　</v>
          </cell>
          <cell r="H2505">
            <v>1400</v>
          </cell>
          <cell r="I2505">
            <v>669200</v>
          </cell>
          <cell r="J2505">
            <v>3</v>
          </cell>
          <cell r="K2505" t="str">
            <v>樹脂</v>
          </cell>
          <cell r="L2505">
            <v>385</v>
          </cell>
          <cell r="M2505" t="str">
            <v>ポリオール</v>
          </cell>
          <cell r="N2505">
            <v>3</v>
          </cell>
          <cell r="O2505" t="str">
            <v>外販</v>
          </cell>
          <cell r="P2505" t="str">
            <v>旭</v>
          </cell>
          <cell r="Q2505">
            <v>94</v>
          </cell>
        </row>
        <row r="2506">
          <cell r="A2506">
            <v>1</v>
          </cell>
          <cell r="B2506">
            <v>1995</v>
          </cell>
          <cell r="C2506">
            <v>2</v>
          </cell>
          <cell r="D2506">
            <v>1</v>
          </cell>
          <cell r="E2506" t="str">
            <v>旭　東京購買　　　　</v>
          </cell>
          <cell r="F2506">
            <v>38501</v>
          </cell>
          <cell r="G2506" t="str">
            <v>ポリオールＢ　　　　</v>
          </cell>
          <cell r="H2506">
            <v>2400</v>
          </cell>
          <cell r="I2506">
            <v>1224000</v>
          </cell>
          <cell r="J2506">
            <v>3</v>
          </cell>
          <cell r="K2506" t="str">
            <v>樹脂</v>
          </cell>
          <cell r="L2506">
            <v>385</v>
          </cell>
          <cell r="M2506" t="str">
            <v>ポリオール</v>
          </cell>
          <cell r="N2506">
            <v>3</v>
          </cell>
          <cell r="O2506" t="str">
            <v>外販</v>
          </cell>
          <cell r="P2506" t="str">
            <v>旭</v>
          </cell>
          <cell r="Q2506">
            <v>94</v>
          </cell>
        </row>
        <row r="2507">
          <cell r="A2507">
            <v>1</v>
          </cell>
          <cell r="B2507">
            <v>1995</v>
          </cell>
          <cell r="C2507">
            <v>2</v>
          </cell>
          <cell r="D2507">
            <v>5401</v>
          </cell>
          <cell r="E2507" t="str">
            <v>藤本化学　　　　　　</v>
          </cell>
          <cell r="F2507">
            <v>38709</v>
          </cell>
          <cell r="G2507" t="str">
            <v>ＢＰＭ　　　　　　　</v>
          </cell>
          <cell r="H2507">
            <v>780</v>
          </cell>
          <cell r="I2507">
            <v>2808000</v>
          </cell>
          <cell r="J2507">
            <v>4</v>
          </cell>
          <cell r="K2507" t="str">
            <v>その他</v>
          </cell>
          <cell r="L2507">
            <v>387</v>
          </cell>
          <cell r="M2507" t="str">
            <v>委託　藤本</v>
          </cell>
          <cell r="N2507">
            <v>3</v>
          </cell>
          <cell r="O2507" t="str">
            <v>外販</v>
          </cell>
          <cell r="P2507" t="str">
            <v>外販</v>
          </cell>
          <cell r="Q2507">
            <v>94</v>
          </cell>
        </row>
        <row r="2508">
          <cell r="A2508">
            <v>1</v>
          </cell>
          <cell r="B2508">
            <v>1995</v>
          </cell>
          <cell r="C2508">
            <v>2</v>
          </cell>
          <cell r="D2508">
            <v>7100</v>
          </cell>
          <cell r="E2508" t="str">
            <v>油脂製品　　　　　　</v>
          </cell>
          <cell r="F2508">
            <v>38804</v>
          </cell>
          <cell r="G2508" t="str">
            <v>ノンサール乾燥　　　</v>
          </cell>
          <cell r="H2508">
            <v>1485</v>
          </cell>
          <cell r="I2508">
            <v>1042470</v>
          </cell>
          <cell r="J2508">
            <v>4</v>
          </cell>
          <cell r="K2508" t="str">
            <v>その他</v>
          </cell>
          <cell r="L2508">
            <v>388</v>
          </cell>
          <cell r="M2508" t="str">
            <v>委託　日油</v>
          </cell>
          <cell r="N2508">
            <v>3</v>
          </cell>
          <cell r="O2508" t="str">
            <v>外販</v>
          </cell>
          <cell r="P2508" t="str">
            <v>外販</v>
          </cell>
          <cell r="Q2508">
            <v>94</v>
          </cell>
        </row>
        <row r="2509">
          <cell r="A2509">
            <v>1</v>
          </cell>
          <cell r="B2509">
            <v>1995</v>
          </cell>
          <cell r="C2509">
            <v>2</v>
          </cell>
          <cell r="D2509">
            <v>1</v>
          </cell>
          <cell r="E2509" t="str">
            <v>旭　東京購買　　　　</v>
          </cell>
          <cell r="F2509">
            <v>39410</v>
          </cell>
          <cell r="G2509" t="str">
            <v>ＤＢＳ（ＤＳ－８０）</v>
          </cell>
          <cell r="H2509">
            <v>8160</v>
          </cell>
          <cell r="I2509">
            <v>4961280</v>
          </cell>
          <cell r="J2509">
            <v>4</v>
          </cell>
          <cell r="K2509" t="str">
            <v>その他</v>
          </cell>
          <cell r="L2509">
            <v>394</v>
          </cell>
          <cell r="M2509" t="str">
            <v>委託　旭</v>
          </cell>
          <cell r="N2509">
            <v>3</v>
          </cell>
          <cell r="O2509" t="str">
            <v>外販</v>
          </cell>
          <cell r="P2509" t="str">
            <v>旭</v>
          </cell>
          <cell r="Q2509">
            <v>94</v>
          </cell>
        </row>
        <row r="2510">
          <cell r="A2510">
            <v>1</v>
          </cell>
          <cell r="B2510">
            <v>1995</v>
          </cell>
          <cell r="C2510">
            <v>2</v>
          </cell>
          <cell r="D2510">
            <v>1</v>
          </cell>
          <cell r="E2510" t="str">
            <v>旭　東京購買　　　　</v>
          </cell>
          <cell r="F2510">
            <v>39802</v>
          </cell>
          <cell r="G2510" t="str">
            <v>ＨＭＬ（富士）　　　</v>
          </cell>
          <cell r="H2510">
            <v>30000</v>
          </cell>
          <cell r="I2510">
            <v>15390000</v>
          </cell>
          <cell r="J2510">
            <v>1</v>
          </cell>
          <cell r="K2510" t="str">
            <v>繊維</v>
          </cell>
          <cell r="L2510">
            <v>398</v>
          </cell>
          <cell r="M2510" t="str">
            <v>委託ＳＭＡＳ</v>
          </cell>
          <cell r="N2510">
            <v>3</v>
          </cell>
          <cell r="O2510" t="str">
            <v>外販</v>
          </cell>
          <cell r="P2510" t="str">
            <v>旭</v>
          </cell>
          <cell r="Q2510">
            <v>94</v>
          </cell>
        </row>
        <row r="2511">
          <cell r="A2511">
            <v>1</v>
          </cell>
          <cell r="B2511">
            <v>1995</v>
          </cell>
          <cell r="C2511">
            <v>2</v>
          </cell>
          <cell r="D2511">
            <v>6000</v>
          </cell>
          <cell r="E2511" t="str">
            <v>丸紅　大阪　　　　　</v>
          </cell>
          <cell r="F2511">
            <v>39804</v>
          </cell>
          <cell r="G2511" t="str">
            <v>ＳＭＳ（韓一）　　　</v>
          </cell>
          <cell r="H2511">
            <v>45000</v>
          </cell>
          <cell r="I2511">
            <v>15075000</v>
          </cell>
          <cell r="J2511">
            <v>1</v>
          </cell>
          <cell r="K2511" t="str">
            <v>繊維</v>
          </cell>
          <cell r="L2511">
            <v>398</v>
          </cell>
          <cell r="M2511" t="str">
            <v>委託ＳＭＡＳ</v>
          </cell>
          <cell r="N2511">
            <v>3</v>
          </cell>
          <cell r="O2511" t="str">
            <v>外販</v>
          </cell>
          <cell r="P2511" t="str">
            <v>輸出</v>
          </cell>
          <cell r="Q2511">
            <v>94</v>
          </cell>
        </row>
        <row r="2512">
          <cell r="A2512">
            <v>1</v>
          </cell>
          <cell r="B2512">
            <v>1995</v>
          </cell>
          <cell r="C2512">
            <v>3</v>
          </cell>
          <cell r="D2512">
            <v>6000</v>
          </cell>
          <cell r="E2512" t="str">
            <v>丸紅　大阪　　　　　</v>
          </cell>
          <cell r="F2512">
            <v>16001</v>
          </cell>
          <cell r="G2512" t="str">
            <v>Ｎ６５１（ＨＵＮＴ）</v>
          </cell>
          <cell r="H2512">
            <v>16500</v>
          </cell>
          <cell r="I2512">
            <v>8167500</v>
          </cell>
          <cell r="J2512">
            <v>3</v>
          </cell>
          <cell r="K2512" t="str">
            <v>樹脂</v>
          </cell>
          <cell r="L2512">
            <v>160</v>
          </cell>
          <cell r="M2512" t="str">
            <v>Ｎ－６５１</v>
          </cell>
          <cell r="N2512">
            <v>1</v>
          </cell>
          <cell r="O2512" t="str">
            <v>大阪</v>
          </cell>
          <cell r="P2512" t="str">
            <v>輸出</v>
          </cell>
          <cell r="Q2512">
            <v>94</v>
          </cell>
        </row>
        <row r="2513">
          <cell r="A2513">
            <v>1</v>
          </cell>
          <cell r="B2513">
            <v>1995</v>
          </cell>
          <cell r="C2513">
            <v>3</v>
          </cell>
          <cell r="D2513">
            <v>1</v>
          </cell>
          <cell r="E2513" t="str">
            <v>旭　東京購買　　　　</v>
          </cell>
          <cell r="F2513">
            <v>25100</v>
          </cell>
          <cell r="G2513" t="str">
            <v>α－ＭＳＤ　　　　　</v>
          </cell>
          <cell r="H2513">
            <v>2400</v>
          </cell>
          <cell r="I2513">
            <v>840000</v>
          </cell>
          <cell r="J2513">
            <v>3</v>
          </cell>
          <cell r="K2513" t="str">
            <v>樹脂</v>
          </cell>
          <cell r="L2513">
            <v>251</v>
          </cell>
          <cell r="M2513" t="str">
            <v>α－ＭＳＤ</v>
          </cell>
          <cell r="N2513">
            <v>1</v>
          </cell>
          <cell r="O2513" t="str">
            <v>大阪</v>
          </cell>
          <cell r="P2513" t="str">
            <v>旭</v>
          </cell>
          <cell r="Q2513">
            <v>94</v>
          </cell>
        </row>
        <row r="2514">
          <cell r="A2514">
            <v>1</v>
          </cell>
          <cell r="B2514">
            <v>1995</v>
          </cell>
          <cell r="C2514">
            <v>3</v>
          </cell>
          <cell r="D2514">
            <v>5</v>
          </cell>
          <cell r="E2514" t="str">
            <v>旭　川崎　　　　　　</v>
          </cell>
          <cell r="F2514">
            <v>25100</v>
          </cell>
          <cell r="G2514" t="str">
            <v>α－ＭＳＤ　　　　　</v>
          </cell>
          <cell r="H2514">
            <v>18</v>
          </cell>
          <cell r="I2514">
            <v>9180</v>
          </cell>
          <cell r="J2514">
            <v>3</v>
          </cell>
          <cell r="K2514" t="str">
            <v>樹脂</v>
          </cell>
          <cell r="L2514">
            <v>251</v>
          </cell>
          <cell r="M2514" t="str">
            <v>α－ＭＳＤ</v>
          </cell>
          <cell r="N2514">
            <v>1</v>
          </cell>
          <cell r="O2514" t="str">
            <v>大阪</v>
          </cell>
          <cell r="P2514" t="str">
            <v>旭</v>
          </cell>
          <cell r="Q2514">
            <v>94</v>
          </cell>
        </row>
        <row r="2515">
          <cell r="A2515">
            <v>1</v>
          </cell>
          <cell r="B2515">
            <v>1995</v>
          </cell>
          <cell r="C2515">
            <v>3</v>
          </cell>
          <cell r="D2515">
            <v>1</v>
          </cell>
          <cell r="E2515" t="str">
            <v>旭　東京購買　　　　</v>
          </cell>
          <cell r="F2515">
            <v>25400</v>
          </cell>
          <cell r="G2515" t="str">
            <v>Ｉ－７　　　　　　　</v>
          </cell>
          <cell r="H2515">
            <v>10</v>
          </cell>
          <cell r="I2515">
            <v>71000</v>
          </cell>
          <cell r="J2515">
            <v>3</v>
          </cell>
          <cell r="K2515" t="str">
            <v>樹脂</v>
          </cell>
          <cell r="L2515">
            <v>254</v>
          </cell>
          <cell r="M2515" t="str">
            <v>Ｉ－７</v>
          </cell>
          <cell r="N2515">
            <v>1</v>
          </cell>
          <cell r="O2515" t="str">
            <v>大阪</v>
          </cell>
          <cell r="P2515" t="str">
            <v>旭</v>
          </cell>
          <cell r="Q2515">
            <v>94</v>
          </cell>
        </row>
        <row r="2516">
          <cell r="A2516">
            <v>1</v>
          </cell>
          <cell r="B2516">
            <v>1995</v>
          </cell>
          <cell r="C2516">
            <v>3</v>
          </cell>
          <cell r="D2516">
            <v>1</v>
          </cell>
          <cell r="E2516" t="str">
            <v>旭　東京購買　　　　</v>
          </cell>
          <cell r="F2516">
            <v>25600</v>
          </cell>
          <cell r="G2516" t="str">
            <v>Ｒ－１２７　　　　　</v>
          </cell>
          <cell r="H2516">
            <v>34040</v>
          </cell>
          <cell r="I2516">
            <v>52004000</v>
          </cell>
          <cell r="J2516">
            <v>3</v>
          </cell>
          <cell r="K2516" t="str">
            <v>樹脂</v>
          </cell>
          <cell r="L2516">
            <v>256</v>
          </cell>
          <cell r="M2516" t="str">
            <v>Ｒ－１２７</v>
          </cell>
          <cell r="N2516">
            <v>1</v>
          </cell>
          <cell r="O2516" t="str">
            <v>大阪</v>
          </cell>
          <cell r="P2516" t="str">
            <v>旭</v>
          </cell>
          <cell r="Q2516">
            <v>94</v>
          </cell>
        </row>
        <row r="2517">
          <cell r="A2517">
            <v>1</v>
          </cell>
          <cell r="B2517">
            <v>1995</v>
          </cell>
          <cell r="C2517">
            <v>3</v>
          </cell>
          <cell r="D2517">
            <v>6</v>
          </cell>
          <cell r="E2517" t="str">
            <v>旭　富士　　　　　　</v>
          </cell>
          <cell r="F2517">
            <v>28001</v>
          </cell>
          <cell r="G2517" t="str">
            <v>ＮＰＣポリマ－　　　</v>
          </cell>
          <cell r="H2517">
            <v>0</v>
          </cell>
          <cell r="I2517">
            <v>1800000</v>
          </cell>
          <cell r="J2517">
            <v>4</v>
          </cell>
          <cell r="K2517" t="str">
            <v>その他</v>
          </cell>
          <cell r="L2517">
            <v>280</v>
          </cell>
          <cell r="M2517" t="str">
            <v>旭向合成品</v>
          </cell>
          <cell r="N2517">
            <v>1</v>
          </cell>
          <cell r="O2517" t="str">
            <v>大阪</v>
          </cell>
          <cell r="P2517" t="str">
            <v>旭</v>
          </cell>
          <cell r="Q2517">
            <v>94</v>
          </cell>
        </row>
        <row r="2518">
          <cell r="A2518">
            <v>1</v>
          </cell>
          <cell r="B2518">
            <v>1995</v>
          </cell>
          <cell r="C2518">
            <v>3</v>
          </cell>
          <cell r="D2518">
            <v>4</v>
          </cell>
          <cell r="E2518" t="str">
            <v>旭　水島　　　　　　</v>
          </cell>
          <cell r="F2518">
            <v>28007</v>
          </cell>
          <cell r="G2518" t="str">
            <v>Ｄ－３１　　　　　　</v>
          </cell>
          <cell r="H2518">
            <v>200</v>
          </cell>
          <cell r="I2518">
            <v>95000</v>
          </cell>
          <cell r="J2518">
            <v>4</v>
          </cell>
          <cell r="K2518" t="str">
            <v>その他</v>
          </cell>
          <cell r="L2518">
            <v>280</v>
          </cell>
          <cell r="M2518" t="str">
            <v>旭向合成品</v>
          </cell>
          <cell r="N2518">
            <v>1</v>
          </cell>
          <cell r="O2518" t="str">
            <v>大阪</v>
          </cell>
          <cell r="P2518" t="str">
            <v>旭</v>
          </cell>
          <cell r="Q2518">
            <v>94</v>
          </cell>
        </row>
        <row r="2519">
          <cell r="A2519">
            <v>1</v>
          </cell>
          <cell r="B2519">
            <v>1995</v>
          </cell>
          <cell r="C2519">
            <v>3</v>
          </cell>
          <cell r="D2519">
            <v>6</v>
          </cell>
          <cell r="E2519" t="str">
            <v>旭　富士　　　　　　</v>
          </cell>
          <cell r="F2519">
            <v>28021</v>
          </cell>
          <cell r="G2519" t="str">
            <v>ＦＰ－５０レジン　　</v>
          </cell>
          <cell r="H2519">
            <v>645</v>
          </cell>
          <cell r="I2519">
            <v>628094</v>
          </cell>
          <cell r="J2519">
            <v>4</v>
          </cell>
          <cell r="K2519" t="str">
            <v>その他</v>
          </cell>
          <cell r="L2519">
            <v>280</v>
          </cell>
          <cell r="M2519" t="str">
            <v>旭向合成品</v>
          </cell>
          <cell r="N2519">
            <v>1</v>
          </cell>
          <cell r="O2519" t="str">
            <v>大阪</v>
          </cell>
          <cell r="P2519" t="str">
            <v>旭</v>
          </cell>
          <cell r="Q2519">
            <v>94</v>
          </cell>
        </row>
        <row r="2520">
          <cell r="A2520">
            <v>1</v>
          </cell>
          <cell r="B2520">
            <v>1995</v>
          </cell>
          <cell r="C2520">
            <v>3</v>
          </cell>
          <cell r="D2520">
            <v>21</v>
          </cell>
          <cell r="E2520" t="str">
            <v>旭　特薬技術　　　　</v>
          </cell>
          <cell r="F2520">
            <v>28040</v>
          </cell>
          <cell r="G2520" t="str">
            <v>Ｓ－ＰＢＡ　　　　　</v>
          </cell>
          <cell r="H2520">
            <v>75.8</v>
          </cell>
          <cell r="I2520">
            <v>4924800</v>
          </cell>
          <cell r="J2520">
            <v>4</v>
          </cell>
          <cell r="K2520" t="str">
            <v>その他</v>
          </cell>
          <cell r="L2520">
            <v>280</v>
          </cell>
          <cell r="M2520" t="str">
            <v>旭向合成品</v>
          </cell>
          <cell r="N2520">
            <v>1</v>
          </cell>
          <cell r="O2520" t="str">
            <v>大阪</v>
          </cell>
          <cell r="P2520" t="str">
            <v>旭</v>
          </cell>
          <cell r="Q2520">
            <v>94</v>
          </cell>
        </row>
        <row r="2521">
          <cell r="A2521">
            <v>1</v>
          </cell>
          <cell r="B2521">
            <v>1995</v>
          </cell>
          <cell r="C2521">
            <v>3</v>
          </cell>
          <cell r="D2521">
            <v>846</v>
          </cell>
          <cell r="E2521" t="str">
            <v>岡畑産業（株）大阪　</v>
          </cell>
          <cell r="F2521">
            <v>28043</v>
          </cell>
          <cell r="G2521" t="str">
            <v>（ｐ＋ｍ）ＰＶ　　　</v>
          </cell>
          <cell r="H2521">
            <v>39</v>
          </cell>
          <cell r="I2521">
            <v>926250</v>
          </cell>
          <cell r="J2521">
            <v>4</v>
          </cell>
          <cell r="K2521" t="str">
            <v>その他</v>
          </cell>
          <cell r="L2521">
            <v>280</v>
          </cell>
          <cell r="M2521" t="str">
            <v>旭向合成品</v>
          </cell>
          <cell r="N2521">
            <v>1</v>
          </cell>
          <cell r="O2521" t="str">
            <v>大阪</v>
          </cell>
          <cell r="P2521" t="str">
            <v>旭</v>
          </cell>
          <cell r="Q2521">
            <v>94</v>
          </cell>
        </row>
        <row r="2522">
          <cell r="A2522">
            <v>1</v>
          </cell>
          <cell r="B2522">
            <v>1995</v>
          </cell>
          <cell r="C2522">
            <v>3</v>
          </cell>
          <cell r="D2522">
            <v>5</v>
          </cell>
          <cell r="E2522" t="str">
            <v>旭　川崎　　　　　　</v>
          </cell>
          <cell r="F2522">
            <v>28051</v>
          </cell>
          <cell r="G2522" t="str">
            <v>ＯＨＦ－１　　　　　</v>
          </cell>
          <cell r="H2522">
            <v>1</v>
          </cell>
          <cell r="I2522">
            <v>270000</v>
          </cell>
          <cell r="J2522">
            <v>4</v>
          </cell>
          <cell r="K2522" t="str">
            <v>その他</v>
          </cell>
          <cell r="L2522">
            <v>280</v>
          </cell>
          <cell r="M2522" t="str">
            <v>旭向合成品</v>
          </cell>
          <cell r="N2522">
            <v>1</v>
          </cell>
          <cell r="O2522" t="str">
            <v>大阪</v>
          </cell>
          <cell r="P2522" t="str">
            <v>旭</v>
          </cell>
          <cell r="Q2522">
            <v>94</v>
          </cell>
        </row>
        <row r="2523">
          <cell r="A2523">
            <v>1</v>
          </cell>
          <cell r="B2523">
            <v>1995</v>
          </cell>
          <cell r="C2523">
            <v>3</v>
          </cell>
          <cell r="D2523">
            <v>29</v>
          </cell>
          <cell r="E2523" t="str">
            <v>旭　アイミー　　　　</v>
          </cell>
          <cell r="F2523">
            <v>28051</v>
          </cell>
          <cell r="G2523" t="str">
            <v>ＯＨＦ－１　　　　　</v>
          </cell>
          <cell r="H2523">
            <v>7</v>
          </cell>
          <cell r="I2523">
            <v>1890000</v>
          </cell>
          <cell r="J2523">
            <v>4</v>
          </cell>
          <cell r="K2523" t="str">
            <v>その他</v>
          </cell>
          <cell r="L2523">
            <v>280</v>
          </cell>
          <cell r="M2523" t="str">
            <v>旭向合成品</v>
          </cell>
          <cell r="N2523">
            <v>1</v>
          </cell>
          <cell r="O2523" t="str">
            <v>大阪</v>
          </cell>
          <cell r="P2523" t="str">
            <v>旭</v>
          </cell>
          <cell r="Q2523">
            <v>94</v>
          </cell>
        </row>
        <row r="2524">
          <cell r="A2524">
            <v>1</v>
          </cell>
          <cell r="B2524">
            <v>1995</v>
          </cell>
          <cell r="C2524">
            <v>3</v>
          </cell>
          <cell r="D2524">
            <v>5</v>
          </cell>
          <cell r="E2524" t="str">
            <v>旭　川崎　　　　　　</v>
          </cell>
          <cell r="F2524">
            <v>28100</v>
          </cell>
          <cell r="G2524" t="str">
            <v>アリル化ＰＰＥ　　　</v>
          </cell>
          <cell r="H2524">
            <v>42</v>
          </cell>
          <cell r="I2524">
            <v>1491000</v>
          </cell>
          <cell r="J2524">
            <v>4</v>
          </cell>
          <cell r="K2524" t="str">
            <v>その他</v>
          </cell>
          <cell r="L2524">
            <v>281</v>
          </cell>
          <cell r="M2524" t="str">
            <v>ｱﾘﾙ化ＰＰＥ</v>
          </cell>
          <cell r="N2524">
            <v>1</v>
          </cell>
          <cell r="O2524" t="str">
            <v>大阪</v>
          </cell>
          <cell r="P2524" t="str">
            <v>旭</v>
          </cell>
          <cell r="Q2524">
            <v>94</v>
          </cell>
        </row>
        <row r="2525">
          <cell r="A2525">
            <v>1</v>
          </cell>
          <cell r="B2525">
            <v>1995</v>
          </cell>
          <cell r="C2525">
            <v>3</v>
          </cell>
          <cell r="D2525">
            <v>43</v>
          </cell>
          <cell r="E2525" t="str">
            <v>旭　延岡医薬　　　　</v>
          </cell>
          <cell r="F2525">
            <v>28400</v>
          </cell>
          <cell r="G2525" t="str">
            <v>ＥＭＥ　　　　　　　</v>
          </cell>
          <cell r="H2525">
            <v>302.39999999999998</v>
          </cell>
          <cell r="I2525">
            <v>2113776</v>
          </cell>
          <cell r="J2525">
            <v>4</v>
          </cell>
          <cell r="K2525" t="str">
            <v>その他</v>
          </cell>
          <cell r="L2525">
            <v>372</v>
          </cell>
          <cell r="M2525" t="str">
            <v>その他</v>
          </cell>
          <cell r="N2525">
            <v>1</v>
          </cell>
          <cell r="O2525" t="str">
            <v>大阪</v>
          </cell>
          <cell r="P2525" t="str">
            <v>旭</v>
          </cell>
          <cell r="Q2525">
            <v>94</v>
          </cell>
        </row>
        <row r="2526">
          <cell r="A2526">
            <v>1</v>
          </cell>
          <cell r="B2526">
            <v>1995</v>
          </cell>
          <cell r="C2526">
            <v>3</v>
          </cell>
          <cell r="D2526">
            <v>1</v>
          </cell>
          <cell r="E2526" t="str">
            <v>旭　東京購買　　　　</v>
          </cell>
          <cell r="F2526">
            <v>28600</v>
          </cell>
          <cell r="G2526" t="str">
            <v>Ｆ樹脂の溶解液　　　</v>
          </cell>
          <cell r="H2526">
            <v>294.10000000000002</v>
          </cell>
          <cell r="I2526">
            <v>2575920</v>
          </cell>
          <cell r="J2526">
            <v>4</v>
          </cell>
          <cell r="K2526" t="str">
            <v>その他</v>
          </cell>
          <cell r="L2526">
            <v>286</v>
          </cell>
          <cell r="M2526" t="str">
            <v>Ｆ樹脂</v>
          </cell>
          <cell r="N2526">
            <v>1</v>
          </cell>
          <cell r="O2526" t="str">
            <v>大阪</v>
          </cell>
          <cell r="P2526" t="str">
            <v>旭</v>
          </cell>
          <cell r="Q2526">
            <v>94</v>
          </cell>
        </row>
        <row r="2527">
          <cell r="A2527">
            <v>1</v>
          </cell>
          <cell r="B2527">
            <v>1995</v>
          </cell>
          <cell r="C2527">
            <v>3</v>
          </cell>
          <cell r="D2527">
            <v>99</v>
          </cell>
          <cell r="E2527" t="str">
            <v>旭メディカル（株）　</v>
          </cell>
          <cell r="F2527">
            <v>28700</v>
          </cell>
          <cell r="G2527" t="str">
            <v>ＡＭＰ－１　　　　　</v>
          </cell>
          <cell r="H2527">
            <v>24</v>
          </cell>
          <cell r="I2527">
            <v>1200000</v>
          </cell>
          <cell r="J2527">
            <v>4</v>
          </cell>
          <cell r="K2527" t="str">
            <v>その他</v>
          </cell>
          <cell r="L2527">
            <v>287</v>
          </cell>
          <cell r="M2527" t="str">
            <v>メディカルＰ</v>
          </cell>
          <cell r="N2527">
            <v>1</v>
          </cell>
          <cell r="O2527" t="str">
            <v>大阪</v>
          </cell>
          <cell r="P2527" t="str">
            <v>旭</v>
          </cell>
          <cell r="Q2527">
            <v>94</v>
          </cell>
        </row>
        <row r="2528">
          <cell r="A2528">
            <v>1</v>
          </cell>
          <cell r="B2528">
            <v>1995</v>
          </cell>
          <cell r="C2528">
            <v>3</v>
          </cell>
          <cell r="D2528">
            <v>847</v>
          </cell>
          <cell r="E2528" t="str">
            <v>オルガノ  大阪　　　</v>
          </cell>
          <cell r="F2528">
            <v>33000</v>
          </cell>
          <cell r="G2528" t="str">
            <v>ＯＸ－４３３　　　　</v>
          </cell>
          <cell r="H2528">
            <v>5040</v>
          </cell>
          <cell r="I2528">
            <v>4032000</v>
          </cell>
          <cell r="J2528">
            <v>4</v>
          </cell>
          <cell r="K2528" t="str">
            <v>その他</v>
          </cell>
          <cell r="L2528">
            <v>330</v>
          </cell>
          <cell r="M2528" t="str">
            <v>ＯＸ－４３３</v>
          </cell>
          <cell r="N2528">
            <v>1</v>
          </cell>
          <cell r="O2528" t="str">
            <v>大阪</v>
          </cell>
          <cell r="P2528" t="str">
            <v>外販</v>
          </cell>
          <cell r="Q2528">
            <v>94</v>
          </cell>
        </row>
        <row r="2529">
          <cell r="A2529">
            <v>1</v>
          </cell>
          <cell r="B2529">
            <v>1995</v>
          </cell>
          <cell r="C2529">
            <v>3</v>
          </cell>
          <cell r="D2529">
            <v>847</v>
          </cell>
          <cell r="E2529" t="str">
            <v>オルガノ  大阪　　　</v>
          </cell>
          <cell r="F2529">
            <v>33050</v>
          </cell>
          <cell r="G2529" t="str">
            <v>ＯＸ－４３３　運賃　</v>
          </cell>
          <cell r="H2529">
            <v>0</v>
          </cell>
          <cell r="I2529">
            <v>100800</v>
          </cell>
          <cell r="J2529">
            <v>4</v>
          </cell>
          <cell r="K2529" t="str">
            <v>その他</v>
          </cell>
          <cell r="L2529">
            <v>330</v>
          </cell>
          <cell r="M2529" t="str">
            <v>ＯＸ－４３３</v>
          </cell>
          <cell r="N2529">
            <v>1</v>
          </cell>
          <cell r="O2529" t="str">
            <v>大阪</v>
          </cell>
          <cell r="P2529" t="str">
            <v>外販</v>
          </cell>
          <cell r="Q2529">
            <v>94</v>
          </cell>
        </row>
        <row r="2530">
          <cell r="A2530">
            <v>1</v>
          </cell>
          <cell r="B2530">
            <v>1995</v>
          </cell>
          <cell r="C2530">
            <v>3</v>
          </cell>
          <cell r="D2530">
            <v>3008</v>
          </cell>
          <cell r="E2530" t="str">
            <v>第一工業（資材部）　</v>
          </cell>
          <cell r="F2530">
            <v>33100</v>
          </cell>
          <cell r="G2530" t="str">
            <v>ＣＰ６２７　　　　　</v>
          </cell>
          <cell r="H2530">
            <v>24840</v>
          </cell>
          <cell r="I2530">
            <v>20890440</v>
          </cell>
          <cell r="J2530">
            <v>4</v>
          </cell>
          <cell r="K2530" t="str">
            <v>その他</v>
          </cell>
          <cell r="L2530">
            <v>331</v>
          </cell>
          <cell r="M2530" t="str">
            <v>ＣＰ－６２７</v>
          </cell>
          <cell r="N2530">
            <v>1</v>
          </cell>
          <cell r="O2530" t="str">
            <v>大阪</v>
          </cell>
          <cell r="P2530" t="str">
            <v>外販</v>
          </cell>
          <cell r="Q2530">
            <v>94</v>
          </cell>
        </row>
        <row r="2531">
          <cell r="A2531">
            <v>1</v>
          </cell>
          <cell r="B2531">
            <v>1995</v>
          </cell>
          <cell r="C2531">
            <v>3</v>
          </cell>
          <cell r="D2531">
            <v>3008</v>
          </cell>
          <cell r="E2531" t="str">
            <v>第一工業（資材部）　</v>
          </cell>
          <cell r="F2531">
            <v>33106</v>
          </cell>
          <cell r="G2531" t="str">
            <v>ハイモＭＰ－３６６　</v>
          </cell>
          <cell r="H2531">
            <v>8010</v>
          </cell>
          <cell r="I2531">
            <v>6736410</v>
          </cell>
          <cell r="J2531">
            <v>4</v>
          </cell>
          <cell r="K2531" t="str">
            <v>その他</v>
          </cell>
          <cell r="L2531">
            <v>331</v>
          </cell>
          <cell r="M2531" t="str">
            <v>ＣＰ－６２７</v>
          </cell>
          <cell r="N2531">
            <v>1</v>
          </cell>
          <cell r="O2531" t="str">
            <v>大阪</v>
          </cell>
          <cell r="P2531" t="str">
            <v>外販</v>
          </cell>
          <cell r="Q2531">
            <v>94</v>
          </cell>
        </row>
        <row r="2532">
          <cell r="A2532">
            <v>1</v>
          </cell>
          <cell r="B2532">
            <v>1995</v>
          </cell>
          <cell r="C2532">
            <v>3</v>
          </cell>
          <cell r="D2532">
            <v>3008</v>
          </cell>
          <cell r="E2532" t="str">
            <v>第一工業（資材部）　</v>
          </cell>
          <cell r="F2532">
            <v>33200</v>
          </cell>
          <cell r="G2532" t="str">
            <v>ＮＳ－３　　　　　　</v>
          </cell>
          <cell r="H2532">
            <v>7000</v>
          </cell>
          <cell r="I2532">
            <v>13187000</v>
          </cell>
          <cell r="J2532">
            <v>3</v>
          </cell>
          <cell r="K2532" t="str">
            <v>樹脂</v>
          </cell>
          <cell r="L2532">
            <v>332</v>
          </cell>
          <cell r="M2532" t="str">
            <v>ＮＳ－３</v>
          </cell>
          <cell r="N2532">
            <v>1</v>
          </cell>
          <cell r="O2532" t="str">
            <v>大阪</v>
          </cell>
          <cell r="P2532" t="str">
            <v>外販</v>
          </cell>
          <cell r="Q2532">
            <v>94</v>
          </cell>
        </row>
        <row r="2533">
          <cell r="A2533">
            <v>1</v>
          </cell>
          <cell r="B2533">
            <v>1995</v>
          </cell>
          <cell r="C2533">
            <v>3</v>
          </cell>
          <cell r="D2533">
            <v>2208</v>
          </cell>
          <cell r="E2533" t="str">
            <v>新日本理化　　　　　</v>
          </cell>
          <cell r="F2533">
            <v>33300</v>
          </cell>
          <cell r="G2533" t="str">
            <v>ＴＭＤＳ　　　　　　</v>
          </cell>
          <cell r="H2533">
            <v>1530</v>
          </cell>
          <cell r="I2533">
            <v>2356200</v>
          </cell>
          <cell r="J2533">
            <v>4</v>
          </cell>
          <cell r="K2533" t="str">
            <v>その他</v>
          </cell>
          <cell r="L2533">
            <v>372</v>
          </cell>
          <cell r="M2533" t="str">
            <v>その他</v>
          </cell>
          <cell r="N2533">
            <v>1</v>
          </cell>
          <cell r="O2533" t="str">
            <v>大阪</v>
          </cell>
          <cell r="P2533" t="str">
            <v>外販</v>
          </cell>
          <cell r="Q2533">
            <v>94</v>
          </cell>
        </row>
        <row r="2534">
          <cell r="A2534">
            <v>1</v>
          </cell>
          <cell r="B2534">
            <v>1995</v>
          </cell>
          <cell r="C2534">
            <v>3</v>
          </cell>
          <cell r="D2534">
            <v>2243</v>
          </cell>
          <cell r="E2534" t="str">
            <v>（株）島田商会　大阪</v>
          </cell>
          <cell r="F2534">
            <v>36040</v>
          </cell>
          <cell r="G2534" t="str">
            <v>ＰＰＢＩ　　　　　　</v>
          </cell>
          <cell r="H2534">
            <v>53</v>
          </cell>
          <cell r="I2534">
            <v>1590000</v>
          </cell>
          <cell r="J2534">
            <v>4</v>
          </cell>
          <cell r="K2534" t="str">
            <v>その他</v>
          </cell>
          <cell r="L2534">
            <v>360</v>
          </cell>
          <cell r="M2534" t="str">
            <v>外販合成品</v>
          </cell>
          <cell r="N2534">
            <v>1</v>
          </cell>
          <cell r="O2534" t="str">
            <v>大阪</v>
          </cell>
          <cell r="P2534" t="str">
            <v>外販</v>
          </cell>
          <cell r="Q2534">
            <v>94</v>
          </cell>
        </row>
        <row r="2535">
          <cell r="A2535">
            <v>1</v>
          </cell>
          <cell r="B2535">
            <v>1995</v>
          </cell>
          <cell r="C2535">
            <v>3</v>
          </cell>
          <cell r="D2535">
            <v>3030</v>
          </cell>
          <cell r="E2535" t="str">
            <v>ダイセル＾東京本社　</v>
          </cell>
          <cell r="F2535">
            <v>36044</v>
          </cell>
          <cell r="G2535" t="str">
            <v>ＴＭＡＤアンモニウム</v>
          </cell>
          <cell r="H2535">
            <v>195</v>
          </cell>
          <cell r="I2535">
            <v>877500</v>
          </cell>
          <cell r="J2535">
            <v>4</v>
          </cell>
          <cell r="K2535" t="str">
            <v>その他</v>
          </cell>
          <cell r="L2535">
            <v>360</v>
          </cell>
          <cell r="M2535" t="str">
            <v>外販合成品</v>
          </cell>
          <cell r="N2535">
            <v>1</v>
          </cell>
          <cell r="O2535" t="str">
            <v>大阪</v>
          </cell>
          <cell r="P2535" t="str">
            <v>外販</v>
          </cell>
          <cell r="Q2535">
            <v>94</v>
          </cell>
        </row>
        <row r="2536">
          <cell r="A2536">
            <v>1</v>
          </cell>
          <cell r="B2536">
            <v>1995</v>
          </cell>
          <cell r="C2536">
            <v>3</v>
          </cell>
          <cell r="D2536">
            <v>222</v>
          </cell>
          <cell r="E2536" t="str">
            <v>出光中央研　　　　　</v>
          </cell>
          <cell r="F2536">
            <v>36051</v>
          </cell>
          <cell r="G2536" t="str">
            <v>ＰＥＶＥ　　　　　　</v>
          </cell>
          <cell r="H2536">
            <v>0</v>
          </cell>
          <cell r="I2536">
            <v>176600</v>
          </cell>
          <cell r="J2536">
            <v>4</v>
          </cell>
          <cell r="K2536" t="str">
            <v>その他</v>
          </cell>
          <cell r="L2536">
            <v>360</v>
          </cell>
          <cell r="M2536" t="str">
            <v>外販合成品</v>
          </cell>
          <cell r="N2536">
            <v>1</v>
          </cell>
          <cell r="O2536" t="str">
            <v>大阪</v>
          </cell>
          <cell r="P2536" t="str">
            <v>外販</v>
          </cell>
          <cell r="Q2536">
            <v>94</v>
          </cell>
        </row>
        <row r="2537">
          <cell r="A2537">
            <v>1</v>
          </cell>
          <cell r="B2537">
            <v>1995</v>
          </cell>
          <cell r="C2537">
            <v>3</v>
          </cell>
          <cell r="D2537">
            <v>406</v>
          </cell>
          <cell r="E2537" t="str">
            <v>上野製薬　　　　　　</v>
          </cell>
          <cell r="F2537">
            <v>36080</v>
          </cell>
          <cell r="G2537" t="str">
            <v>試作品　　　　　　　</v>
          </cell>
          <cell r="H2537">
            <v>0</v>
          </cell>
          <cell r="I2537">
            <v>300000</v>
          </cell>
          <cell r="J2537">
            <v>4</v>
          </cell>
          <cell r="K2537" t="str">
            <v>その他</v>
          </cell>
          <cell r="L2537">
            <v>360</v>
          </cell>
          <cell r="M2537" t="str">
            <v>外販合成品</v>
          </cell>
          <cell r="N2537">
            <v>1</v>
          </cell>
          <cell r="O2537" t="str">
            <v>大阪</v>
          </cell>
          <cell r="P2537" t="str">
            <v>外販</v>
          </cell>
          <cell r="Q2537">
            <v>94</v>
          </cell>
        </row>
        <row r="2538">
          <cell r="A2538">
            <v>2</v>
          </cell>
          <cell r="B2538">
            <v>1995</v>
          </cell>
          <cell r="C2538">
            <v>3</v>
          </cell>
          <cell r="D2538">
            <v>852</v>
          </cell>
          <cell r="E2538" t="str">
            <v>小原化工（九州）　　</v>
          </cell>
          <cell r="F2538">
            <v>15000</v>
          </cell>
          <cell r="G2538" t="str">
            <v>ＳＭＡＳ　　　　　　</v>
          </cell>
          <cell r="H2538">
            <v>150</v>
          </cell>
          <cell r="I2538">
            <v>112500</v>
          </cell>
          <cell r="J2538">
            <v>1</v>
          </cell>
          <cell r="K2538" t="str">
            <v>繊維</v>
          </cell>
          <cell r="L2538">
            <v>150</v>
          </cell>
          <cell r="M2538" t="str">
            <v>ＨＭＬ</v>
          </cell>
          <cell r="N2538">
            <v>2</v>
          </cell>
          <cell r="O2538" t="str">
            <v>延岡</v>
          </cell>
          <cell r="P2538" t="str">
            <v>外販</v>
          </cell>
          <cell r="Q2538">
            <v>94</v>
          </cell>
        </row>
        <row r="2539">
          <cell r="A2539">
            <v>2</v>
          </cell>
          <cell r="B2539">
            <v>1995</v>
          </cell>
          <cell r="C2539">
            <v>3</v>
          </cell>
          <cell r="D2539">
            <v>6210</v>
          </cell>
          <cell r="E2539" t="str">
            <v>三井東圧＾工樹研　　</v>
          </cell>
          <cell r="F2539">
            <v>15000</v>
          </cell>
          <cell r="G2539" t="str">
            <v>ＳＭＡＳ　　　　　　</v>
          </cell>
          <cell r="H2539">
            <v>12</v>
          </cell>
          <cell r="I2539">
            <v>10800</v>
          </cell>
          <cell r="J2539">
            <v>1</v>
          </cell>
          <cell r="K2539" t="str">
            <v>繊維</v>
          </cell>
          <cell r="L2539">
            <v>150</v>
          </cell>
          <cell r="M2539" t="str">
            <v>ＨＭＬ</v>
          </cell>
          <cell r="N2539">
            <v>2</v>
          </cell>
          <cell r="O2539" t="str">
            <v>延岡</v>
          </cell>
          <cell r="P2539" t="str">
            <v>外販</v>
          </cell>
          <cell r="Q2539">
            <v>94</v>
          </cell>
        </row>
        <row r="2540">
          <cell r="A2540">
            <v>2</v>
          </cell>
          <cell r="B2540">
            <v>1995</v>
          </cell>
          <cell r="C2540">
            <v>3</v>
          </cell>
          <cell r="D2540">
            <v>1</v>
          </cell>
          <cell r="E2540" t="str">
            <v>旭　東京購買　　　　</v>
          </cell>
          <cell r="F2540">
            <v>15001</v>
          </cell>
          <cell r="G2540" t="str">
            <v>ＨＭＬ　　　　　　　</v>
          </cell>
          <cell r="H2540">
            <v>15000</v>
          </cell>
          <cell r="I2540">
            <v>7695000</v>
          </cell>
          <cell r="J2540">
            <v>1</v>
          </cell>
          <cell r="K2540" t="str">
            <v>繊維</v>
          </cell>
          <cell r="L2540">
            <v>150</v>
          </cell>
          <cell r="M2540" t="str">
            <v>ＨＭＬ</v>
          </cell>
          <cell r="N2540">
            <v>2</v>
          </cell>
          <cell r="O2540" t="str">
            <v>延岡</v>
          </cell>
          <cell r="P2540" t="str">
            <v>旭</v>
          </cell>
          <cell r="Q2540">
            <v>94</v>
          </cell>
        </row>
        <row r="2541">
          <cell r="A2541">
            <v>2</v>
          </cell>
          <cell r="B2541">
            <v>1995</v>
          </cell>
          <cell r="C2541">
            <v>3</v>
          </cell>
          <cell r="D2541">
            <v>201</v>
          </cell>
          <cell r="E2541" t="str">
            <v>伊藤忠ファイン　　　</v>
          </cell>
          <cell r="F2541">
            <v>15002</v>
          </cell>
          <cell r="G2541" t="str">
            <v>ＴＴ－３　　　　　　</v>
          </cell>
          <cell r="H2541">
            <v>7000</v>
          </cell>
          <cell r="I2541">
            <v>3192000</v>
          </cell>
          <cell r="J2541">
            <v>1</v>
          </cell>
          <cell r="K2541" t="str">
            <v>繊維</v>
          </cell>
          <cell r="L2541">
            <v>150</v>
          </cell>
          <cell r="M2541" t="str">
            <v>ＨＭＬ</v>
          </cell>
          <cell r="N2541">
            <v>2</v>
          </cell>
          <cell r="O2541" t="str">
            <v>延岡</v>
          </cell>
          <cell r="P2541" t="str">
            <v>外販</v>
          </cell>
          <cell r="Q2541">
            <v>94</v>
          </cell>
        </row>
        <row r="2542">
          <cell r="A2542">
            <v>2</v>
          </cell>
          <cell r="B2542">
            <v>1995</v>
          </cell>
          <cell r="C2542">
            <v>3</v>
          </cell>
          <cell r="D2542">
            <v>7102</v>
          </cell>
          <cell r="E2542" t="str">
            <v>ユニケミカル　　　　</v>
          </cell>
          <cell r="F2542">
            <v>15003</v>
          </cell>
          <cell r="G2542" t="str">
            <v>ＳＭＡＳ　　　　　　</v>
          </cell>
          <cell r="H2542">
            <v>500</v>
          </cell>
          <cell r="I2542">
            <v>317500</v>
          </cell>
          <cell r="J2542">
            <v>1</v>
          </cell>
          <cell r="K2542" t="str">
            <v>繊維</v>
          </cell>
          <cell r="L2542">
            <v>150</v>
          </cell>
          <cell r="M2542" t="str">
            <v>ＨＭＬ</v>
          </cell>
          <cell r="N2542">
            <v>2</v>
          </cell>
          <cell r="O2542" t="str">
            <v>延岡</v>
          </cell>
          <cell r="P2542" t="str">
            <v>外販</v>
          </cell>
          <cell r="Q2542">
            <v>94</v>
          </cell>
        </row>
        <row r="2543">
          <cell r="A2543">
            <v>2</v>
          </cell>
          <cell r="B2543">
            <v>1995</v>
          </cell>
          <cell r="C2543">
            <v>3</v>
          </cell>
          <cell r="D2543">
            <v>6000</v>
          </cell>
          <cell r="E2543" t="str">
            <v>丸紅　大阪　　　　　</v>
          </cell>
          <cell r="F2543">
            <v>15004</v>
          </cell>
          <cell r="G2543" t="str">
            <v>ＭＡＳ（韓一）　　　</v>
          </cell>
          <cell r="H2543">
            <v>60000</v>
          </cell>
          <cell r="I2543">
            <v>19320000</v>
          </cell>
          <cell r="J2543">
            <v>1</v>
          </cell>
          <cell r="K2543" t="str">
            <v>繊維</v>
          </cell>
          <cell r="L2543">
            <v>150</v>
          </cell>
          <cell r="M2543" t="str">
            <v>ＨＭＬ</v>
          </cell>
          <cell r="N2543">
            <v>2</v>
          </cell>
          <cell r="O2543" t="str">
            <v>延岡</v>
          </cell>
          <cell r="P2543" t="str">
            <v>輸出</v>
          </cell>
          <cell r="Q2543">
            <v>94</v>
          </cell>
        </row>
        <row r="2544">
          <cell r="A2544">
            <v>2</v>
          </cell>
          <cell r="B2544">
            <v>1995</v>
          </cell>
          <cell r="C2544">
            <v>3</v>
          </cell>
          <cell r="D2544">
            <v>200</v>
          </cell>
          <cell r="E2544" t="str">
            <v>伊藤忠合繊化学部　　</v>
          </cell>
          <cell r="F2544">
            <v>15116</v>
          </cell>
          <cell r="G2544" t="str">
            <v>ＳＡＳ（メキシコ）　</v>
          </cell>
          <cell r="H2544">
            <v>52500</v>
          </cell>
          <cell r="I2544">
            <v>19092500</v>
          </cell>
          <cell r="J2544">
            <v>1</v>
          </cell>
          <cell r="K2544" t="str">
            <v>繊維</v>
          </cell>
          <cell r="L2544">
            <v>151</v>
          </cell>
          <cell r="M2544" t="str">
            <v>ＳＡＳ</v>
          </cell>
          <cell r="N2544">
            <v>2</v>
          </cell>
          <cell r="O2544" t="str">
            <v>延岡</v>
          </cell>
          <cell r="P2544" t="str">
            <v>輸出</v>
          </cell>
          <cell r="Q2544">
            <v>94</v>
          </cell>
        </row>
        <row r="2545">
          <cell r="A2545">
            <v>2</v>
          </cell>
          <cell r="B2545">
            <v>1995</v>
          </cell>
          <cell r="C2545">
            <v>3</v>
          </cell>
          <cell r="D2545">
            <v>1820</v>
          </cell>
          <cell r="E2545" t="str">
            <v>小松屋商事（株）　　</v>
          </cell>
          <cell r="F2545">
            <v>15117</v>
          </cell>
          <cell r="G2545" t="str">
            <v>ＳＡＳ（ＨＡＭＢＲＧ</v>
          </cell>
          <cell r="H2545">
            <v>35000</v>
          </cell>
          <cell r="I2545">
            <v>12250000</v>
          </cell>
          <cell r="J2545">
            <v>1</v>
          </cell>
          <cell r="K2545" t="str">
            <v>繊維</v>
          </cell>
          <cell r="L2545">
            <v>151</v>
          </cell>
          <cell r="M2545" t="str">
            <v>ＳＡＳ</v>
          </cell>
          <cell r="N2545">
            <v>2</v>
          </cell>
          <cell r="O2545" t="str">
            <v>延岡</v>
          </cell>
          <cell r="P2545" t="str">
            <v>輸出</v>
          </cell>
          <cell r="Q2545">
            <v>94</v>
          </cell>
        </row>
        <row r="2546">
          <cell r="A2546">
            <v>2</v>
          </cell>
          <cell r="B2546">
            <v>1995</v>
          </cell>
          <cell r="C2546">
            <v>3</v>
          </cell>
          <cell r="D2546">
            <v>812</v>
          </cell>
          <cell r="E2546" t="str">
            <v>オー・ジー（株）大阪</v>
          </cell>
          <cell r="F2546">
            <v>15137</v>
          </cell>
          <cell r="G2546" t="str">
            <v>ＳＡＳ－Ｄ（大特）　</v>
          </cell>
          <cell r="H2546">
            <v>100</v>
          </cell>
          <cell r="I2546">
            <v>105000</v>
          </cell>
          <cell r="J2546">
            <v>4</v>
          </cell>
          <cell r="K2546" t="str">
            <v>その他</v>
          </cell>
          <cell r="L2546">
            <v>151</v>
          </cell>
          <cell r="M2546" t="str">
            <v>ＳＡＳ</v>
          </cell>
          <cell r="N2546">
            <v>2</v>
          </cell>
          <cell r="O2546" t="str">
            <v>延岡</v>
          </cell>
          <cell r="P2546" t="str">
            <v>外販</v>
          </cell>
          <cell r="Q2546">
            <v>94</v>
          </cell>
        </row>
        <row r="2547">
          <cell r="A2547">
            <v>2</v>
          </cell>
          <cell r="B2547">
            <v>1995</v>
          </cell>
          <cell r="C2547">
            <v>3</v>
          </cell>
          <cell r="D2547">
            <v>7100</v>
          </cell>
          <cell r="E2547" t="str">
            <v>油脂製品　　　　　　</v>
          </cell>
          <cell r="F2547">
            <v>15138</v>
          </cell>
          <cell r="G2547" t="str">
            <v>ＳＡＳ－Ｄ（金属）　</v>
          </cell>
          <cell r="H2547">
            <v>1300</v>
          </cell>
          <cell r="I2547">
            <v>963300</v>
          </cell>
          <cell r="J2547">
            <v>4</v>
          </cell>
          <cell r="K2547" t="str">
            <v>その他</v>
          </cell>
          <cell r="L2547">
            <v>151</v>
          </cell>
          <cell r="M2547" t="str">
            <v>ＳＡＳ</v>
          </cell>
          <cell r="N2547">
            <v>2</v>
          </cell>
          <cell r="O2547" t="str">
            <v>延岡</v>
          </cell>
          <cell r="P2547" t="str">
            <v>外販</v>
          </cell>
          <cell r="Q2547">
            <v>94</v>
          </cell>
        </row>
        <row r="2548">
          <cell r="A2548">
            <v>2</v>
          </cell>
          <cell r="B2548">
            <v>1995</v>
          </cell>
          <cell r="C2548">
            <v>3</v>
          </cell>
          <cell r="D2548">
            <v>1820</v>
          </cell>
          <cell r="E2548" t="str">
            <v>小松屋商事（株）　　</v>
          </cell>
          <cell r="F2548">
            <v>15139</v>
          </cell>
          <cell r="G2548" t="str">
            <v>ＳＡＳ－Ｄ（上村）　</v>
          </cell>
          <cell r="H2548">
            <v>500</v>
          </cell>
          <cell r="I2548">
            <v>318000</v>
          </cell>
          <cell r="J2548">
            <v>4</v>
          </cell>
          <cell r="K2548" t="str">
            <v>その他</v>
          </cell>
          <cell r="L2548">
            <v>151</v>
          </cell>
          <cell r="M2548" t="str">
            <v>ＳＡＳ</v>
          </cell>
          <cell r="N2548">
            <v>2</v>
          </cell>
          <cell r="O2548" t="str">
            <v>延岡</v>
          </cell>
          <cell r="P2548" t="str">
            <v>外販</v>
          </cell>
          <cell r="Q2548">
            <v>94</v>
          </cell>
        </row>
        <row r="2549">
          <cell r="A2549">
            <v>2</v>
          </cell>
          <cell r="B2549">
            <v>1995</v>
          </cell>
          <cell r="C2549">
            <v>3</v>
          </cell>
          <cell r="D2549">
            <v>7100</v>
          </cell>
          <cell r="E2549" t="str">
            <v>油脂製品　　　　　　</v>
          </cell>
          <cell r="F2549">
            <v>15143</v>
          </cell>
          <cell r="G2549" t="str">
            <v>ＳＡＳ－Ｄ　　　　　</v>
          </cell>
          <cell r="H2549">
            <v>1000</v>
          </cell>
          <cell r="I2549">
            <v>640000</v>
          </cell>
          <cell r="J2549">
            <v>4</v>
          </cell>
          <cell r="K2549" t="str">
            <v>その他</v>
          </cell>
          <cell r="L2549">
            <v>151</v>
          </cell>
          <cell r="M2549" t="str">
            <v>ＳＡＳ</v>
          </cell>
          <cell r="N2549">
            <v>2</v>
          </cell>
          <cell r="O2549" t="str">
            <v>延岡</v>
          </cell>
          <cell r="P2549" t="str">
            <v>外販</v>
          </cell>
          <cell r="Q2549">
            <v>94</v>
          </cell>
        </row>
        <row r="2550">
          <cell r="A2550">
            <v>2</v>
          </cell>
          <cell r="B2550">
            <v>1995</v>
          </cell>
          <cell r="C2550">
            <v>3</v>
          </cell>
          <cell r="D2550">
            <v>1000</v>
          </cell>
          <cell r="E2550" t="str">
            <v>柏木　　　　　　　　</v>
          </cell>
          <cell r="F2550">
            <v>15144</v>
          </cell>
          <cell r="G2550" t="str">
            <v>ＳＡＳ－Ｄ（東栄）　</v>
          </cell>
          <cell r="H2550">
            <v>2000</v>
          </cell>
          <cell r="I2550">
            <v>1172000</v>
          </cell>
          <cell r="J2550">
            <v>4</v>
          </cell>
          <cell r="K2550" t="str">
            <v>その他</v>
          </cell>
          <cell r="L2550">
            <v>151</v>
          </cell>
          <cell r="M2550" t="str">
            <v>ＳＡＳ</v>
          </cell>
          <cell r="N2550">
            <v>2</v>
          </cell>
          <cell r="O2550" t="str">
            <v>延岡</v>
          </cell>
          <cell r="P2550" t="str">
            <v>外販</v>
          </cell>
          <cell r="Q2550">
            <v>94</v>
          </cell>
        </row>
        <row r="2551">
          <cell r="A2551">
            <v>2</v>
          </cell>
          <cell r="B2551">
            <v>1995</v>
          </cell>
          <cell r="C2551">
            <v>3</v>
          </cell>
          <cell r="D2551">
            <v>4003</v>
          </cell>
          <cell r="E2551" t="str">
            <v>長瀬産業化成品第一部</v>
          </cell>
          <cell r="F2551">
            <v>15145</v>
          </cell>
          <cell r="G2551" t="str">
            <v>ＳＡＳ－Ｄ　　　　　</v>
          </cell>
          <cell r="H2551">
            <v>60</v>
          </cell>
          <cell r="I2551">
            <v>55800</v>
          </cell>
          <cell r="J2551">
            <v>4</v>
          </cell>
          <cell r="K2551" t="str">
            <v>その他</v>
          </cell>
          <cell r="L2551">
            <v>151</v>
          </cell>
          <cell r="M2551" t="str">
            <v>ＳＡＳ</v>
          </cell>
          <cell r="N2551">
            <v>2</v>
          </cell>
          <cell r="O2551" t="str">
            <v>延岡</v>
          </cell>
          <cell r="P2551" t="str">
            <v>外販</v>
          </cell>
          <cell r="Q2551">
            <v>94</v>
          </cell>
        </row>
        <row r="2552">
          <cell r="A2552">
            <v>2</v>
          </cell>
          <cell r="B2552">
            <v>1995</v>
          </cell>
          <cell r="C2552">
            <v>3</v>
          </cell>
          <cell r="D2552">
            <v>6000</v>
          </cell>
          <cell r="E2552" t="str">
            <v>丸紅　大阪　　　　　</v>
          </cell>
          <cell r="F2552">
            <v>15147</v>
          </cell>
          <cell r="G2552" t="str">
            <v>ＳＡＳ（日合）　　　</v>
          </cell>
          <cell r="H2552">
            <v>2000</v>
          </cell>
          <cell r="I2552">
            <v>1640000</v>
          </cell>
          <cell r="J2552">
            <v>4</v>
          </cell>
          <cell r="K2552" t="str">
            <v>その他</v>
          </cell>
          <cell r="L2552">
            <v>151</v>
          </cell>
          <cell r="M2552" t="str">
            <v>ＳＡＳ</v>
          </cell>
          <cell r="N2552">
            <v>2</v>
          </cell>
          <cell r="O2552" t="str">
            <v>延岡</v>
          </cell>
          <cell r="P2552" t="str">
            <v>外販</v>
          </cell>
          <cell r="Q2552">
            <v>94</v>
          </cell>
        </row>
        <row r="2553">
          <cell r="A2553">
            <v>2</v>
          </cell>
          <cell r="B2553">
            <v>1995</v>
          </cell>
          <cell r="C2553">
            <v>3</v>
          </cell>
          <cell r="D2553">
            <v>7800</v>
          </cell>
          <cell r="E2553" t="str">
            <v>渡辺ケミカル　　　　</v>
          </cell>
          <cell r="F2553">
            <v>15148</v>
          </cell>
          <cell r="G2553" t="str">
            <v>ＳＡＳ－Ｄ（ロック）</v>
          </cell>
          <cell r="H2553">
            <v>200</v>
          </cell>
          <cell r="I2553">
            <v>160000</v>
          </cell>
          <cell r="J2553">
            <v>4</v>
          </cell>
          <cell r="K2553" t="str">
            <v>その他</v>
          </cell>
          <cell r="L2553">
            <v>151</v>
          </cell>
          <cell r="M2553" t="str">
            <v>ＳＡＳ</v>
          </cell>
          <cell r="N2553">
            <v>2</v>
          </cell>
          <cell r="O2553" t="str">
            <v>延岡</v>
          </cell>
          <cell r="P2553" t="str">
            <v>外販</v>
          </cell>
          <cell r="Q2553">
            <v>94</v>
          </cell>
        </row>
        <row r="2554">
          <cell r="A2554">
            <v>2</v>
          </cell>
          <cell r="B2554">
            <v>1995</v>
          </cell>
          <cell r="C2554">
            <v>3</v>
          </cell>
          <cell r="D2554">
            <v>1820</v>
          </cell>
          <cell r="E2554" t="str">
            <v>小松屋商事（株）　　</v>
          </cell>
          <cell r="F2554">
            <v>15149</v>
          </cell>
          <cell r="G2554" t="str">
            <v>ＳＡＳ（和光）　　　</v>
          </cell>
          <cell r="H2554">
            <v>3000</v>
          </cell>
          <cell r="I2554">
            <v>1830000</v>
          </cell>
          <cell r="J2554">
            <v>4</v>
          </cell>
          <cell r="K2554" t="str">
            <v>その他</v>
          </cell>
          <cell r="L2554">
            <v>151</v>
          </cell>
          <cell r="M2554" t="str">
            <v>ＳＡＳ</v>
          </cell>
          <cell r="N2554">
            <v>2</v>
          </cell>
          <cell r="O2554" t="str">
            <v>延岡</v>
          </cell>
          <cell r="P2554" t="str">
            <v>外販</v>
          </cell>
          <cell r="Q2554">
            <v>94</v>
          </cell>
        </row>
        <row r="2555">
          <cell r="A2555">
            <v>2</v>
          </cell>
          <cell r="B2555">
            <v>1995</v>
          </cell>
          <cell r="C2555">
            <v>3</v>
          </cell>
          <cell r="D2555">
            <v>1820</v>
          </cell>
          <cell r="E2555" t="str">
            <v>小松屋商事（株）　　</v>
          </cell>
          <cell r="F2555">
            <v>15602</v>
          </cell>
          <cell r="G2555" t="str">
            <v>３Ｓ　　　　　　　　</v>
          </cell>
          <cell r="H2555">
            <v>6000</v>
          </cell>
          <cell r="I2555">
            <v>7690000</v>
          </cell>
          <cell r="J2555">
            <v>1</v>
          </cell>
          <cell r="K2555" t="str">
            <v>繊維</v>
          </cell>
          <cell r="L2555">
            <v>156</v>
          </cell>
          <cell r="M2555" t="str">
            <v>ＵＮＡＳＳ</v>
          </cell>
          <cell r="N2555">
            <v>2</v>
          </cell>
          <cell r="O2555" t="str">
            <v>延岡</v>
          </cell>
          <cell r="P2555" t="str">
            <v>外販</v>
          </cell>
          <cell r="Q2555">
            <v>94</v>
          </cell>
        </row>
        <row r="2556">
          <cell r="A2556">
            <v>2</v>
          </cell>
          <cell r="B2556">
            <v>1995</v>
          </cell>
          <cell r="C2556">
            <v>3</v>
          </cell>
          <cell r="D2556">
            <v>7500</v>
          </cell>
          <cell r="E2556" t="str">
            <v>リバソン（株）　　　</v>
          </cell>
          <cell r="F2556">
            <v>15610</v>
          </cell>
          <cell r="G2556" t="str">
            <v>ＵＮＡＳＳ（ＤＩＣ）</v>
          </cell>
          <cell r="H2556">
            <v>1500</v>
          </cell>
          <cell r="I2556">
            <v>1875000</v>
          </cell>
          <cell r="J2556">
            <v>1</v>
          </cell>
          <cell r="K2556" t="str">
            <v>繊維</v>
          </cell>
          <cell r="L2556">
            <v>156</v>
          </cell>
          <cell r="M2556" t="str">
            <v>ＵＮＡＳＳ</v>
          </cell>
          <cell r="N2556">
            <v>2</v>
          </cell>
          <cell r="O2556" t="str">
            <v>延岡</v>
          </cell>
          <cell r="P2556" t="str">
            <v>外販</v>
          </cell>
          <cell r="Q2556">
            <v>94</v>
          </cell>
        </row>
        <row r="2557">
          <cell r="A2557">
            <v>2</v>
          </cell>
          <cell r="B2557">
            <v>1995</v>
          </cell>
          <cell r="C2557">
            <v>3</v>
          </cell>
          <cell r="D2557">
            <v>1820</v>
          </cell>
          <cell r="E2557" t="str">
            <v>小松屋商事（株）　　</v>
          </cell>
          <cell r="F2557">
            <v>15630</v>
          </cell>
          <cell r="G2557" t="str">
            <v>ＵＮＡＳＳ（Ｘラン）</v>
          </cell>
          <cell r="H2557">
            <v>250</v>
          </cell>
          <cell r="I2557">
            <v>300000</v>
          </cell>
          <cell r="J2557">
            <v>1</v>
          </cell>
          <cell r="K2557" t="str">
            <v>繊維</v>
          </cell>
          <cell r="L2557">
            <v>156</v>
          </cell>
          <cell r="M2557" t="str">
            <v>ＵＮＡＳＳ</v>
          </cell>
          <cell r="N2557">
            <v>2</v>
          </cell>
          <cell r="O2557" t="str">
            <v>延岡</v>
          </cell>
          <cell r="P2557" t="str">
            <v>外販</v>
          </cell>
          <cell r="Q2557">
            <v>94</v>
          </cell>
        </row>
        <row r="2558">
          <cell r="A2558">
            <v>2</v>
          </cell>
          <cell r="B2558">
            <v>1995</v>
          </cell>
          <cell r="C2558">
            <v>3</v>
          </cell>
          <cell r="D2558">
            <v>6000</v>
          </cell>
          <cell r="E2558" t="str">
            <v>丸紅　大阪　　　　　</v>
          </cell>
          <cell r="F2558">
            <v>15670</v>
          </cell>
          <cell r="G2558" t="str">
            <v>ＵＮＡＳＳ（中国）　</v>
          </cell>
          <cell r="H2558">
            <v>0</v>
          </cell>
          <cell r="I2558">
            <v>472500</v>
          </cell>
          <cell r="J2558">
            <v>1</v>
          </cell>
          <cell r="K2558" t="str">
            <v>繊維</v>
          </cell>
          <cell r="L2558">
            <v>156</v>
          </cell>
          <cell r="M2558" t="str">
            <v>ＵＮＡＳＳ</v>
          </cell>
          <cell r="N2558">
            <v>2</v>
          </cell>
          <cell r="O2558" t="str">
            <v>延岡</v>
          </cell>
          <cell r="P2558" t="str">
            <v>輸出</v>
          </cell>
          <cell r="Q2558">
            <v>94</v>
          </cell>
        </row>
        <row r="2559">
          <cell r="A2559">
            <v>2</v>
          </cell>
          <cell r="B2559">
            <v>1995</v>
          </cell>
          <cell r="C2559">
            <v>3</v>
          </cell>
          <cell r="D2559">
            <v>7500</v>
          </cell>
          <cell r="E2559" t="str">
            <v>リバソン（株）　　　</v>
          </cell>
          <cell r="F2559">
            <v>16600</v>
          </cell>
          <cell r="G2559" t="str">
            <v>ＮＳＶＳ－２５（ＤＩ</v>
          </cell>
          <cell r="H2559">
            <v>1580</v>
          </cell>
          <cell r="I2559">
            <v>497700</v>
          </cell>
          <cell r="J2559">
            <v>3</v>
          </cell>
          <cell r="K2559" t="str">
            <v>樹脂</v>
          </cell>
          <cell r="L2559">
            <v>166</v>
          </cell>
          <cell r="M2559" t="str">
            <v>ＳＶＳ</v>
          </cell>
          <cell r="N2559">
            <v>2</v>
          </cell>
          <cell r="O2559" t="str">
            <v>延岡</v>
          </cell>
          <cell r="P2559" t="str">
            <v>外販</v>
          </cell>
          <cell r="Q2559">
            <v>94</v>
          </cell>
        </row>
        <row r="2560">
          <cell r="A2560">
            <v>2</v>
          </cell>
          <cell r="B2560">
            <v>1995</v>
          </cell>
          <cell r="C2560">
            <v>3</v>
          </cell>
          <cell r="D2560">
            <v>7800</v>
          </cell>
          <cell r="E2560" t="str">
            <v>渡辺ケミカル　　　　</v>
          </cell>
          <cell r="F2560">
            <v>16600</v>
          </cell>
          <cell r="G2560" t="str">
            <v>ＮＳＶＳ－２５（ＤＩ</v>
          </cell>
          <cell r="H2560">
            <v>-40</v>
          </cell>
          <cell r="I2560">
            <v>-12600</v>
          </cell>
          <cell r="J2560">
            <v>3</v>
          </cell>
          <cell r="K2560" t="str">
            <v>樹脂</v>
          </cell>
          <cell r="L2560">
            <v>166</v>
          </cell>
          <cell r="M2560" t="str">
            <v>ＳＶＳ</v>
          </cell>
          <cell r="N2560">
            <v>2</v>
          </cell>
          <cell r="O2560" t="str">
            <v>延岡</v>
          </cell>
          <cell r="P2560" t="str">
            <v>外販</v>
          </cell>
          <cell r="Q2560">
            <v>94</v>
          </cell>
        </row>
        <row r="2561">
          <cell r="A2561">
            <v>2</v>
          </cell>
          <cell r="B2561">
            <v>1995</v>
          </cell>
          <cell r="C2561">
            <v>3</v>
          </cell>
          <cell r="D2561">
            <v>7500</v>
          </cell>
          <cell r="E2561" t="str">
            <v>リバソン（株）　　　</v>
          </cell>
          <cell r="F2561">
            <v>16601</v>
          </cell>
          <cell r="G2561" t="str">
            <v>ＮＳＶＳ－２５（堺　</v>
          </cell>
          <cell r="H2561">
            <v>800</v>
          </cell>
          <cell r="I2561">
            <v>240000</v>
          </cell>
          <cell r="J2561">
            <v>3</v>
          </cell>
          <cell r="K2561" t="str">
            <v>樹脂</v>
          </cell>
          <cell r="L2561">
            <v>166</v>
          </cell>
          <cell r="M2561" t="str">
            <v>ＳＶＳ</v>
          </cell>
          <cell r="N2561">
            <v>2</v>
          </cell>
          <cell r="O2561" t="str">
            <v>延岡</v>
          </cell>
          <cell r="P2561" t="str">
            <v>外販</v>
          </cell>
          <cell r="Q2561">
            <v>94</v>
          </cell>
        </row>
        <row r="2562">
          <cell r="A2562">
            <v>2</v>
          </cell>
          <cell r="B2562">
            <v>1995</v>
          </cell>
          <cell r="C2562">
            <v>3</v>
          </cell>
          <cell r="D2562">
            <v>7017</v>
          </cell>
          <cell r="E2562" t="str">
            <v>要薬品　　　　　　　</v>
          </cell>
          <cell r="F2562">
            <v>16610</v>
          </cell>
          <cell r="G2562" t="str">
            <v>ＮＳＶＳ－２５（大東</v>
          </cell>
          <cell r="H2562">
            <v>9600</v>
          </cell>
          <cell r="I2562">
            <v>3379200</v>
          </cell>
          <cell r="J2562">
            <v>3</v>
          </cell>
          <cell r="K2562" t="str">
            <v>樹脂</v>
          </cell>
          <cell r="L2562">
            <v>166</v>
          </cell>
          <cell r="M2562" t="str">
            <v>ＳＶＳ</v>
          </cell>
          <cell r="N2562">
            <v>2</v>
          </cell>
          <cell r="O2562" t="str">
            <v>延岡</v>
          </cell>
          <cell r="P2562" t="str">
            <v>外販</v>
          </cell>
          <cell r="Q2562">
            <v>94</v>
          </cell>
        </row>
        <row r="2563">
          <cell r="A2563">
            <v>2</v>
          </cell>
          <cell r="B2563">
            <v>1995</v>
          </cell>
          <cell r="C2563">
            <v>3</v>
          </cell>
          <cell r="D2563">
            <v>7500</v>
          </cell>
          <cell r="E2563" t="str">
            <v>リバソン（株）　　　</v>
          </cell>
          <cell r="F2563">
            <v>16630</v>
          </cell>
          <cell r="G2563" t="str">
            <v>ＮＳＶＳ－２５（九州</v>
          </cell>
          <cell r="H2563">
            <v>280</v>
          </cell>
          <cell r="I2563">
            <v>84000</v>
          </cell>
          <cell r="J2563">
            <v>3</v>
          </cell>
          <cell r="K2563" t="str">
            <v>樹脂</v>
          </cell>
          <cell r="L2563">
            <v>166</v>
          </cell>
          <cell r="M2563" t="str">
            <v>ＳＶＳ</v>
          </cell>
          <cell r="N2563">
            <v>2</v>
          </cell>
          <cell r="O2563" t="str">
            <v>延岡</v>
          </cell>
          <cell r="P2563" t="str">
            <v>外販</v>
          </cell>
          <cell r="Q2563">
            <v>94</v>
          </cell>
        </row>
        <row r="2564">
          <cell r="A2564">
            <v>2</v>
          </cell>
          <cell r="B2564">
            <v>1995</v>
          </cell>
          <cell r="C2564">
            <v>3</v>
          </cell>
          <cell r="D2564">
            <v>5417</v>
          </cell>
          <cell r="E2564" t="str">
            <v>九州長瀬　　　　　　</v>
          </cell>
          <cell r="F2564">
            <v>16640</v>
          </cell>
          <cell r="G2564" t="str">
            <v>ＮＳＶＳ－２５（同仁</v>
          </cell>
          <cell r="H2564">
            <v>3200</v>
          </cell>
          <cell r="I2564">
            <v>960000</v>
          </cell>
          <cell r="J2564">
            <v>3</v>
          </cell>
          <cell r="K2564" t="str">
            <v>樹脂</v>
          </cell>
          <cell r="L2564">
            <v>166</v>
          </cell>
          <cell r="M2564" t="str">
            <v>ＳＶＳ</v>
          </cell>
          <cell r="N2564">
            <v>2</v>
          </cell>
          <cell r="O2564" t="str">
            <v>延岡</v>
          </cell>
          <cell r="P2564" t="str">
            <v>外販</v>
          </cell>
          <cell r="Q2564">
            <v>94</v>
          </cell>
        </row>
        <row r="2565">
          <cell r="A2565">
            <v>2</v>
          </cell>
          <cell r="B2565">
            <v>1995</v>
          </cell>
          <cell r="C2565">
            <v>3</v>
          </cell>
          <cell r="D2565">
            <v>7800</v>
          </cell>
          <cell r="E2565" t="str">
            <v>渡辺ケミカル　　　　</v>
          </cell>
          <cell r="F2565">
            <v>16660</v>
          </cell>
          <cell r="G2565" t="str">
            <v>ＮＳＶＳ－２５ロック</v>
          </cell>
          <cell r="H2565">
            <v>40</v>
          </cell>
          <cell r="I2565">
            <v>16000</v>
          </cell>
          <cell r="J2565">
            <v>3</v>
          </cell>
          <cell r="K2565" t="str">
            <v>樹脂</v>
          </cell>
          <cell r="L2565">
            <v>166</v>
          </cell>
          <cell r="M2565" t="str">
            <v>ＳＶＳ</v>
          </cell>
          <cell r="N2565">
            <v>2</v>
          </cell>
          <cell r="O2565" t="str">
            <v>延岡</v>
          </cell>
          <cell r="P2565" t="str">
            <v>外販</v>
          </cell>
          <cell r="Q2565">
            <v>94</v>
          </cell>
        </row>
        <row r="2566">
          <cell r="A2566">
            <v>2</v>
          </cell>
          <cell r="B2566">
            <v>1995</v>
          </cell>
          <cell r="C2566">
            <v>3</v>
          </cell>
          <cell r="D2566">
            <v>1</v>
          </cell>
          <cell r="E2566" t="str">
            <v>旭　東京購買　　　　</v>
          </cell>
          <cell r="F2566">
            <v>20300</v>
          </cell>
          <cell r="G2566" t="str">
            <v>ＥＢＳ　　　　　　　</v>
          </cell>
          <cell r="H2566">
            <v>9058</v>
          </cell>
          <cell r="I2566">
            <v>7391328</v>
          </cell>
          <cell r="J2566">
            <v>3</v>
          </cell>
          <cell r="K2566" t="str">
            <v>樹脂</v>
          </cell>
          <cell r="L2566">
            <v>203</v>
          </cell>
          <cell r="M2566" t="str">
            <v>ＥＢＳ</v>
          </cell>
          <cell r="N2566">
            <v>2</v>
          </cell>
          <cell r="O2566" t="str">
            <v>延岡</v>
          </cell>
          <cell r="P2566" t="str">
            <v>旭</v>
          </cell>
          <cell r="Q2566">
            <v>94</v>
          </cell>
        </row>
        <row r="2567">
          <cell r="A2567">
            <v>2</v>
          </cell>
          <cell r="B2567">
            <v>1995</v>
          </cell>
          <cell r="C2567">
            <v>3</v>
          </cell>
          <cell r="D2567">
            <v>2</v>
          </cell>
          <cell r="E2567" t="str">
            <v>旭　大阪購買　　　　</v>
          </cell>
          <cell r="F2567">
            <v>20500</v>
          </cell>
          <cell r="G2567" t="str">
            <v>仕上Ｇ　　　　　　　</v>
          </cell>
          <cell r="H2567">
            <v>2690</v>
          </cell>
          <cell r="I2567">
            <v>914600</v>
          </cell>
          <cell r="J2567">
            <v>1</v>
          </cell>
          <cell r="K2567" t="str">
            <v>繊維</v>
          </cell>
          <cell r="L2567">
            <v>205</v>
          </cell>
          <cell r="M2567" t="str">
            <v>仕上Ｇ</v>
          </cell>
          <cell r="N2567">
            <v>2</v>
          </cell>
          <cell r="O2567" t="str">
            <v>延岡</v>
          </cell>
          <cell r="P2567" t="str">
            <v>旭</v>
          </cell>
          <cell r="Q2567">
            <v>94</v>
          </cell>
        </row>
        <row r="2568">
          <cell r="A2568">
            <v>2</v>
          </cell>
          <cell r="B2568">
            <v>1995</v>
          </cell>
          <cell r="C2568">
            <v>3</v>
          </cell>
          <cell r="D2568">
            <v>11</v>
          </cell>
          <cell r="E2568" t="str">
            <v>旭　特薬事業部　　　</v>
          </cell>
          <cell r="F2568">
            <v>20900</v>
          </cell>
          <cell r="G2568" t="str">
            <v>ＦＭＮＡ　　　　　　</v>
          </cell>
          <cell r="H2568">
            <v>270</v>
          </cell>
          <cell r="I2568">
            <v>7830000</v>
          </cell>
          <cell r="J2568">
            <v>2</v>
          </cell>
          <cell r="K2568" t="str">
            <v>医薬原料</v>
          </cell>
          <cell r="L2568">
            <v>209</v>
          </cell>
          <cell r="M2568" t="str">
            <v>ＦＭＮＡ</v>
          </cell>
          <cell r="N2568">
            <v>2</v>
          </cell>
          <cell r="O2568" t="str">
            <v>延岡</v>
          </cell>
          <cell r="P2568" t="str">
            <v>旭</v>
          </cell>
          <cell r="Q2568">
            <v>94</v>
          </cell>
        </row>
        <row r="2569">
          <cell r="A2569">
            <v>2</v>
          </cell>
          <cell r="B2569">
            <v>1995</v>
          </cell>
          <cell r="C2569">
            <v>3</v>
          </cell>
          <cell r="D2569">
            <v>11</v>
          </cell>
          <cell r="E2569" t="str">
            <v>旭　特薬事業部　　　</v>
          </cell>
          <cell r="F2569">
            <v>21301</v>
          </cell>
          <cell r="G2569" t="str">
            <v>ウラシル　　　　　　</v>
          </cell>
          <cell r="H2569">
            <v>60</v>
          </cell>
          <cell r="I2569">
            <v>252000</v>
          </cell>
          <cell r="J2569">
            <v>2</v>
          </cell>
          <cell r="K2569" t="str">
            <v>医薬原料</v>
          </cell>
          <cell r="L2569">
            <v>213</v>
          </cell>
          <cell r="M2569" t="str">
            <v>ウラシル</v>
          </cell>
          <cell r="N2569">
            <v>2</v>
          </cell>
          <cell r="O2569" t="str">
            <v>延岡</v>
          </cell>
          <cell r="P2569" t="str">
            <v>旭</v>
          </cell>
          <cell r="Q2569">
            <v>94</v>
          </cell>
        </row>
        <row r="2570">
          <cell r="A2570">
            <v>2</v>
          </cell>
          <cell r="B2570">
            <v>1995</v>
          </cell>
          <cell r="C2570">
            <v>3</v>
          </cell>
          <cell r="D2570">
            <v>11</v>
          </cell>
          <cell r="E2570" t="str">
            <v>旭　特薬事業部　　　</v>
          </cell>
          <cell r="F2570">
            <v>21302</v>
          </cell>
          <cell r="G2570" t="str">
            <v>ウラシル（ＳＧ）　　</v>
          </cell>
          <cell r="H2570">
            <v>6480</v>
          </cell>
          <cell r="I2570">
            <v>27216000</v>
          </cell>
          <cell r="J2570">
            <v>2</v>
          </cell>
          <cell r="K2570" t="str">
            <v>医薬原料</v>
          </cell>
          <cell r="L2570">
            <v>213</v>
          </cell>
          <cell r="M2570" t="str">
            <v>ウラシル</v>
          </cell>
          <cell r="N2570">
            <v>2</v>
          </cell>
          <cell r="O2570" t="str">
            <v>延岡</v>
          </cell>
          <cell r="P2570" t="str">
            <v>旭</v>
          </cell>
          <cell r="Q2570">
            <v>94</v>
          </cell>
        </row>
        <row r="2571">
          <cell r="A2571">
            <v>2</v>
          </cell>
          <cell r="B2571">
            <v>1995</v>
          </cell>
          <cell r="C2571">
            <v>3</v>
          </cell>
          <cell r="D2571">
            <v>5403</v>
          </cell>
          <cell r="E2571" t="str">
            <v>ファイザー　　　　　</v>
          </cell>
          <cell r="F2571">
            <v>21401</v>
          </cell>
          <cell r="G2571" t="str">
            <v>ＡＴＢＣ　　　　　　</v>
          </cell>
          <cell r="H2571">
            <v>9030</v>
          </cell>
          <cell r="I2571">
            <v>3756480</v>
          </cell>
          <cell r="J2571">
            <v>3</v>
          </cell>
          <cell r="K2571" t="str">
            <v>樹脂</v>
          </cell>
          <cell r="L2571">
            <v>214</v>
          </cell>
          <cell r="M2571" t="str">
            <v>ＡＴＢＣ</v>
          </cell>
          <cell r="N2571">
            <v>2</v>
          </cell>
          <cell r="O2571" t="str">
            <v>延岡</v>
          </cell>
          <cell r="P2571" t="str">
            <v>旭</v>
          </cell>
          <cell r="Q2571">
            <v>94</v>
          </cell>
        </row>
        <row r="2572">
          <cell r="A2572">
            <v>2</v>
          </cell>
          <cell r="B2572">
            <v>1995</v>
          </cell>
          <cell r="C2572">
            <v>3</v>
          </cell>
          <cell r="D2572">
            <v>1</v>
          </cell>
          <cell r="E2572" t="str">
            <v>旭　東京購買　　　　</v>
          </cell>
          <cell r="F2572">
            <v>21402</v>
          </cell>
          <cell r="G2572" t="str">
            <v>ＤＳ－１０７　　　　</v>
          </cell>
          <cell r="H2572">
            <v>96680</v>
          </cell>
          <cell r="I2572">
            <v>40218880</v>
          </cell>
          <cell r="J2572">
            <v>3</v>
          </cell>
          <cell r="K2572" t="str">
            <v>樹脂</v>
          </cell>
          <cell r="L2572">
            <v>214</v>
          </cell>
          <cell r="M2572" t="str">
            <v>ＡＴＢＣ</v>
          </cell>
          <cell r="N2572">
            <v>2</v>
          </cell>
          <cell r="O2572" t="str">
            <v>延岡</v>
          </cell>
          <cell r="P2572" t="str">
            <v>旭</v>
          </cell>
          <cell r="Q2572">
            <v>94</v>
          </cell>
        </row>
        <row r="2573">
          <cell r="A2573">
            <v>2</v>
          </cell>
          <cell r="B2573">
            <v>1995</v>
          </cell>
          <cell r="C2573">
            <v>3</v>
          </cell>
          <cell r="D2573">
            <v>6</v>
          </cell>
          <cell r="E2573" t="str">
            <v>旭　富士　　　　　　</v>
          </cell>
          <cell r="F2573">
            <v>21404</v>
          </cell>
          <cell r="G2573" t="str">
            <v>ＡＴＢＣ（富士）　　</v>
          </cell>
          <cell r="H2573">
            <v>430</v>
          </cell>
          <cell r="I2573">
            <v>191780</v>
          </cell>
          <cell r="J2573">
            <v>3</v>
          </cell>
          <cell r="K2573" t="str">
            <v>樹脂</v>
          </cell>
          <cell r="L2573">
            <v>214</v>
          </cell>
          <cell r="M2573" t="str">
            <v>ＡＴＢＣ</v>
          </cell>
          <cell r="N2573">
            <v>2</v>
          </cell>
          <cell r="O2573" t="str">
            <v>延岡</v>
          </cell>
          <cell r="P2573" t="str">
            <v>旭</v>
          </cell>
          <cell r="Q2573">
            <v>94</v>
          </cell>
        </row>
        <row r="2574">
          <cell r="A2574">
            <v>2</v>
          </cell>
          <cell r="B2574">
            <v>1995</v>
          </cell>
          <cell r="C2574">
            <v>3</v>
          </cell>
          <cell r="D2574">
            <v>1</v>
          </cell>
          <cell r="E2574" t="str">
            <v>旭　東京購買　　　　</v>
          </cell>
          <cell r="F2574">
            <v>21703</v>
          </cell>
          <cell r="G2574" t="str">
            <v>Ｈ－３－Ⅲ　　　　　</v>
          </cell>
          <cell r="H2574">
            <v>5000</v>
          </cell>
          <cell r="I2574">
            <v>16545800</v>
          </cell>
          <cell r="J2574">
            <v>3</v>
          </cell>
          <cell r="K2574" t="str">
            <v>樹脂</v>
          </cell>
          <cell r="L2574">
            <v>217</v>
          </cell>
          <cell r="M2574" t="str">
            <v>Ｈ－３</v>
          </cell>
          <cell r="N2574">
            <v>2</v>
          </cell>
          <cell r="O2574" t="str">
            <v>延岡</v>
          </cell>
          <cell r="P2574" t="str">
            <v>旭</v>
          </cell>
          <cell r="Q2574">
            <v>94</v>
          </cell>
        </row>
        <row r="2575">
          <cell r="A2575">
            <v>2</v>
          </cell>
          <cell r="B2575">
            <v>1995</v>
          </cell>
          <cell r="C2575">
            <v>3</v>
          </cell>
          <cell r="D2575">
            <v>1</v>
          </cell>
          <cell r="E2575" t="str">
            <v>旭　東京購買　　　　</v>
          </cell>
          <cell r="F2575">
            <v>21704</v>
          </cell>
          <cell r="G2575" t="str">
            <v>Ｈ－３－Ⅳ　　　　　</v>
          </cell>
          <cell r="H2575">
            <v>0</v>
          </cell>
          <cell r="I2575">
            <v>-579700</v>
          </cell>
          <cell r="J2575">
            <v>3</v>
          </cell>
          <cell r="K2575" t="str">
            <v>樹脂</v>
          </cell>
          <cell r="L2575">
            <v>217</v>
          </cell>
          <cell r="M2575" t="str">
            <v>Ｈ－３</v>
          </cell>
          <cell r="N2575">
            <v>2</v>
          </cell>
          <cell r="O2575" t="str">
            <v>延岡</v>
          </cell>
          <cell r="P2575" t="str">
            <v>旭</v>
          </cell>
          <cell r="Q2575">
            <v>94</v>
          </cell>
        </row>
        <row r="2576">
          <cell r="A2576">
            <v>2</v>
          </cell>
          <cell r="B2576">
            <v>1995</v>
          </cell>
          <cell r="C2576">
            <v>3</v>
          </cell>
          <cell r="D2576">
            <v>43</v>
          </cell>
          <cell r="E2576" t="str">
            <v>旭　延岡医薬　　　　</v>
          </cell>
          <cell r="F2576">
            <v>21800</v>
          </cell>
          <cell r="G2576" t="str">
            <v>ＦＢ－５　　　　　　</v>
          </cell>
          <cell r="H2576">
            <v>0</v>
          </cell>
          <cell r="I2576">
            <v>849510</v>
          </cell>
          <cell r="J2576">
            <v>2</v>
          </cell>
          <cell r="K2576" t="str">
            <v>医薬原料</v>
          </cell>
          <cell r="L2576">
            <v>218</v>
          </cell>
          <cell r="M2576" t="str">
            <v>ＦＢ－５</v>
          </cell>
          <cell r="N2576">
            <v>2</v>
          </cell>
          <cell r="O2576" t="str">
            <v>延岡</v>
          </cell>
          <cell r="P2576" t="str">
            <v>旭</v>
          </cell>
          <cell r="Q2576">
            <v>94</v>
          </cell>
        </row>
        <row r="2577">
          <cell r="A2577">
            <v>2</v>
          </cell>
          <cell r="B2577">
            <v>1995</v>
          </cell>
          <cell r="C2577">
            <v>3</v>
          </cell>
          <cell r="D2577">
            <v>6</v>
          </cell>
          <cell r="E2577" t="str">
            <v>旭　富士　　　　　　</v>
          </cell>
          <cell r="F2577">
            <v>21900</v>
          </cell>
          <cell r="G2577" t="str">
            <v>ＢＳ－１　　　　　　</v>
          </cell>
          <cell r="H2577">
            <v>64020</v>
          </cell>
          <cell r="I2577">
            <v>22522236</v>
          </cell>
          <cell r="J2577">
            <v>3</v>
          </cell>
          <cell r="K2577" t="str">
            <v>樹脂</v>
          </cell>
          <cell r="L2577">
            <v>219</v>
          </cell>
          <cell r="M2577" t="str">
            <v>ＢＳ－１．２</v>
          </cell>
          <cell r="N2577">
            <v>2</v>
          </cell>
          <cell r="O2577" t="str">
            <v>延岡</v>
          </cell>
          <cell r="P2577" t="str">
            <v>旭</v>
          </cell>
          <cell r="Q2577">
            <v>94</v>
          </cell>
        </row>
        <row r="2578">
          <cell r="A2578">
            <v>2</v>
          </cell>
          <cell r="B2578">
            <v>1995</v>
          </cell>
          <cell r="C2578">
            <v>3</v>
          </cell>
          <cell r="D2578">
            <v>6</v>
          </cell>
          <cell r="E2578" t="str">
            <v>旭　富士　　　　　　</v>
          </cell>
          <cell r="F2578">
            <v>21901</v>
          </cell>
          <cell r="G2578" t="str">
            <v>ＢＳ－２　　　　　　</v>
          </cell>
          <cell r="H2578">
            <v>16500</v>
          </cell>
          <cell r="I2578">
            <v>5973000</v>
          </cell>
          <cell r="J2578">
            <v>3</v>
          </cell>
          <cell r="K2578" t="str">
            <v>樹脂</v>
          </cell>
          <cell r="L2578">
            <v>219</v>
          </cell>
          <cell r="M2578" t="str">
            <v>ＢＳ－１．２</v>
          </cell>
          <cell r="N2578">
            <v>2</v>
          </cell>
          <cell r="O2578" t="str">
            <v>延岡</v>
          </cell>
          <cell r="P2578" t="str">
            <v>旭</v>
          </cell>
          <cell r="Q2578">
            <v>94</v>
          </cell>
        </row>
        <row r="2579">
          <cell r="A2579">
            <v>2</v>
          </cell>
          <cell r="B2579">
            <v>1995</v>
          </cell>
          <cell r="C2579">
            <v>3</v>
          </cell>
          <cell r="D2579">
            <v>6</v>
          </cell>
          <cell r="E2579" t="str">
            <v>旭　富士　　　　　　</v>
          </cell>
          <cell r="F2579">
            <v>21950</v>
          </cell>
          <cell r="G2579" t="str">
            <v>ＢＳ－１缶　　　　　</v>
          </cell>
          <cell r="H2579">
            <v>140</v>
          </cell>
          <cell r="I2579">
            <v>57260</v>
          </cell>
          <cell r="J2579">
            <v>3</v>
          </cell>
          <cell r="K2579" t="str">
            <v>樹脂</v>
          </cell>
          <cell r="L2579">
            <v>219</v>
          </cell>
          <cell r="M2579" t="str">
            <v>ＢＳ－１．２</v>
          </cell>
          <cell r="N2579">
            <v>2</v>
          </cell>
          <cell r="O2579" t="str">
            <v>延岡</v>
          </cell>
          <cell r="P2579" t="str">
            <v>旭</v>
          </cell>
          <cell r="Q2579">
            <v>94</v>
          </cell>
        </row>
        <row r="2580">
          <cell r="A2580">
            <v>2</v>
          </cell>
          <cell r="B2580">
            <v>1995</v>
          </cell>
          <cell r="C2580">
            <v>3</v>
          </cell>
          <cell r="D2580">
            <v>1</v>
          </cell>
          <cell r="E2580" t="str">
            <v>旭　東京購買　　　　</v>
          </cell>
          <cell r="F2580">
            <v>25150</v>
          </cell>
          <cell r="G2580" t="str">
            <v>Ｈ－ダイマー　　　　</v>
          </cell>
          <cell r="H2580">
            <v>54780</v>
          </cell>
          <cell r="I2580">
            <v>19275800</v>
          </cell>
          <cell r="J2580">
            <v>3</v>
          </cell>
          <cell r="K2580" t="str">
            <v>樹脂</v>
          </cell>
          <cell r="L2580">
            <v>251</v>
          </cell>
          <cell r="M2580" t="str">
            <v>Ｈ－ダイマー</v>
          </cell>
          <cell r="N2580">
            <v>2</v>
          </cell>
          <cell r="O2580" t="str">
            <v>延岡</v>
          </cell>
          <cell r="P2580" t="str">
            <v>旭</v>
          </cell>
          <cell r="Q2580">
            <v>94</v>
          </cell>
        </row>
        <row r="2581">
          <cell r="A2581">
            <v>2</v>
          </cell>
          <cell r="B2581">
            <v>1995</v>
          </cell>
          <cell r="C2581">
            <v>3</v>
          </cell>
          <cell r="D2581">
            <v>1</v>
          </cell>
          <cell r="E2581" t="str">
            <v>旭　東京購買　　　　</v>
          </cell>
          <cell r="F2581">
            <v>25155</v>
          </cell>
          <cell r="G2581" t="str">
            <v>Ｈ－ダイマ－（ドラム</v>
          </cell>
          <cell r="H2581">
            <v>0</v>
          </cell>
          <cell r="I2581">
            <v>-224000</v>
          </cell>
          <cell r="J2581">
            <v>3</v>
          </cell>
          <cell r="K2581" t="str">
            <v>樹脂</v>
          </cell>
          <cell r="L2581">
            <v>251</v>
          </cell>
          <cell r="M2581" t="str">
            <v>Ｈ－ダイマー</v>
          </cell>
          <cell r="N2581">
            <v>2</v>
          </cell>
          <cell r="O2581" t="str">
            <v>延岡</v>
          </cell>
          <cell r="P2581" t="str">
            <v>旭</v>
          </cell>
          <cell r="Q2581">
            <v>94</v>
          </cell>
        </row>
        <row r="2582">
          <cell r="A2582">
            <v>2</v>
          </cell>
          <cell r="B2582">
            <v>1995</v>
          </cell>
          <cell r="C2582">
            <v>3</v>
          </cell>
          <cell r="D2582">
            <v>43</v>
          </cell>
          <cell r="E2582" t="str">
            <v>旭　延岡医薬　　　　</v>
          </cell>
          <cell r="F2582">
            <v>29003</v>
          </cell>
          <cell r="G2582" t="str">
            <v>廃硫酸　　　　　　　</v>
          </cell>
          <cell r="H2582">
            <v>54.18</v>
          </cell>
          <cell r="I2582">
            <v>379267</v>
          </cell>
          <cell r="J2582">
            <v>4</v>
          </cell>
          <cell r="K2582" t="str">
            <v>その他</v>
          </cell>
          <cell r="L2582">
            <v>290</v>
          </cell>
          <cell r="M2582" t="str">
            <v>旭向延岡合成品</v>
          </cell>
          <cell r="N2582">
            <v>2</v>
          </cell>
          <cell r="O2582" t="str">
            <v>延岡</v>
          </cell>
          <cell r="P2582" t="str">
            <v>旭</v>
          </cell>
          <cell r="Q2582">
            <v>94</v>
          </cell>
        </row>
        <row r="2583">
          <cell r="A2583">
            <v>2</v>
          </cell>
          <cell r="B2583">
            <v>1995</v>
          </cell>
          <cell r="C2583">
            <v>3</v>
          </cell>
          <cell r="D2583">
            <v>37</v>
          </cell>
          <cell r="E2583" t="str">
            <v>旭　薬品工場　　　　</v>
          </cell>
          <cell r="F2583">
            <v>29007</v>
          </cell>
          <cell r="G2583" t="str">
            <v>回収硝酸　　　　　　</v>
          </cell>
          <cell r="H2583">
            <v>29991</v>
          </cell>
          <cell r="I2583">
            <v>104969</v>
          </cell>
          <cell r="J2583">
            <v>4</v>
          </cell>
          <cell r="K2583" t="str">
            <v>その他</v>
          </cell>
          <cell r="L2583">
            <v>290</v>
          </cell>
          <cell r="M2583" t="str">
            <v>旭向延岡合成品</v>
          </cell>
          <cell r="N2583">
            <v>2</v>
          </cell>
          <cell r="O2583" t="str">
            <v>延岡</v>
          </cell>
          <cell r="P2583" t="str">
            <v>旭</v>
          </cell>
          <cell r="Q2583">
            <v>94</v>
          </cell>
        </row>
        <row r="2584">
          <cell r="A2584">
            <v>2</v>
          </cell>
          <cell r="B2584">
            <v>1995</v>
          </cell>
          <cell r="C2584">
            <v>3</v>
          </cell>
          <cell r="D2584">
            <v>5</v>
          </cell>
          <cell r="E2584" t="str">
            <v>旭　川崎　　　　　　</v>
          </cell>
          <cell r="F2584">
            <v>29014</v>
          </cell>
          <cell r="G2584" t="str">
            <v>ＤＢＥ－ＩＰ　　　　</v>
          </cell>
          <cell r="H2584">
            <v>0</v>
          </cell>
          <cell r="I2584">
            <v>2000000</v>
          </cell>
          <cell r="J2584">
            <v>4</v>
          </cell>
          <cell r="K2584" t="str">
            <v>その他</v>
          </cell>
          <cell r="L2584">
            <v>290</v>
          </cell>
          <cell r="M2584" t="str">
            <v>旭向延岡合成品</v>
          </cell>
          <cell r="N2584">
            <v>2</v>
          </cell>
          <cell r="O2584" t="str">
            <v>延岡</v>
          </cell>
          <cell r="P2584" t="str">
            <v>旭</v>
          </cell>
          <cell r="Q2584">
            <v>94</v>
          </cell>
        </row>
        <row r="2585">
          <cell r="A2585">
            <v>2</v>
          </cell>
          <cell r="B2585">
            <v>1995</v>
          </cell>
          <cell r="C2585">
            <v>3</v>
          </cell>
          <cell r="D2585">
            <v>5422</v>
          </cell>
          <cell r="E2585" t="str">
            <v>扶桑化学（株）　　　</v>
          </cell>
          <cell r="F2585">
            <v>30700</v>
          </cell>
          <cell r="G2585" t="str">
            <v>ＭＮＢ　　　　　　　</v>
          </cell>
          <cell r="H2585">
            <v>15300</v>
          </cell>
          <cell r="I2585">
            <v>19890000</v>
          </cell>
          <cell r="J2585">
            <v>3</v>
          </cell>
          <cell r="K2585" t="str">
            <v>樹脂</v>
          </cell>
          <cell r="L2585">
            <v>307</v>
          </cell>
          <cell r="M2585" t="str">
            <v>ＭＮＢ</v>
          </cell>
          <cell r="N2585">
            <v>2</v>
          </cell>
          <cell r="O2585" t="str">
            <v>延岡</v>
          </cell>
          <cell r="P2585" t="str">
            <v>外販</v>
          </cell>
          <cell r="Q2585">
            <v>94</v>
          </cell>
        </row>
        <row r="2586">
          <cell r="A2586">
            <v>2</v>
          </cell>
          <cell r="B2586">
            <v>1995</v>
          </cell>
          <cell r="C2586">
            <v>3</v>
          </cell>
          <cell r="D2586">
            <v>3030</v>
          </cell>
          <cell r="E2586" t="str">
            <v>ダイセル＾東京本社　</v>
          </cell>
          <cell r="F2586">
            <v>31000</v>
          </cell>
          <cell r="G2586" t="str">
            <v>ＢＴＣ　　　　　　　</v>
          </cell>
          <cell r="H2586">
            <v>10000</v>
          </cell>
          <cell r="I2586">
            <v>13700000</v>
          </cell>
          <cell r="J2586">
            <v>3</v>
          </cell>
          <cell r="K2586" t="str">
            <v>樹脂</v>
          </cell>
          <cell r="L2586">
            <v>310</v>
          </cell>
          <cell r="M2586" t="str">
            <v>ＢＴＣ</v>
          </cell>
          <cell r="N2586">
            <v>2</v>
          </cell>
          <cell r="O2586" t="str">
            <v>延岡</v>
          </cell>
          <cell r="P2586" t="str">
            <v>外販</v>
          </cell>
          <cell r="Q2586">
            <v>94</v>
          </cell>
        </row>
        <row r="2587">
          <cell r="A2587">
            <v>1</v>
          </cell>
          <cell r="B2587">
            <v>1995</v>
          </cell>
          <cell r="C2587">
            <v>3</v>
          </cell>
          <cell r="D2587">
            <v>88</v>
          </cell>
          <cell r="E2587" t="str">
            <v>旭フーズ（株）　　　</v>
          </cell>
          <cell r="F2587">
            <v>37600</v>
          </cell>
          <cell r="G2587" t="str">
            <v>ＣＭＴ－Ｌ　缶　　　</v>
          </cell>
          <cell r="H2587">
            <v>33588</v>
          </cell>
          <cell r="I2587">
            <v>10445868</v>
          </cell>
          <cell r="J2587">
            <v>4</v>
          </cell>
          <cell r="K2587" t="str">
            <v>その他</v>
          </cell>
          <cell r="L2587">
            <v>376</v>
          </cell>
          <cell r="M2587" t="str">
            <v>ＣＭＴ－Ｌ</v>
          </cell>
          <cell r="N2587">
            <v>3</v>
          </cell>
          <cell r="O2587" t="str">
            <v>外販</v>
          </cell>
          <cell r="P2587" t="str">
            <v>旭</v>
          </cell>
          <cell r="Q2587">
            <v>94</v>
          </cell>
        </row>
        <row r="2588">
          <cell r="A2588">
            <v>1</v>
          </cell>
          <cell r="B2588">
            <v>1995</v>
          </cell>
          <cell r="C2588">
            <v>3</v>
          </cell>
          <cell r="D2588">
            <v>88</v>
          </cell>
          <cell r="E2588" t="str">
            <v>旭フーズ（株）　　　</v>
          </cell>
          <cell r="F2588">
            <v>37603</v>
          </cell>
          <cell r="G2588" t="str">
            <v>ＣＭＴ－ＩＫ　　　　</v>
          </cell>
          <cell r="H2588">
            <v>28000</v>
          </cell>
          <cell r="I2588">
            <v>7896000</v>
          </cell>
          <cell r="J2588">
            <v>4</v>
          </cell>
          <cell r="K2588" t="str">
            <v>その他</v>
          </cell>
          <cell r="L2588">
            <v>376</v>
          </cell>
          <cell r="M2588" t="str">
            <v>ＣＭＴ－Ｌ</v>
          </cell>
          <cell r="N2588">
            <v>3</v>
          </cell>
          <cell r="O2588" t="str">
            <v>外販</v>
          </cell>
          <cell r="P2588" t="str">
            <v>旭</v>
          </cell>
          <cell r="Q2588">
            <v>94</v>
          </cell>
        </row>
        <row r="2589">
          <cell r="A2589">
            <v>1</v>
          </cell>
          <cell r="B2589">
            <v>1995</v>
          </cell>
          <cell r="C2589">
            <v>3</v>
          </cell>
          <cell r="D2589">
            <v>88</v>
          </cell>
          <cell r="E2589" t="str">
            <v>旭フーズ（株）　　　</v>
          </cell>
          <cell r="F2589">
            <v>37606</v>
          </cell>
          <cell r="G2589" t="str">
            <v>ＬＭＴ－Ｌ　　　　　</v>
          </cell>
          <cell r="H2589">
            <v>1638</v>
          </cell>
          <cell r="I2589">
            <v>663390</v>
          </cell>
          <cell r="J2589">
            <v>4</v>
          </cell>
          <cell r="K2589" t="str">
            <v>その他</v>
          </cell>
          <cell r="L2589">
            <v>376</v>
          </cell>
          <cell r="M2589" t="str">
            <v>ＣＭＴ－Ｌ</v>
          </cell>
          <cell r="N2589">
            <v>3</v>
          </cell>
          <cell r="O2589" t="str">
            <v>外販</v>
          </cell>
          <cell r="P2589" t="str">
            <v>旭</v>
          </cell>
          <cell r="Q2589">
            <v>94</v>
          </cell>
        </row>
        <row r="2590">
          <cell r="A2590">
            <v>1</v>
          </cell>
          <cell r="B2590">
            <v>1995</v>
          </cell>
          <cell r="C2590">
            <v>3</v>
          </cell>
          <cell r="D2590">
            <v>6</v>
          </cell>
          <cell r="E2590" t="str">
            <v>旭　富士　　　　　　</v>
          </cell>
          <cell r="F2590">
            <v>38300</v>
          </cell>
          <cell r="G2590" t="str">
            <v>ベンゾフェノン　　　</v>
          </cell>
          <cell r="H2590">
            <v>240</v>
          </cell>
          <cell r="I2590">
            <v>214800</v>
          </cell>
          <cell r="J2590">
            <v>3</v>
          </cell>
          <cell r="K2590" t="str">
            <v>樹脂</v>
          </cell>
          <cell r="L2590">
            <v>383</v>
          </cell>
          <cell r="M2590" t="str">
            <v>ﾍﾞﾝｿﾞﾌｪﾉﾝ</v>
          </cell>
          <cell r="N2590">
            <v>3</v>
          </cell>
          <cell r="O2590" t="str">
            <v>外販</v>
          </cell>
          <cell r="P2590" t="str">
            <v>外販</v>
          </cell>
          <cell r="Q2590">
            <v>94</v>
          </cell>
        </row>
        <row r="2591">
          <cell r="A2591">
            <v>1</v>
          </cell>
          <cell r="B2591">
            <v>1995</v>
          </cell>
          <cell r="C2591">
            <v>3</v>
          </cell>
          <cell r="D2591">
            <v>1</v>
          </cell>
          <cell r="E2591" t="str">
            <v>旭　東京購買　　　　</v>
          </cell>
          <cell r="F2591">
            <v>38500</v>
          </cell>
          <cell r="G2591" t="str">
            <v>ポリオールＮ　　　　</v>
          </cell>
          <cell r="H2591">
            <v>1200</v>
          </cell>
          <cell r="I2591">
            <v>573600</v>
          </cell>
          <cell r="J2591">
            <v>3</v>
          </cell>
          <cell r="K2591" t="str">
            <v>樹脂</v>
          </cell>
          <cell r="L2591">
            <v>385</v>
          </cell>
          <cell r="M2591" t="str">
            <v>ポリオール</v>
          </cell>
          <cell r="N2591">
            <v>3</v>
          </cell>
          <cell r="O2591" t="str">
            <v>外販</v>
          </cell>
          <cell r="P2591" t="str">
            <v>旭</v>
          </cell>
          <cell r="Q2591">
            <v>94</v>
          </cell>
        </row>
        <row r="2592">
          <cell r="A2592">
            <v>1</v>
          </cell>
          <cell r="B2592">
            <v>1995</v>
          </cell>
          <cell r="C2592">
            <v>3</v>
          </cell>
          <cell r="D2592">
            <v>1</v>
          </cell>
          <cell r="E2592" t="str">
            <v>旭　東京購買　　　　</v>
          </cell>
          <cell r="F2592">
            <v>38501</v>
          </cell>
          <cell r="G2592" t="str">
            <v>ポリオールＢ　　　　</v>
          </cell>
          <cell r="H2592">
            <v>1200</v>
          </cell>
          <cell r="I2592">
            <v>612000</v>
          </cell>
          <cell r="J2592">
            <v>3</v>
          </cell>
          <cell r="K2592" t="str">
            <v>樹脂</v>
          </cell>
          <cell r="L2592">
            <v>385</v>
          </cell>
          <cell r="M2592" t="str">
            <v>ポリオール</v>
          </cell>
          <cell r="N2592">
            <v>3</v>
          </cell>
          <cell r="O2592" t="str">
            <v>外販</v>
          </cell>
          <cell r="P2592" t="str">
            <v>旭</v>
          </cell>
          <cell r="Q2592">
            <v>94</v>
          </cell>
        </row>
        <row r="2593">
          <cell r="A2593">
            <v>1</v>
          </cell>
          <cell r="B2593">
            <v>1995</v>
          </cell>
          <cell r="C2593">
            <v>3</v>
          </cell>
          <cell r="D2593">
            <v>7100</v>
          </cell>
          <cell r="E2593" t="str">
            <v>油脂製品　　　　　　</v>
          </cell>
          <cell r="F2593">
            <v>38804</v>
          </cell>
          <cell r="G2593" t="str">
            <v>ノンサール乾燥　　　</v>
          </cell>
          <cell r="H2593">
            <v>240</v>
          </cell>
          <cell r="I2593">
            <v>168480</v>
          </cell>
          <cell r="J2593">
            <v>4</v>
          </cell>
          <cell r="K2593" t="str">
            <v>その他</v>
          </cell>
          <cell r="L2593">
            <v>388</v>
          </cell>
          <cell r="M2593" t="str">
            <v>委託　日油</v>
          </cell>
          <cell r="N2593">
            <v>3</v>
          </cell>
          <cell r="O2593" t="str">
            <v>外販</v>
          </cell>
          <cell r="P2593" t="str">
            <v>外販</v>
          </cell>
          <cell r="Q2593">
            <v>94</v>
          </cell>
        </row>
        <row r="2594">
          <cell r="A2594">
            <v>1</v>
          </cell>
          <cell r="B2594">
            <v>1995</v>
          </cell>
          <cell r="C2594">
            <v>3</v>
          </cell>
          <cell r="D2594">
            <v>6000</v>
          </cell>
          <cell r="E2594" t="str">
            <v>丸紅　大阪　　　　　</v>
          </cell>
          <cell r="F2594">
            <v>39801</v>
          </cell>
          <cell r="G2594" t="str">
            <v>ＳＭＳ（ＦＰＣ）　　</v>
          </cell>
          <cell r="H2594">
            <v>30000</v>
          </cell>
          <cell r="I2594">
            <v>8730000</v>
          </cell>
          <cell r="J2594">
            <v>1</v>
          </cell>
          <cell r="K2594" t="str">
            <v>繊維</v>
          </cell>
          <cell r="L2594">
            <v>398</v>
          </cell>
          <cell r="M2594" t="str">
            <v>委託ＳＭＡＳ</v>
          </cell>
          <cell r="N2594">
            <v>3</v>
          </cell>
          <cell r="O2594" t="str">
            <v>外販</v>
          </cell>
          <cell r="P2594" t="str">
            <v>輸出</v>
          </cell>
          <cell r="Q2594">
            <v>94</v>
          </cell>
        </row>
        <row r="2595">
          <cell r="A2595">
            <v>1</v>
          </cell>
          <cell r="B2595">
            <v>1995</v>
          </cell>
          <cell r="C2595">
            <v>3</v>
          </cell>
          <cell r="D2595">
            <v>1</v>
          </cell>
          <cell r="E2595" t="str">
            <v>旭　東京購買　　　　</v>
          </cell>
          <cell r="F2595">
            <v>39802</v>
          </cell>
          <cell r="G2595" t="str">
            <v>ＨＭＬ（富士）　　　</v>
          </cell>
          <cell r="H2595">
            <v>15000</v>
          </cell>
          <cell r="I2595">
            <v>7695000</v>
          </cell>
          <cell r="J2595">
            <v>1</v>
          </cell>
          <cell r="K2595" t="str">
            <v>繊維</v>
          </cell>
          <cell r="L2595">
            <v>398</v>
          </cell>
          <cell r="M2595" t="str">
            <v>委託ＳＭＡＳ</v>
          </cell>
          <cell r="N2595">
            <v>3</v>
          </cell>
          <cell r="O2595" t="str">
            <v>外販</v>
          </cell>
          <cell r="P2595" t="str">
            <v>旭</v>
          </cell>
          <cell r="Q2595">
            <v>94</v>
          </cell>
        </row>
        <row r="2596">
          <cell r="A2596">
            <v>2</v>
          </cell>
          <cell r="B2596">
            <v>1995</v>
          </cell>
          <cell r="C2596">
            <v>3</v>
          </cell>
          <cell r="D2596">
            <v>413</v>
          </cell>
          <cell r="E2596" t="str">
            <v>宇部興産（株）　　　</v>
          </cell>
          <cell r="F2596">
            <v>37006</v>
          </cell>
          <cell r="G2596" t="str">
            <v>ＭＰＶＡ　　　　　　</v>
          </cell>
          <cell r="H2596">
            <v>0</v>
          </cell>
          <cell r="I2596">
            <v>3600000</v>
          </cell>
          <cell r="J2596">
            <v>4</v>
          </cell>
          <cell r="K2596" t="str">
            <v>その他</v>
          </cell>
          <cell r="L2596">
            <v>372</v>
          </cell>
          <cell r="M2596" t="str">
            <v>委託その他</v>
          </cell>
          <cell r="N2596">
            <v>2</v>
          </cell>
          <cell r="O2596" t="str">
            <v>外販</v>
          </cell>
          <cell r="P2596" t="str">
            <v>外販</v>
          </cell>
          <cell r="Q2596">
            <v>94</v>
          </cell>
        </row>
        <row r="2597">
          <cell r="A2597">
            <v>1</v>
          </cell>
          <cell r="B2597">
            <v>1995</v>
          </cell>
          <cell r="C2597">
            <v>4</v>
          </cell>
          <cell r="D2597">
            <v>4288</v>
          </cell>
          <cell r="E2597" t="str">
            <v>日本シイベルヘグナー</v>
          </cell>
          <cell r="F2597">
            <v>16100</v>
          </cell>
          <cell r="G2597" t="str">
            <v>１，４ブタンサルトン</v>
          </cell>
          <cell r="H2597">
            <v>100</v>
          </cell>
          <cell r="I2597">
            <v>900000</v>
          </cell>
          <cell r="J2597">
            <v>3</v>
          </cell>
          <cell r="K2597" t="str">
            <v>樹脂</v>
          </cell>
          <cell r="L2597">
            <v>161</v>
          </cell>
          <cell r="M2597" t="str">
            <v>1.4ＢＳ</v>
          </cell>
          <cell r="N2597">
            <v>1</v>
          </cell>
          <cell r="O2597" t="str">
            <v>大阪</v>
          </cell>
          <cell r="P2597" t="str">
            <v>外販</v>
          </cell>
          <cell r="Q2597">
            <v>95</v>
          </cell>
        </row>
        <row r="2598">
          <cell r="A2598">
            <v>1</v>
          </cell>
          <cell r="B2598">
            <v>1995</v>
          </cell>
          <cell r="C2598">
            <v>4</v>
          </cell>
          <cell r="D2598">
            <v>4299</v>
          </cell>
          <cell r="E2598" t="str">
            <v>日本感光色素　　　　</v>
          </cell>
          <cell r="F2598">
            <v>16100</v>
          </cell>
          <cell r="G2598" t="str">
            <v>１，４ブタンサルトン</v>
          </cell>
          <cell r="H2598">
            <v>0</v>
          </cell>
          <cell r="I2598">
            <v>0</v>
          </cell>
          <cell r="J2598">
            <v>3</v>
          </cell>
          <cell r="K2598" t="str">
            <v>樹脂</v>
          </cell>
          <cell r="L2598">
            <v>161</v>
          </cell>
          <cell r="M2598" t="str">
            <v>1.4ＢＳ</v>
          </cell>
          <cell r="N2598">
            <v>1</v>
          </cell>
          <cell r="O2598" t="str">
            <v>大阪</v>
          </cell>
          <cell r="P2598" t="str">
            <v>外販</v>
          </cell>
          <cell r="Q2598">
            <v>95</v>
          </cell>
        </row>
        <row r="2599">
          <cell r="A2599">
            <v>1</v>
          </cell>
          <cell r="B2599">
            <v>1995</v>
          </cell>
          <cell r="C2599">
            <v>4</v>
          </cell>
          <cell r="D2599">
            <v>5417</v>
          </cell>
          <cell r="E2599" t="str">
            <v>九州長瀬　　　　　　</v>
          </cell>
          <cell r="F2599">
            <v>16100</v>
          </cell>
          <cell r="G2599" t="str">
            <v>１，４ブタンサルトン</v>
          </cell>
          <cell r="H2599">
            <v>1</v>
          </cell>
          <cell r="I2599">
            <v>12000</v>
          </cell>
          <cell r="J2599">
            <v>3</v>
          </cell>
          <cell r="K2599" t="str">
            <v>樹脂</v>
          </cell>
          <cell r="L2599">
            <v>161</v>
          </cell>
          <cell r="M2599" t="str">
            <v>1.4ＢＳ</v>
          </cell>
          <cell r="N2599">
            <v>1</v>
          </cell>
          <cell r="O2599" t="str">
            <v>大阪</v>
          </cell>
          <cell r="P2599" t="str">
            <v>外販</v>
          </cell>
          <cell r="Q2599">
            <v>95</v>
          </cell>
        </row>
        <row r="2600">
          <cell r="A2600">
            <v>1</v>
          </cell>
          <cell r="B2600">
            <v>1995</v>
          </cell>
          <cell r="C2600">
            <v>4</v>
          </cell>
          <cell r="D2600">
            <v>6</v>
          </cell>
          <cell r="E2600" t="str">
            <v>旭　富士　　　　　　</v>
          </cell>
          <cell r="F2600">
            <v>28001</v>
          </cell>
          <cell r="G2600" t="str">
            <v>ＮＰＣポリマ－　　　</v>
          </cell>
          <cell r="H2600">
            <v>113.4</v>
          </cell>
          <cell r="I2600">
            <v>2500000</v>
          </cell>
          <cell r="J2600">
            <v>4</v>
          </cell>
          <cell r="K2600" t="str">
            <v>その他</v>
          </cell>
          <cell r="L2600">
            <v>280</v>
          </cell>
          <cell r="M2600" t="str">
            <v>旭向合成品</v>
          </cell>
          <cell r="N2600">
            <v>1</v>
          </cell>
          <cell r="O2600" t="str">
            <v>大阪</v>
          </cell>
          <cell r="P2600" t="str">
            <v>旭</v>
          </cell>
          <cell r="Q2600">
            <v>95</v>
          </cell>
        </row>
        <row r="2601">
          <cell r="A2601">
            <v>1</v>
          </cell>
          <cell r="B2601">
            <v>1995</v>
          </cell>
          <cell r="C2601">
            <v>4</v>
          </cell>
          <cell r="D2601">
            <v>4</v>
          </cell>
          <cell r="E2601" t="str">
            <v>旭　水島　　　　　　</v>
          </cell>
          <cell r="F2601">
            <v>28007</v>
          </cell>
          <cell r="G2601" t="str">
            <v>Ｄ－３１　　　　　　</v>
          </cell>
          <cell r="H2601">
            <v>200</v>
          </cell>
          <cell r="I2601">
            <v>95000</v>
          </cell>
          <cell r="J2601">
            <v>4</v>
          </cell>
          <cell r="K2601" t="str">
            <v>その他</v>
          </cell>
          <cell r="L2601">
            <v>280</v>
          </cell>
          <cell r="M2601" t="str">
            <v>旭向合成品</v>
          </cell>
          <cell r="N2601">
            <v>1</v>
          </cell>
          <cell r="O2601" t="str">
            <v>大阪</v>
          </cell>
          <cell r="P2601" t="str">
            <v>旭</v>
          </cell>
          <cell r="Q2601">
            <v>95</v>
          </cell>
        </row>
        <row r="2602">
          <cell r="A2602">
            <v>1</v>
          </cell>
          <cell r="B2602">
            <v>1995</v>
          </cell>
          <cell r="C2602">
            <v>4</v>
          </cell>
          <cell r="D2602">
            <v>6</v>
          </cell>
          <cell r="E2602" t="str">
            <v>旭　富士　　　　　　</v>
          </cell>
          <cell r="F2602">
            <v>28021</v>
          </cell>
          <cell r="G2602" t="str">
            <v>ＦＰ－５０レジン　　</v>
          </cell>
          <cell r="H2602">
            <v>0</v>
          </cell>
          <cell r="I2602">
            <v>-68094</v>
          </cell>
          <cell r="J2602">
            <v>4</v>
          </cell>
          <cell r="K2602" t="str">
            <v>その他</v>
          </cell>
          <cell r="L2602">
            <v>280</v>
          </cell>
          <cell r="M2602" t="str">
            <v>旭向合成品</v>
          </cell>
          <cell r="N2602">
            <v>1</v>
          </cell>
          <cell r="O2602" t="str">
            <v>大阪</v>
          </cell>
          <cell r="P2602" t="str">
            <v>旭</v>
          </cell>
          <cell r="Q2602">
            <v>95</v>
          </cell>
        </row>
        <row r="2603">
          <cell r="A2603">
            <v>1</v>
          </cell>
          <cell r="B2603">
            <v>1995</v>
          </cell>
          <cell r="C2603">
            <v>4</v>
          </cell>
          <cell r="D2603">
            <v>29</v>
          </cell>
          <cell r="E2603" t="str">
            <v>旭　アイミー　　　　</v>
          </cell>
          <cell r="F2603">
            <v>28051</v>
          </cell>
          <cell r="G2603" t="str">
            <v>ＯＨＦ－１　　　　　</v>
          </cell>
          <cell r="H2603">
            <v>7</v>
          </cell>
          <cell r="I2603">
            <v>1890000</v>
          </cell>
          <cell r="J2603">
            <v>4</v>
          </cell>
          <cell r="K2603" t="str">
            <v>その他</v>
          </cell>
          <cell r="L2603">
            <v>280</v>
          </cell>
          <cell r="M2603" t="str">
            <v>旭向合成品</v>
          </cell>
          <cell r="N2603">
            <v>1</v>
          </cell>
          <cell r="O2603" t="str">
            <v>大阪</v>
          </cell>
          <cell r="P2603" t="str">
            <v>旭</v>
          </cell>
          <cell r="Q2603">
            <v>95</v>
          </cell>
        </row>
        <row r="2604">
          <cell r="A2604">
            <v>1</v>
          </cell>
          <cell r="B2604">
            <v>1995</v>
          </cell>
          <cell r="C2604">
            <v>4</v>
          </cell>
          <cell r="D2604">
            <v>5</v>
          </cell>
          <cell r="E2604" t="str">
            <v>旭　川崎　　　　　　</v>
          </cell>
          <cell r="F2604">
            <v>28100</v>
          </cell>
          <cell r="G2604" t="str">
            <v>アリル化ＰＰＥ　　　</v>
          </cell>
          <cell r="H2604">
            <v>21</v>
          </cell>
          <cell r="I2604">
            <v>735000</v>
          </cell>
          <cell r="J2604">
            <v>4</v>
          </cell>
          <cell r="K2604" t="str">
            <v>その他</v>
          </cell>
          <cell r="L2604">
            <v>281</v>
          </cell>
          <cell r="M2604" t="str">
            <v>ｱﾘﾙ化ＰＰＥ</v>
          </cell>
          <cell r="N2604">
            <v>1</v>
          </cell>
          <cell r="O2604" t="str">
            <v>大阪</v>
          </cell>
          <cell r="P2604" t="str">
            <v>旭</v>
          </cell>
          <cell r="Q2604">
            <v>95</v>
          </cell>
        </row>
        <row r="2605">
          <cell r="A2605">
            <v>1</v>
          </cell>
          <cell r="B2605">
            <v>1995</v>
          </cell>
          <cell r="C2605">
            <v>4</v>
          </cell>
          <cell r="D2605">
            <v>1</v>
          </cell>
          <cell r="E2605" t="str">
            <v>旭　東京購買　　　　</v>
          </cell>
          <cell r="F2605">
            <v>28500</v>
          </cell>
          <cell r="G2605" t="str">
            <v>ジュラネート触媒　　</v>
          </cell>
          <cell r="H2605">
            <v>126</v>
          </cell>
          <cell r="I2605">
            <v>1171800</v>
          </cell>
          <cell r="J2605">
            <v>4</v>
          </cell>
          <cell r="K2605" t="str">
            <v>その他</v>
          </cell>
          <cell r="L2605">
            <v>285</v>
          </cell>
          <cell r="M2605" t="str">
            <v>ジェラネート</v>
          </cell>
          <cell r="N2605">
            <v>1</v>
          </cell>
          <cell r="O2605" t="str">
            <v>大阪</v>
          </cell>
          <cell r="P2605" t="str">
            <v>旭</v>
          </cell>
          <cell r="Q2605">
            <v>95</v>
          </cell>
        </row>
        <row r="2606">
          <cell r="A2606">
            <v>1</v>
          </cell>
          <cell r="B2606">
            <v>1995</v>
          </cell>
          <cell r="C2606">
            <v>4</v>
          </cell>
          <cell r="D2606">
            <v>847</v>
          </cell>
          <cell r="E2606" t="str">
            <v>オルガノ  大阪　　　</v>
          </cell>
          <cell r="F2606">
            <v>33000</v>
          </cell>
          <cell r="G2606" t="str">
            <v>ＯＸ－４３３　　　　</v>
          </cell>
          <cell r="H2606">
            <v>2100</v>
          </cell>
          <cell r="I2606">
            <v>1680000</v>
          </cell>
          <cell r="J2606">
            <v>4</v>
          </cell>
          <cell r="K2606" t="str">
            <v>その他</v>
          </cell>
          <cell r="L2606">
            <v>330</v>
          </cell>
          <cell r="M2606" t="str">
            <v>ＯＸ－４３３</v>
          </cell>
          <cell r="N2606">
            <v>1</v>
          </cell>
          <cell r="O2606" t="str">
            <v>大阪</v>
          </cell>
          <cell r="P2606" t="str">
            <v>外販</v>
          </cell>
          <cell r="Q2606">
            <v>95</v>
          </cell>
        </row>
        <row r="2607">
          <cell r="A2607">
            <v>1</v>
          </cell>
          <cell r="B2607">
            <v>1995</v>
          </cell>
          <cell r="C2607">
            <v>4</v>
          </cell>
          <cell r="D2607">
            <v>847</v>
          </cell>
          <cell r="E2607" t="str">
            <v>オルガノ  大阪　　　</v>
          </cell>
          <cell r="F2607">
            <v>33050</v>
          </cell>
          <cell r="G2607" t="str">
            <v>ＯＸ－４３３　運賃　</v>
          </cell>
          <cell r="H2607">
            <v>0</v>
          </cell>
          <cell r="I2607">
            <v>42000</v>
          </cell>
          <cell r="J2607">
            <v>4</v>
          </cell>
          <cell r="K2607" t="str">
            <v>その他</v>
          </cell>
          <cell r="L2607">
            <v>330</v>
          </cell>
          <cell r="M2607" t="str">
            <v>ＯＸ－４３３</v>
          </cell>
          <cell r="N2607">
            <v>1</v>
          </cell>
          <cell r="O2607" t="str">
            <v>大阪</v>
          </cell>
          <cell r="P2607" t="str">
            <v>外販</v>
          </cell>
          <cell r="Q2607">
            <v>95</v>
          </cell>
        </row>
        <row r="2608">
          <cell r="A2608">
            <v>1</v>
          </cell>
          <cell r="B2608">
            <v>1995</v>
          </cell>
          <cell r="C2608">
            <v>4</v>
          </cell>
          <cell r="D2608">
            <v>3008</v>
          </cell>
          <cell r="E2608" t="str">
            <v>第一工業（資材部）　</v>
          </cell>
          <cell r="F2608">
            <v>33100</v>
          </cell>
          <cell r="G2608" t="str">
            <v>ＣＰ６２７　　　　　</v>
          </cell>
          <cell r="H2608">
            <v>1260</v>
          </cell>
          <cell r="I2608">
            <v>1059660</v>
          </cell>
          <cell r="J2608">
            <v>4</v>
          </cell>
          <cell r="K2608" t="str">
            <v>その他</v>
          </cell>
          <cell r="L2608">
            <v>331</v>
          </cell>
          <cell r="M2608" t="str">
            <v>ＣＰ－６２７</v>
          </cell>
          <cell r="N2608">
            <v>1</v>
          </cell>
          <cell r="O2608" t="str">
            <v>大阪</v>
          </cell>
          <cell r="P2608" t="str">
            <v>外販</v>
          </cell>
          <cell r="Q2608">
            <v>95</v>
          </cell>
        </row>
        <row r="2609">
          <cell r="A2609">
            <v>1</v>
          </cell>
          <cell r="B2609">
            <v>1995</v>
          </cell>
          <cell r="C2609">
            <v>4</v>
          </cell>
          <cell r="D2609">
            <v>2243</v>
          </cell>
          <cell r="E2609" t="str">
            <v>（株）島田商会　大阪</v>
          </cell>
          <cell r="F2609">
            <v>36040</v>
          </cell>
          <cell r="G2609" t="str">
            <v>ＰＰＢＩ　　　　　　</v>
          </cell>
          <cell r="H2609">
            <v>25</v>
          </cell>
          <cell r="I2609">
            <v>750000</v>
          </cell>
          <cell r="J2609">
            <v>4</v>
          </cell>
          <cell r="K2609" t="str">
            <v>その他</v>
          </cell>
          <cell r="L2609">
            <v>360</v>
          </cell>
          <cell r="M2609" t="str">
            <v>外販合成品</v>
          </cell>
          <cell r="N2609">
            <v>1</v>
          </cell>
          <cell r="O2609" t="str">
            <v>大阪</v>
          </cell>
          <cell r="P2609" t="str">
            <v>外販</v>
          </cell>
          <cell r="Q2609">
            <v>95</v>
          </cell>
        </row>
        <row r="2610">
          <cell r="A2610">
            <v>1</v>
          </cell>
          <cell r="B2610">
            <v>1995</v>
          </cell>
          <cell r="C2610">
            <v>4</v>
          </cell>
          <cell r="D2610">
            <v>413</v>
          </cell>
          <cell r="E2610" t="str">
            <v>宇部興産（株）　　　</v>
          </cell>
          <cell r="F2610">
            <v>36046</v>
          </cell>
          <cell r="G2610" t="str">
            <v>ＶＡＡ（ベラトリル）</v>
          </cell>
          <cell r="H2610">
            <v>720</v>
          </cell>
          <cell r="I2610">
            <v>6840000</v>
          </cell>
          <cell r="J2610">
            <v>4</v>
          </cell>
          <cell r="K2610" t="str">
            <v>その他</v>
          </cell>
          <cell r="L2610">
            <v>360</v>
          </cell>
          <cell r="M2610" t="str">
            <v>外販合成品</v>
          </cell>
          <cell r="N2610">
            <v>1</v>
          </cell>
          <cell r="O2610" t="str">
            <v>大阪</v>
          </cell>
          <cell r="P2610" t="str">
            <v>外販</v>
          </cell>
          <cell r="Q2610">
            <v>95</v>
          </cell>
        </row>
        <row r="2611">
          <cell r="A2611">
            <v>2</v>
          </cell>
          <cell r="B2611">
            <v>1995</v>
          </cell>
          <cell r="C2611">
            <v>4</v>
          </cell>
          <cell r="D2611">
            <v>852</v>
          </cell>
          <cell r="E2611" t="str">
            <v>小原化工（九州）　　</v>
          </cell>
          <cell r="F2611">
            <v>15000</v>
          </cell>
          <cell r="G2611" t="str">
            <v>ＳＭＡＳ　　　　　　</v>
          </cell>
          <cell r="H2611">
            <v>25</v>
          </cell>
          <cell r="I2611">
            <v>18750</v>
          </cell>
          <cell r="J2611">
            <v>1</v>
          </cell>
          <cell r="K2611" t="str">
            <v>繊維</v>
          </cell>
          <cell r="L2611">
            <v>150</v>
          </cell>
          <cell r="M2611" t="str">
            <v>ＨＭＬ</v>
          </cell>
          <cell r="N2611">
            <v>2</v>
          </cell>
          <cell r="O2611" t="str">
            <v>延岡</v>
          </cell>
          <cell r="P2611" t="str">
            <v>外販</v>
          </cell>
          <cell r="Q2611">
            <v>95</v>
          </cell>
        </row>
        <row r="2612">
          <cell r="A2612">
            <v>2</v>
          </cell>
          <cell r="B2612">
            <v>1995</v>
          </cell>
          <cell r="C2612">
            <v>4</v>
          </cell>
          <cell r="D2612">
            <v>3855</v>
          </cell>
          <cell r="E2612" t="str">
            <v>東鉱商事　　　　　　</v>
          </cell>
          <cell r="F2612">
            <v>15000</v>
          </cell>
          <cell r="G2612" t="str">
            <v>ＳＭＡＳ　　　　　　</v>
          </cell>
          <cell r="H2612">
            <v>50</v>
          </cell>
          <cell r="I2612">
            <v>40000</v>
          </cell>
          <cell r="J2612">
            <v>1</v>
          </cell>
          <cell r="K2612" t="str">
            <v>繊維</v>
          </cell>
          <cell r="L2612">
            <v>150</v>
          </cell>
          <cell r="M2612" t="str">
            <v>ＨＭＬ</v>
          </cell>
          <cell r="N2612">
            <v>2</v>
          </cell>
          <cell r="O2612" t="str">
            <v>延岡</v>
          </cell>
          <cell r="P2612" t="str">
            <v>外販</v>
          </cell>
          <cell r="Q2612">
            <v>95</v>
          </cell>
        </row>
        <row r="2613">
          <cell r="A2613">
            <v>2</v>
          </cell>
          <cell r="B2613">
            <v>1995</v>
          </cell>
          <cell r="C2613">
            <v>4</v>
          </cell>
          <cell r="D2613">
            <v>1</v>
          </cell>
          <cell r="E2613" t="str">
            <v>旭　東京購買　　　　</v>
          </cell>
          <cell r="F2613">
            <v>15001</v>
          </cell>
          <cell r="G2613" t="str">
            <v>ＨＭＬ　　　　　　　</v>
          </cell>
          <cell r="H2613">
            <v>45000</v>
          </cell>
          <cell r="I2613">
            <v>23085000</v>
          </cell>
          <cell r="J2613">
            <v>1</v>
          </cell>
          <cell r="K2613" t="str">
            <v>繊維</v>
          </cell>
          <cell r="L2613">
            <v>150</v>
          </cell>
          <cell r="M2613" t="str">
            <v>ＨＭＬ</v>
          </cell>
          <cell r="N2613">
            <v>2</v>
          </cell>
          <cell r="O2613" t="str">
            <v>延岡</v>
          </cell>
          <cell r="P2613" t="str">
            <v>旭</v>
          </cell>
          <cell r="Q2613">
            <v>95</v>
          </cell>
        </row>
        <row r="2614">
          <cell r="A2614">
            <v>2</v>
          </cell>
          <cell r="B2614">
            <v>1995</v>
          </cell>
          <cell r="C2614">
            <v>4</v>
          </cell>
          <cell r="D2614">
            <v>201</v>
          </cell>
          <cell r="E2614" t="str">
            <v>伊藤忠ファイン　　　</v>
          </cell>
          <cell r="F2614">
            <v>15002</v>
          </cell>
          <cell r="G2614" t="str">
            <v>ＴＴ－３　　　　　　</v>
          </cell>
          <cell r="H2614">
            <v>9000</v>
          </cell>
          <cell r="I2614">
            <v>4104000</v>
          </cell>
          <cell r="J2614">
            <v>1</v>
          </cell>
          <cell r="K2614" t="str">
            <v>繊維</v>
          </cell>
          <cell r="L2614">
            <v>150</v>
          </cell>
          <cell r="M2614" t="str">
            <v>ＨＭＬ</v>
          </cell>
          <cell r="N2614">
            <v>2</v>
          </cell>
          <cell r="O2614" t="str">
            <v>延岡</v>
          </cell>
          <cell r="P2614" t="str">
            <v>外販</v>
          </cell>
          <cell r="Q2614">
            <v>95</v>
          </cell>
        </row>
        <row r="2615">
          <cell r="A2615">
            <v>2</v>
          </cell>
          <cell r="B2615">
            <v>1995</v>
          </cell>
          <cell r="C2615">
            <v>4</v>
          </cell>
          <cell r="D2615">
            <v>6000</v>
          </cell>
          <cell r="E2615" t="str">
            <v>丸紅　大阪　　　　　</v>
          </cell>
          <cell r="F2615">
            <v>15005</v>
          </cell>
          <cell r="G2615" t="str">
            <v>ＭＡＳ（ＦＰＣ）　　</v>
          </cell>
          <cell r="H2615">
            <v>30000</v>
          </cell>
          <cell r="I2615">
            <v>7710000</v>
          </cell>
          <cell r="J2615">
            <v>1</v>
          </cell>
          <cell r="K2615" t="str">
            <v>繊維</v>
          </cell>
          <cell r="L2615">
            <v>150</v>
          </cell>
          <cell r="M2615" t="str">
            <v>ＨＭＬ</v>
          </cell>
          <cell r="N2615">
            <v>2</v>
          </cell>
          <cell r="O2615" t="str">
            <v>延岡</v>
          </cell>
          <cell r="P2615" t="str">
            <v>輸出</v>
          </cell>
          <cell r="Q2615">
            <v>95</v>
          </cell>
        </row>
        <row r="2616">
          <cell r="A2616">
            <v>2</v>
          </cell>
          <cell r="B2616">
            <v>1995</v>
          </cell>
          <cell r="C2616">
            <v>4</v>
          </cell>
          <cell r="D2616">
            <v>6000</v>
          </cell>
          <cell r="E2616" t="str">
            <v>丸紅　大阪　　　　　</v>
          </cell>
          <cell r="F2616">
            <v>15012</v>
          </cell>
          <cell r="G2616" t="str">
            <v>ＭＡＳ（ローディア）</v>
          </cell>
          <cell r="H2616">
            <v>16000</v>
          </cell>
          <cell r="I2616">
            <v>3376000</v>
          </cell>
          <cell r="J2616">
            <v>1</v>
          </cell>
          <cell r="K2616" t="str">
            <v>繊維</v>
          </cell>
          <cell r="L2616">
            <v>150</v>
          </cell>
          <cell r="M2616" t="str">
            <v>ＨＭＬ</v>
          </cell>
          <cell r="N2616">
            <v>2</v>
          </cell>
          <cell r="O2616" t="str">
            <v>延岡</v>
          </cell>
          <cell r="P2616" t="str">
            <v>輸出</v>
          </cell>
          <cell r="Q2616">
            <v>95</v>
          </cell>
        </row>
        <row r="2617">
          <cell r="A2617">
            <v>2</v>
          </cell>
          <cell r="B2617">
            <v>1995</v>
          </cell>
          <cell r="C2617">
            <v>4</v>
          </cell>
          <cell r="D2617">
            <v>201</v>
          </cell>
          <cell r="E2617" t="str">
            <v>伊藤忠ファイン　　　</v>
          </cell>
          <cell r="F2617">
            <v>15107</v>
          </cell>
          <cell r="G2617" t="str">
            <v>ＴＴ－２　　　　　　</v>
          </cell>
          <cell r="H2617">
            <v>1000</v>
          </cell>
          <cell r="I2617">
            <v>785000</v>
          </cell>
          <cell r="J2617">
            <v>1</v>
          </cell>
          <cell r="K2617" t="str">
            <v>繊維</v>
          </cell>
          <cell r="L2617">
            <v>151</v>
          </cell>
          <cell r="M2617" t="str">
            <v>ＳＡＳ</v>
          </cell>
          <cell r="N2617">
            <v>2</v>
          </cell>
          <cell r="O2617" t="str">
            <v>延岡</v>
          </cell>
          <cell r="P2617" t="str">
            <v>外販</v>
          </cell>
          <cell r="Q2617">
            <v>95</v>
          </cell>
        </row>
        <row r="2618">
          <cell r="A2618">
            <v>2</v>
          </cell>
          <cell r="B2618">
            <v>1995</v>
          </cell>
          <cell r="C2618">
            <v>4</v>
          </cell>
          <cell r="D2618">
            <v>200</v>
          </cell>
          <cell r="E2618" t="str">
            <v>伊藤忠合繊化学部　　</v>
          </cell>
          <cell r="F2618">
            <v>15116</v>
          </cell>
          <cell r="G2618" t="str">
            <v>ＳＡＳ（メキシコ）　</v>
          </cell>
          <cell r="H2618">
            <v>35000</v>
          </cell>
          <cell r="I2618">
            <v>12215000</v>
          </cell>
          <cell r="J2618">
            <v>1</v>
          </cell>
          <cell r="K2618" t="str">
            <v>繊維</v>
          </cell>
          <cell r="L2618">
            <v>151</v>
          </cell>
          <cell r="M2618" t="str">
            <v>ＳＡＳ</v>
          </cell>
          <cell r="N2618">
            <v>2</v>
          </cell>
          <cell r="O2618" t="str">
            <v>延岡</v>
          </cell>
          <cell r="P2618" t="str">
            <v>輸出</v>
          </cell>
          <cell r="Q2618">
            <v>95</v>
          </cell>
        </row>
        <row r="2619">
          <cell r="A2619">
            <v>2</v>
          </cell>
          <cell r="B2619">
            <v>1995</v>
          </cell>
          <cell r="C2619">
            <v>4</v>
          </cell>
          <cell r="D2619">
            <v>1820</v>
          </cell>
          <cell r="E2619" t="str">
            <v>小松屋商事（株）　　</v>
          </cell>
          <cell r="F2619">
            <v>15117</v>
          </cell>
          <cell r="G2619" t="str">
            <v>ＳＡＳ（ＨＡＭＢＲＧ</v>
          </cell>
          <cell r="H2619">
            <v>35000</v>
          </cell>
          <cell r="I2619">
            <v>12250000</v>
          </cell>
          <cell r="J2619">
            <v>1</v>
          </cell>
          <cell r="K2619" t="str">
            <v>繊維</v>
          </cell>
          <cell r="L2619">
            <v>151</v>
          </cell>
          <cell r="M2619" t="str">
            <v>ＳＡＳ</v>
          </cell>
          <cell r="N2619">
            <v>2</v>
          </cell>
          <cell r="O2619" t="str">
            <v>延岡</v>
          </cell>
          <cell r="P2619" t="str">
            <v>輸出</v>
          </cell>
          <cell r="Q2619">
            <v>95</v>
          </cell>
        </row>
        <row r="2620">
          <cell r="A2620">
            <v>2</v>
          </cell>
          <cell r="B2620">
            <v>1995</v>
          </cell>
          <cell r="C2620">
            <v>4</v>
          </cell>
          <cell r="D2620">
            <v>7100</v>
          </cell>
          <cell r="E2620" t="str">
            <v>油脂製品　　　　　　</v>
          </cell>
          <cell r="F2620">
            <v>15138</v>
          </cell>
          <cell r="G2620" t="str">
            <v>ＳＡＳ－Ｄ（金属）　</v>
          </cell>
          <cell r="H2620">
            <v>1100</v>
          </cell>
          <cell r="I2620">
            <v>815100</v>
          </cell>
          <cell r="J2620">
            <v>4</v>
          </cell>
          <cell r="K2620" t="str">
            <v>その他</v>
          </cell>
          <cell r="L2620">
            <v>151</v>
          </cell>
          <cell r="M2620" t="str">
            <v>ＳＡＳ</v>
          </cell>
          <cell r="N2620">
            <v>2</v>
          </cell>
          <cell r="O2620" t="str">
            <v>延岡</v>
          </cell>
          <cell r="P2620" t="str">
            <v>外販</v>
          </cell>
          <cell r="Q2620">
            <v>95</v>
          </cell>
        </row>
        <row r="2621">
          <cell r="A2621">
            <v>2</v>
          </cell>
          <cell r="B2621">
            <v>1995</v>
          </cell>
          <cell r="C2621">
            <v>4</v>
          </cell>
          <cell r="D2621">
            <v>1820</v>
          </cell>
          <cell r="E2621" t="str">
            <v>小松屋商事（株）　　</v>
          </cell>
          <cell r="F2621">
            <v>15140</v>
          </cell>
          <cell r="G2621" t="str">
            <v>ＳＡＳ－Ｄ（日生）　</v>
          </cell>
          <cell r="H2621">
            <v>1000</v>
          </cell>
          <cell r="I2621">
            <v>636000</v>
          </cell>
          <cell r="J2621">
            <v>4</v>
          </cell>
          <cell r="K2621" t="str">
            <v>その他</v>
          </cell>
          <cell r="L2621">
            <v>151</v>
          </cell>
          <cell r="M2621" t="str">
            <v>ＳＡＳ</v>
          </cell>
          <cell r="N2621">
            <v>2</v>
          </cell>
          <cell r="O2621" t="str">
            <v>延岡</v>
          </cell>
          <cell r="P2621" t="str">
            <v>外販</v>
          </cell>
          <cell r="Q2621">
            <v>95</v>
          </cell>
        </row>
        <row r="2622">
          <cell r="A2622">
            <v>2</v>
          </cell>
          <cell r="B2622">
            <v>1995</v>
          </cell>
          <cell r="C2622">
            <v>4</v>
          </cell>
          <cell r="D2622">
            <v>7100</v>
          </cell>
          <cell r="E2622" t="str">
            <v>油脂製品　　　　　　</v>
          </cell>
          <cell r="F2622">
            <v>15142</v>
          </cell>
          <cell r="G2622" t="str">
            <v>ＳＡＳ－Ｄ（中尾）　</v>
          </cell>
          <cell r="H2622">
            <v>100</v>
          </cell>
          <cell r="I2622">
            <v>75500</v>
          </cell>
          <cell r="J2622">
            <v>4</v>
          </cell>
          <cell r="K2622" t="str">
            <v>その他</v>
          </cell>
          <cell r="L2622">
            <v>151</v>
          </cell>
          <cell r="M2622" t="str">
            <v>ＳＡＳ</v>
          </cell>
          <cell r="N2622">
            <v>2</v>
          </cell>
          <cell r="O2622" t="str">
            <v>延岡</v>
          </cell>
          <cell r="P2622" t="str">
            <v>外販</v>
          </cell>
          <cell r="Q2622">
            <v>95</v>
          </cell>
        </row>
        <row r="2623">
          <cell r="A2623">
            <v>2</v>
          </cell>
          <cell r="B2623">
            <v>1995</v>
          </cell>
          <cell r="C2623">
            <v>4</v>
          </cell>
          <cell r="D2623">
            <v>7100</v>
          </cell>
          <cell r="E2623" t="str">
            <v>油脂製品　　　　　　</v>
          </cell>
          <cell r="F2623">
            <v>15143</v>
          </cell>
          <cell r="G2623" t="str">
            <v>ＳＡＳ－Ｄ　　　　　</v>
          </cell>
          <cell r="H2623">
            <v>2000</v>
          </cell>
          <cell r="I2623">
            <v>1280000</v>
          </cell>
          <cell r="J2623">
            <v>4</v>
          </cell>
          <cell r="K2623" t="str">
            <v>その他</v>
          </cell>
          <cell r="L2623">
            <v>151</v>
          </cell>
          <cell r="M2623" t="str">
            <v>ＳＡＳ</v>
          </cell>
          <cell r="N2623">
            <v>2</v>
          </cell>
          <cell r="O2623" t="str">
            <v>延岡</v>
          </cell>
          <cell r="P2623" t="str">
            <v>外販</v>
          </cell>
          <cell r="Q2623">
            <v>95</v>
          </cell>
        </row>
        <row r="2624">
          <cell r="A2624">
            <v>2</v>
          </cell>
          <cell r="B2624">
            <v>1995</v>
          </cell>
          <cell r="C2624">
            <v>4</v>
          </cell>
          <cell r="D2624">
            <v>4003</v>
          </cell>
          <cell r="E2624" t="str">
            <v>長瀬産業化成品第一部</v>
          </cell>
          <cell r="F2624">
            <v>15145</v>
          </cell>
          <cell r="G2624" t="str">
            <v>ＳＡＳ－Ｄ　　　　　</v>
          </cell>
          <cell r="H2624">
            <v>40</v>
          </cell>
          <cell r="I2624">
            <v>37200</v>
          </cell>
          <cell r="J2624">
            <v>4</v>
          </cell>
          <cell r="K2624" t="str">
            <v>その他</v>
          </cell>
          <cell r="L2624">
            <v>151</v>
          </cell>
          <cell r="M2624" t="str">
            <v>ＳＡＳ</v>
          </cell>
          <cell r="N2624">
            <v>2</v>
          </cell>
          <cell r="O2624" t="str">
            <v>延岡</v>
          </cell>
          <cell r="P2624" t="str">
            <v>外販</v>
          </cell>
          <cell r="Q2624">
            <v>95</v>
          </cell>
        </row>
        <row r="2625">
          <cell r="A2625">
            <v>2</v>
          </cell>
          <cell r="B2625">
            <v>1995</v>
          </cell>
          <cell r="C2625">
            <v>4</v>
          </cell>
          <cell r="D2625">
            <v>1410</v>
          </cell>
          <cell r="E2625" t="str">
            <v>クリエ－ト化学　　　</v>
          </cell>
          <cell r="F2625">
            <v>15146</v>
          </cell>
          <cell r="G2625" t="str">
            <v>ＳＡＳ－Ｄ（キザイ）</v>
          </cell>
          <cell r="H2625">
            <v>140</v>
          </cell>
          <cell r="I2625">
            <v>128100</v>
          </cell>
          <cell r="J2625">
            <v>4</v>
          </cell>
          <cell r="K2625" t="str">
            <v>その他</v>
          </cell>
          <cell r="L2625">
            <v>151</v>
          </cell>
          <cell r="M2625" t="str">
            <v>ＳＡＳ</v>
          </cell>
          <cell r="N2625">
            <v>2</v>
          </cell>
          <cell r="O2625" t="str">
            <v>延岡</v>
          </cell>
          <cell r="P2625" t="str">
            <v>外販</v>
          </cell>
          <cell r="Q2625">
            <v>95</v>
          </cell>
        </row>
        <row r="2626">
          <cell r="A2626">
            <v>2</v>
          </cell>
          <cell r="B2626">
            <v>1995</v>
          </cell>
          <cell r="C2626">
            <v>4</v>
          </cell>
          <cell r="D2626">
            <v>7800</v>
          </cell>
          <cell r="E2626" t="str">
            <v>渡辺ケミカル　　　　</v>
          </cell>
          <cell r="F2626">
            <v>15148</v>
          </cell>
          <cell r="G2626" t="str">
            <v>ＳＡＳ－Ｄ（ロック）</v>
          </cell>
          <cell r="H2626">
            <v>400</v>
          </cell>
          <cell r="I2626">
            <v>320000</v>
          </cell>
          <cell r="J2626">
            <v>4</v>
          </cell>
          <cell r="K2626" t="str">
            <v>その他</v>
          </cell>
          <cell r="L2626">
            <v>151</v>
          </cell>
          <cell r="M2626" t="str">
            <v>ＳＡＳ</v>
          </cell>
          <cell r="N2626">
            <v>2</v>
          </cell>
          <cell r="O2626" t="str">
            <v>延岡</v>
          </cell>
          <cell r="P2626" t="str">
            <v>外販</v>
          </cell>
          <cell r="Q2626">
            <v>95</v>
          </cell>
        </row>
        <row r="2627">
          <cell r="A2627">
            <v>2</v>
          </cell>
          <cell r="B2627">
            <v>1995</v>
          </cell>
          <cell r="C2627">
            <v>4</v>
          </cell>
          <cell r="D2627">
            <v>1820</v>
          </cell>
          <cell r="E2627" t="str">
            <v>小松屋商事（株）　　</v>
          </cell>
          <cell r="F2627">
            <v>15149</v>
          </cell>
          <cell r="G2627" t="str">
            <v>ＳＡＳ（和光）　　　</v>
          </cell>
          <cell r="H2627">
            <v>1000</v>
          </cell>
          <cell r="I2627">
            <v>550000</v>
          </cell>
          <cell r="J2627">
            <v>4</v>
          </cell>
          <cell r="K2627" t="str">
            <v>その他</v>
          </cell>
          <cell r="L2627">
            <v>151</v>
          </cell>
          <cell r="M2627" t="str">
            <v>ＳＡＳ</v>
          </cell>
          <cell r="N2627">
            <v>2</v>
          </cell>
          <cell r="O2627" t="str">
            <v>延岡</v>
          </cell>
          <cell r="P2627" t="str">
            <v>外販</v>
          </cell>
          <cell r="Q2627">
            <v>95</v>
          </cell>
        </row>
        <row r="2628">
          <cell r="A2628">
            <v>2</v>
          </cell>
          <cell r="B2628">
            <v>1995</v>
          </cell>
          <cell r="C2628">
            <v>4</v>
          </cell>
          <cell r="D2628">
            <v>1820</v>
          </cell>
          <cell r="E2628" t="str">
            <v>小松屋商事（株）　　</v>
          </cell>
          <cell r="F2628">
            <v>15602</v>
          </cell>
          <cell r="G2628" t="str">
            <v>３Ｓ　　　　　　　　</v>
          </cell>
          <cell r="H2628">
            <v>6000</v>
          </cell>
          <cell r="I2628">
            <v>7690000</v>
          </cell>
          <cell r="J2628">
            <v>1</v>
          </cell>
          <cell r="K2628" t="str">
            <v>繊維</v>
          </cell>
          <cell r="L2628">
            <v>156</v>
          </cell>
          <cell r="M2628" t="str">
            <v>ＵＮＡＳＳ</v>
          </cell>
          <cell r="N2628">
            <v>2</v>
          </cell>
          <cell r="O2628" t="str">
            <v>延岡</v>
          </cell>
          <cell r="P2628" t="str">
            <v>外販</v>
          </cell>
          <cell r="Q2628">
            <v>95</v>
          </cell>
        </row>
        <row r="2629">
          <cell r="A2629">
            <v>2</v>
          </cell>
          <cell r="B2629">
            <v>1995</v>
          </cell>
          <cell r="C2629">
            <v>4</v>
          </cell>
          <cell r="D2629">
            <v>7500</v>
          </cell>
          <cell r="E2629" t="str">
            <v>リバソン（株）　　　</v>
          </cell>
          <cell r="F2629">
            <v>15610</v>
          </cell>
          <cell r="G2629" t="str">
            <v>ＵＮＡＳＳ（ＤＩＣ）</v>
          </cell>
          <cell r="H2629">
            <v>1700</v>
          </cell>
          <cell r="I2629">
            <v>2125000</v>
          </cell>
          <cell r="J2629">
            <v>1</v>
          </cell>
          <cell r="K2629" t="str">
            <v>繊維</v>
          </cell>
          <cell r="L2629">
            <v>156</v>
          </cell>
          <cell r="M2629" t="str">
            <v>ＵＮＡＳＳ</v>
          </cell>
          <cell r="N2629">
            <v>2</v>
          </cell>
          <cell r="O2629" t="str">
            <v>延岡</v>
          </cell>
          <cell r="P2629" t="str">
            <v>外販</v>
          </cell>
          <cell r="Q2629">
            <v>95</v>
          </cell>
        </row>
        <row r="2630">
          <cell r="A2630">
            <v>2</v>
          </cell>
          <cell r="B2630">
            <v>1995</v>
          </cell>
          <cell r="C2630">
            <v>4</v>
          </cell>
          <cell r="D2630">
            <v>1017</v>
          </cell>
          <cell r="E2630" t="str">
            <v>化成品商事　　　　　</v>
          </cell>
          <cell r="F2630">
            <v>15620</v>
          </cell>
          <cell r="G2630" t="str">
            <v>ＵＮＡＳＳ（ＳＳＳ）</v>
          </cell>
          <cell r="H2630">
            <v>340.4</v>
          </cell>
          <cell r="I2630">
            <v>459540</v>
          </cell>
          <cell r="J2630">
            <v>1</v>
          </cell>
          <cell r="K2630" t="str">
            <v>繊維</v>
          </cell>
          <cell r="L2630">
            <v>156</v>
          </cell>
          <cell r="M2630" t="str">
            <v>ＵＮＡＳＳ</v>
          </cell>
          <cell r="N2630">
            <v>2</v>
          </cell>
          <cell r="O2630" t="str">
            <v>延岡</v>
          </cell>
          <cell r="P2630" t="str">
            <v>外販</v>
          </cell>
          <cell r="Q2630">
            <v>95</v>
          </cell>
        </row>
        <row r="2631">
          <cell r="A2631">
            <v>2</v>
          </cell>
          <cell r="B2631">
            <v>1995</v>
          </cell>
          <cell r="C2631">
            <v>4</v>
          </cell>
          <cell r="D2631">
            <v>1820</v>
          </cell>
          <cell r="E2631" t="str">
            <v>小松屋商事（株）　　</v>
          </cell>
          <cell r="F2631">
            <v>15630</v>
          </cell>
          <cell r="G2631" t="str">
            <v>ＵＮＡＳＳ（Ｘラン）</v>
          </cell>
          <cell r="H2631">
            <v>575</v>
          </cell>
          <cell r="I2631">
            <v>690000</v>
          </cell>
          <cell r="J2631">
            <v>1</v>
          </cell>
          <cell r="K2631" t="str">
            <v>繊維</v>
          </cell>
          <cell r="L2631">
            <v>156</v>
          </cell>
          <cell r="M2631" t="str">
            <v>ＵＮＡＳＳ</v>
          </cell>
          <cell r="N2631">
            <v>2</v>
          </cell>
          <cell r="O2631" t="str">
            <v>延岡</v>
          </cell>
          <cell r="P2631" t="str">
            <v>外販</v>
          </cell>
          <cell r="Q2631">
            <v>95</v>
          </cell>
        </row>
        <row r="2632">
          <cell r="A2632">
            <v>2</v>
          </cell>
          <cell r="B2632">
            <v>1995</v>
          </cell>
          <cell r="C2632">
            <v>4</v>
          </cell>
          <cell r="D2632">
            <v>7500</v>
          </cell>
          <cell r="E2632" t="str">
            <v>リバソン（株）　　　</v>
          </cell>
          <cell r="F2632">
            <v>16600</v>
          </cell>
          <cell r="G2632" t="str">
            <v>ＮＳＶＳ－２５（ＤＩ</v>
          </cell>
          <cell r="H2632">
            <v>240</v>
          </cell>
          <cell r="I2632">
            <v>75600</v>
          </cell>
          <cell r="J2632">
            <v>3</v>
          </cell>
          <cell r="K2632" t="str">
            <v>樹脂</v>
          </cell>
          <cell r="L2632">
            <v>166</v>
          </cell>
          <cell r="M2632" t="str">
            <v>ＳＶＳ</v>
          </cell>
          <cell r="N2632">
            <v>2</v>
          </cell>
          <cell r="O2632" t="str">
            <v>延岡</v>
          </cell>
          <cell r="P2632" t="str">
            <v>外販</v>
          </cell>
          <cell r="Q2632">
            <v>95</v>
          </cell>
        </row>
        <row r="2633">
          <cell r="A2633">
            <v>2</v>
          </cell>
          <cell r="B2633">
            <v>1995</v>
          </cell>
          <cell r="C2633">
            <v>4</v>
          </cell>
          <cell r="D2633">
            <v>7500</v>
          </cell>
          <cell r="E2633" t="str">
            <v>リバソン（株）　　　</v>
          </cell>
          <cell r="F2633">
            <v>16601</v>
          </cell>
          <cell r="G2633" t="str">
            <v>ＮＳＶＳ－２５（堺　</v>
          </cell>
          <cell r="H2633">
            <v>800</v>
          </cell>
          <cell r="I2633">
            <v>240000</v>
          </cell>
          <cell r="J2633">
            <v>3</v>
          </cell>
          <cell r="K2633" t="str">
            <v>樹脂</v>
          </cell>
          <cell r="L2633">
            <v>166</v>
          </cell>
          <cell r="M2633" t="str">
            <v>ＳＶＳ</v>
          </cell>
          <cell r="N2633">
            <v>2</v>
          </cell>
          <cell r="O2633" t="str">
            <v>延岡</v>
          </cell>
          <cell r="P2633" t="str">
            <v>外販</v>
          </cell>
          <cell r="Q2633">
            <v>95</v>
          </cell>
        </row>
        <row r="2634">
          <cell r="A2634">
            <v>2</v>
          </cell>
          <cell r="B2634">
            <v>1995</v>
          </cell>
          <cell r="C2634">
            <v>4</v>
          </cell>
          <cell r="D2634">
            <v>7017</v>
          </cell>
          <cell r="E2634" t="str">
            <v>要薬品　　　　　　　</v>
          </cell>
          <cell r="F2634">
            <v>16610</v>
          </cell>
          <cell r="G2634" t="str">
            <v>ＮＳＶＳ－２５（大東</v>
          </cell>
          <cell r="H2634">
            <v>14400</v>
          </cell>
          <cell r="I2634">
            <v>5068800</v>
          </cell>
          <cell r="J2634">
            <v>3</v>
          </cell>
          <cell r="K2634" t="str">
            <v>樹脂</v>
          </cell>
          <cell r="L2634">
            <v>166</v>
          </cell>
          <cell r="M2634" t="str">
            <v>ＳＶＳ</v>
          </cell>
          <cell r="N2634">
            <v>2</v>
          </cell>
          <cell r="O2634" t="str">
            <v>延岡</v>
          </cell>
          <cell r="P2634" t="str">
            <v>外販</v>
          </cell>
          <cell r="Q2634">
            <v>95</v>
          </cell>
        </row>
        <row r="2635">
          <cell r="A2635">
            <v>2</v>
          </cell>
          <cell r="B2635">
            <v>1995</v>
          </cell>
          <cell r="C2635">
            <v>4</v>
          </cell>
          <cell r="D2635">
            <v>7500</v>
          </cell>
          <cell r="E2635" t="str">
            <v>リバソン（株）　　　</v>
          </cell>
          <cell r="F2635">
            <v>16630</v>
          </cell>
          <cell r="G2635" t="str">
            <v>ＮＳＶＳ－２５（九州</v>
          </cell>
          <cell r="H2635">
            <v>200</v>
          </cell>
          <cell r="I2635">
            <v>60000</v>
          </cell>
          <cell r="J2635">
            <v>3</v>
          </cell>
          <cell r="K2635" t="str">
            <v>樹脂</v>
          </cell>
          <cell r="L2635">
            <v>166</v>
          </cell>
          <cell r="M2635" t="str">
            <v>ＳＶＳ</v>
          </cell>
          <cell r="N2635">
            <v>2</v>
          </cell>
          <cell r="O2635" t="str">
            <v>延岡</v>
          </cell>
          <cell r="P2635" t="str">
            <v>外販</v>
          </cell>
          <cell r="Q2635">
            <v>95</v>
          </cell>
        </row>
        <row r="2636">
          <cell r="A2636">
            <v>2</v>
          </cell>
          <cell r="B2636">
            <v>1995</v>
          </cell>
          <cell r="C2636">
            <v>4</v>
          </cell>
          <cell r="D2636">
            <v>5417</v>
          </cell>
          <cell r="E2636" t="str">
            <v>九州長瀬　　　　　　</v>
          </cell>
          <cell r="F2636">
            <v>16640</v>
          </cell>
          <cell r="G2636" t="str">
            <v>ＮＳＶＳ－２５（同仁</v>
          </cell>
          <cell r="H2636">
            <v>2200</v>
          </cell>
          <cell r="I2636">
            <v>660000</v>
          </cell>
          <cell r="J2636">
            <v>3</v>
          </cell>
          <cell r="K2636" t="str">
            <v>樹脂</v>
          </cell>
          <cell r="L2636">
            <v>166</v>
          </cell>
          <cell r="M2636" t="str">
            <v>ＳＶＳ</v>
          </cell>
          <cell r="N2636">
            <v>2</v>
          </cell>
          <cell r="O2636" t="str">
            <v>延岡</v>
          </cell>
          <cell r="P2636" t="str">
            <v>外販</v>
          </cell>
          <cell r="Q2636">
            <v>95</v>
          </cell>
        </row>
        <row r="2637">
          <cell r="A2637">
            <v>2</v>
          </cell>
          <cell r="B2637">
            <v>1995</v>
          </cell>
          <cell r="C2637">
            <v>4</v>
          </cell>
          <cell r="D2637">
            <v>7800</v>
          </cell>
          <cell r="E2637" t="str">
            <v>渡辺ケミカル　　　　</v>
          </cell>
          <cell r="F2637">
            <v>16660</v>
          </cell>
          <cell r="G2637" t="str">
            <v>ＮＳＶＳ－２５ロック</v>
          </cell>
          <cell r="H2637">
            <v>20</v>
          </cell>
          <cell r="I2637">
            <v>8000</v>
          </cell>
          <cell r="J2637">
            <v>3</v>
          </cell>
          <cell r="K2637" t="str">
            <v>樹脂</v>
          </cell>
          <cell r="L2637">
            <v>166</v>
          </cell>
          <cell r="M2637" t="str">
            <v>ＳＶＳ</v>
          </cell>
          <cell r="N2637">
            <v>2</v>
          </cell>
          <cell r="O2637" t="str">
            <v>延岡</v>
          </cell>
          <cell r="P2637" t="str">
            <v>外販</v>
          </cell>
          <cell r="Q2637">
            <v>95</v>
          </cell>
        </row>
        <row r="2638">
          <cell r="A2638">
            <v>2</v>
          </cell>
          <cell r="B2638">
            <v>1995</v>
          </cell>
          <cell r="C2638">
            <v>4</v>
          </cell>
          <cell r="D2638">
            <v>6606</v>
          </cell>
          <cell r="E2638" t="str">
            <v>明成商会　　　　　　</v>
          </cell>
          <cell r="F2638">
            <v>16661</v>
          </cell>
          <cell r="G2638" t="str">
            <v>ＮＳＶＳ－２５　　　</v>
          </cell>
          <cell r="H2638">
            <v>600</v>
          </cell>
          <cell r="I2638">
            <v>210000</v>
          </cell>
          <cell r="J2638">
            <v>3</v>
          </cell>
          <cell r="K2638" t="str">
            <v>樹脂</v>
          </cell>
          <cell r="L2638">
            <v>166</v>
          </cell>
          <cell r="M2638" t="str">
            <v>ＳＶＳ</v>
          </cell>
          <cell r="N2638">
            <v>2</v>
          </cell>
          <cell r="O2638" t="str">
            <v>延岡</v>
          </cell>
          <cell r="P2638" t="str">
            <v>外販</v>
          </cell>
          <cell r="Q2638">
            <v>95</v>
          </cell>
        </row>
        <row r="2639">
          <cell r="A2639">
            <v>2</v>
          </cell>
          <cell r="B2639">
            <v>1995</v>
          </cell>
          <cell r="C2639">
            <v>4</v>
          </cell>
          <cell r="D2639">
            <v>6606</v>
          </cell>
          <cell r="E2639" t="str">
            <v>明成商会　　　　　　</v>
          </cell>
          <cell r="F2639">
            <v>16670</v>
          </cell>
          <cell r="G2639" t="str">
            <v>ＮＳＶＳ－２５（大栄</v>
          </cell>
          <cell r="H2639">
            <v>40000</v>
          </cell>
          <cell r="I2639">
            <v>13400000</v>
          </cell>
          <cell r="J2639">
            <v>3</v>
          </cell>
          <cell r="K2639" t="str">
            <v>樹脂</v>
          </cell>
          <cell r="L2639">
            <v>166</v>
          </cell>
          <cell r="M2639" t="str">
            <v>ＳＶＳ</v>
          </cell>
          <cell r="N2639">
            <v>2</v>
          </cell>
          <cell r="O2639" t="str">
            <v>延岡</v>
          </cell>
          <cell r="P2639" t="str">
            <v>外販</v>
          </cell>
          <cell r="Q2639">
            <v>95</v>
          </cell>
        </row>
        <row r="2640">
          <cell r="A2640">
            <v>2</v>
          </cell>
          <cell r="B2640">
            <v>1995</v>
          </cell>
          <cell r="C2640">
            <v>4</v>
          </cell>
          <cell r="D2640">
            <v>5217</v>
          </cell>
          <cell r="E2640" t="str">
            <v>ＢＡＳＦ　四日市　　</v>
          </cell>
          <cell r="F2640">
            <v>16690</v>
          </cell>
          <cell r="G2640" t="str">
            <v>ＮＳＶＳ－２５（ＢＡ</v>
          </cell>
          <cell r="H2640">
            <v>20</v>
          </cell>
          <cell r="I2640">
            <v>7000</v>
          </cell>
          <cell r="J2640">
            <v>3</v>
          </cell>
          <cell r="K2640" t="str">
            <v>樹脂</v>
          </cell>
          <cell r="L2640">
            <v>166</v>
          </cell>
          <cell r="M2640" t="str">
            <v>ＳＶＳ</v>
          </cell>
          <cell r="N2640">
            <v>2</v>
          </cell>
          <cell r="O2640" t="str">
            <v>延岡</v>
          </cell>
          <cell r="P2640" t="str">
            <v>外販</v>
          </cell>
          <cell r="Q2640">
            <v>95</v>
          </cell>
        </row>
        <row r="2641">
          <cell r="A2641">
            <v>2</v>
          </cell>
          <cell r="B2641">
            <v>1995</v>
          </cell>
          <cell r="C2641">
            <v>4</v>
          </cell>
          <cell r="D2641">
            <v>1</v>
          </cell>
          <cell r="E2641" t="str">
            <v>旭　東京購買　　　　</v>
          </cell>
          <cell r="F2641">
            <v>20300</v>
          </cell>
          <cell r="G2641" t="str">
            <v>ＥＢＳ　　　　　　　</v>
          </cell>
          <cell r="H2641">
            <v>14320</v>
          </cell>
          <cell r="I2641">
            <v>11685120</v>
          </cell>
          <cell r="J2641">
            <v>3</v>
          </cell>
          <cell r="K2641" t="str">
            <v>樹脂</v>
          </cell>
          <cell r="L2641">
            <v>203</v>
          </cell>
          <cell r="M2641" t="str">
            <v>ＥＢＳ</v>
          </cell>
          <cell r="N2641">
            <v>2</v>
          </cell>
          <cell r="O2641" t="str">
            <v>延岡</v>
          </cell>
          <cell r="P2641" t="str">
            <v>旭</v>
          </cell>
          <cell r="Q2641">
            <v>95</v>
          </cell>
        </row>
        <row r="2642">
          <cell r="A2642">
            <v>2</v>
          </cell>
          <cell r="B2642">
            <v>1995</v>
          </cell>
          <cell r="C2642">
            <v>4</v>
          </cell>
          <cell r="D2642">
            <v>11</v>
          </cell>
          <cell r="E2642" t="str">
            <v>旭　特薬事業部　　　</v>
          </cell>
          <cell r="F2642">
            <v>20900</v>
          </cell>
          <cell r="G2642" t="str">
            <v>ＦＭＮＡ　　　　　　</v>
          </cell>
          <cell r="H2642">
            <v>600</v>
          </cell>
          <cell r="I2642">
            <v>17400000</v>
          </cell>
          <cell r="J2642">
            <v>2</v>
          </cell>
          <cell r="K2642" t="str">
            <v>医薬原料</v>
          </cell>
          <cell r="L2642">
            <v>209</v>
          </cell>
          <cell r="M2642" t="str">
            <v>ＦＭＮＡ</v>
          </cell>
          <cell r="N2642">
            <v>2</v>
          </cell>
          <cell r="O2642" t="str">
            <v>延岡</v>
          </cell>
          <cell r="P2642" t="str">
            <v>旭</v>
          </cell>
          <cell r="Q2642">
            <v>95</v>
          </cell>
        </row>
        <row r="2643">
          <cell r="A2643">
            <v>2</v>
          </cell>
          <cell r="B2643">
            <v>1995</v>
          </cell>
          <cell r="C2643">
            <v>4</v>
          </cell>
          <cell r="D2643">
            <v>11</v>
          </cell>
          <cell r="E2643" t="str">
            <v>旭　特薬事業部　　　</v>
          </cell>
          <cell r="F2643">
            <v>21301</v>
          </cell>
          <cell r="G2643" t="str">
            <v>ウラシル　　　　　　</v>
          </cell>
          <cell r="H2643">
            <v>40</v>
          </cell>
          <cell r="I2643">
            <v>168000</v>
          </cell>
          <cell r="J2643">
            <v>2</v>
          </cell>
          <cell r="K2643" t="str">
            <v>医薬原料</v>
          </cell>
          <cell r="L2643">
            <v>213</v>
          </cell>
          <cell r="M2643" t="str">
            <v>ウラシル</v>
          </cell>
          <cell r="N2643">
            <v>2</v>
          </cell>
          <cell r="O2643" t="str">
            <v>延岡</v>
          </cell>
          <cell r="P2643" t="str">
            <v>旭</v>
          </cell>
          <cell r="Q2643">
            <v>95</v>
          </cell>
        </row>
        <row r="2644">
          <cell r="A2644">
            <v>2</v>
          </cell>
          <cell r="B2644">
            <v>1995</v>
          </cell>
          <cell r="C2644">
            <v>4</v>
          </cell>
          <cell r="D2644">
            <v>11</v>
          </cell>
          <cell r="E2644" t="str">
            <v>旭　特薬事業部　　　</v>
          </cell>
          <cell r="F2644">
            <v>21302</v>
          </cell>
          <cell r="G2644" t="str">
            <v>ウラシル（ＳＧ）　　</v>
          </cell>
          <cell r="H2644">
            <v>5400</v>
          </cell>
          <cell r="I2644">
            <v>22680000</v>
          </cell>
          <cell r="J2644">
            <v>2</v>
          </cell>
          <cell r="K2644" t="str">
            <v>医薬原料</v>
          </cell>
          <cell r="L2644">
            <v>213</v>
          </cell>
          <cell r="M2644" t="str">
            <v>ウラシル</v>
          </cell>
          <cell r="N2644">
            <v>2</v>
          </cell>
          <cell r="O2644" t="str">
            <v>延岡</v>
          </cell>
          <cell r="P2644" t="str">
            <v>旭</v>
          </cell>
          <cell r="Q2644">
            <v>95</v>
          </cell>
        </row>
        <row r="2645">
          <cell r="A2645">
            <v>2</v>
          </cell>
          <cell r="B2645">
            <v>1995</v>
          </cell>
          <cell r="C2645">
            <v>4</v>
          </cell>
          <cell r="D2645">
            <v>5403</v>
          </cell>
          <cell r="E2645" t="str">
            <v>ファイザー　　　　　</v>
          </cell>
          <cell r="F2645">
            <v>21400</v>
          </cell>
          <cell r="G2645" t="str">
            <v>ＡＴＢＣ（鉄ドラム）</v>
          </cell>
          <cell r="H2645">
            <v>1075</v>
          </cell>
          <cell r="I2645">
            <v>468700</v>
          </cell>
          <cell r="J2645">
            <v>3</v>
          </cell>
          <cell r="K2645" t="str">
            <v>樹脂</v>
          </cell>
          <cell r="L2645">
            <v>214</v>
          </cell>
          <cell r="M2645" t="str">
            <v>ＡＴＢＣ</v>
          </cell>
          <cell r="N2645">
            <v>2</v>
          </cell>
          <cell r="O2645" t="str">
            <v>延岡</v>
          </cell>
          <cell r="P2645" t="str">
            <v>旭</v>
          </cell>
          <cell r="Q2645">
            <v>95</v>
          </cell>
        </row>
        <row r="2646">
          <cell r="A2646">
            <v>2</v>
          </cell>
          <cell r="B2646">
            <v>1995</v>
          </cell>
          <cell r="C2646">
            <v>4</v>
          </cell>
          <cell r="D2646">
            <v>5403</v>
          </cell>
          <cell r="E2646" t="str">
            <v>ファイザー　　　　　</v>
          </cell>
          <cell r="F2646">
            <v>21401</v>
          </cell>
          <cell r="G2646" t="str">
            <v>ＡＴＢＣ　　　　　　</v>
          </cell>
          <cell r="H2646">
            <v>9030</v>
          </cell>
          <cell r="I2646">
            <v>3756480</v>
          </cell>
          <cell r="J2646">
            <v>3</v>
          </cell>
          <cell r="K2646" t="str">
            <v>樹脂</v>
          </cell>
          <cell r="L2646">
            <v>214</v>
          </cell>
          <cell r="M2646" t="str">
            <v>ＡＴＢＣ</v>
          </cell>
          <cell r="N2646">
            <v>2</v>
          </cell>
          <cell r="O2646" t="str">
            <v>延岡</v>
          </cell>
          <cell r="P2646" t="str">
            <v>旭</v>
          </cell>
          <cell r="Q2646">
            <v>95</v>
          </cell>
        </row>
        <row r="2647">
          <cell r="A2647">
            <v>2</v>
          </cell>
          <cell r="B2647">
            <v>1995</v>
          </cell>
          <cell r="C2647">
            <v>4</v>
          </cell>
          <cell r="D2647">
            <v>1</v>
          </cell>
          <cell r="E2647" t="str">
            <v>旭　東京購買　　　　</v>
          </cell>
          <cell r="F2647">
            <v>21402</v>
          </cell>
          <cell r="G2647" t="str">
            <v>ＤＳ－１０７　　　　</v>
          </cell>
          <cell r="H2647">
            <v>96760</v>
          </cell>
          <cell r="I2647">
            <v>40252160</v>
          </cell>
          <cell r="J2647">
            <v>3</v>
          </cell>
          <cell r="K2647" t="str">
            <v>樹脂</v>
          </cell>
          <cell r="L2647">
            <v>214</v>
          </cell>
          <cell r="M2647" t="str">
            <v>ＡＴＢＣ</v>
          </cell>
          <cell r="N2647">
            <v>2</v>
          </cell>
          <cell r="O2647" t="str">
            <v>延岡</v>
          </cell>
          <cell r="P2647" t="str">
            <v>旭</v>
          </cell>
          <cell r="Q2647">
            <v>95</v>
          </cell>
        </row>
        <row r="2648">
          <cell r="A2648">
            <v>2</v>
          </cell>
          <cell r="B2648">
            <v>1995</v>
          </cell>
          <cell r="C2648">
            <v>4</v>
          </cell>
          <cell r="D2648">
            <v>3821</v>
          </cell>
          <cell r="E2648" t="str">
            <v>（株）トーメン　　　</v>
          </cell>
          <cell r="F2648">
            <v>21403</v>
          </cell>
          <cell r="G2648" t="str">
            <v>ＡＴＢＣ　　　　　　</v>
          </cell>
          <cell r="H2648">
            <v>215</v>
          </cell>
          <cell r="I2648">
            <v>122550</v>
          </cell>
          <cell r="J2648">
            <v>3</v>
          </cell>
          <cell r="K2648" t="str">
            <v>樹脂</v>
          </cell>
          <cell r="L2648">
            <v>214</v>
          </cell>
          <cell r="M2648" t="str">
            <v>ＡＴＢＣ</v>
          </cell>
          <cell r="N2648">
            <v>2</v>
          </cell>
          <cell r="O2648" t="str">
            <v>延岡</v>
          </cell>
          <cell r="P2648" t="str">
            <v>旭</v>
          </cell>
          <cell r="Q2648">
            <v>95</v>
          </cell>
        </row>
        <row r="2649">
          <cell r="A2649">
            <v>2</v>
          </cell>
          <cell r="B2649">
            <v>1995</v>
          </cell>
          <cell r="C2649">
            <v>4</v>
          </cell>
          <cell r="D2649">
            <v>6</v>
          </cell>
          <cell r="E2649" t="str">
            <v>旭　富士　　　　　　</v>
          </cell>
          <cell r="F2649">
            <v>21404</v>
          </cell>
          <cell r="G2649" t="str">
            <v>ＡＴＢＣ（富士）　　</v>
          </cell>
          <cell r="H2649">
            <v>430</v>
          </cell>
          <cell r="I2649">
            <v>191780</v>
          </cell>
          <cell r="J2649">
            <v>3</v>
          </cell>
          <cell r="K2649" t="str">
            <v>樹脂</v>
          </cell>
          <cell r="L2649">
            <v>214</v>
          </cell>
          <cell r="M2649" t="str">
            <v>ＡＴＢＣ</v>
          </cell>
          <cell r="N2649">
            <v>2</v>
          </cell>
          <cell r="O2649" t="str">
            <v>延岡</v>
          </cell>
          <cell r="P2649" t="str">
            <v>旭</v>
          </cell>
          <cell r="Q2649">
            <v>95</v>
          </cell>
        </row>
        <row r="2650">
          <cell r="A2650">
            <v>2</v>
          </cell>
          <cell r="B2650">
            <v>1995</v>
          </cell>
          <cell r="C2650">
            <v>4</v>
          </cell>
          <cell r="D2650">
            <v>4197</v>
          </cell>
          <cell r="E2650" t="str">
            <v>日栄＾名古屋　　　　</v>
          </cell>
          <cell r="F2650">
            <v>21405</v>
          </cell>
          <cell r="G2650" t="str">
            <v>ＡＴＢＣ　　　　　　</v>
          </cell>
          <cell r="H2650">
            <v>105</v>
          </cell>
          <cell r="I2650">
            <v>47250</v>
          </cell>
          <cell r="J2650">
            <v>3</v>
          </cell>
          <cell r="K2650" t="str">
            <v>樹脂</v>
          </cell>
          <cell r="L2650">
            <v>214</v>
          </cell>
          <cell r="M2650" t="str">
            <v>ＡＴＢＣ</v>
          </cell>
          <cell r="N2650">
            <v>2</v>
          </cell>
          <cell r="O2650" t="str">
            <v>延岡</v>
          </cell>
          <cell r="P2650" t="str">
            <v>旭</v>
          </cell>
          <cell r="Q2650">
            <v>95</v>
          </cell>
        </row>
        <row r="2651">
          <cell r="A2651">
            <v>2</v>
          </cell>
          <cell r="B2651">
            <v>1995</v>
          </cell>
          <cell r="C2651">
            <v>4</v>
          </cell>
          <cell r="D2651">
            <v>59</v>
          </cell>
          <cell r="E2651" t="str">
            <v>旭　水島テナック工場</v>
          </cell>
          <cell r="F2651">
            <v>21702</v>
          </cell>
          <cell r="G2651" t="str">
            <v>Ｈ－３－Ⅱ　　　　　</v>
          </cell>
          <cell r="H2651">
            <v>250</v>
          </cell>
          <cell r="I2651">
            <v>1000000</v>
          </cell>
          <cell r="J2651">
            <v>3</v>
          </cell>
          <cell r="K2651" t="str">
            <v>樹脂</v>
          </cell>
          <cell r="L2651">
            <v>217</v>
          </cell>
          <cell r="M2651" t="str">
            <v>Ｈ－３</v>
          </cell>
          <cell r="N2651">
            <v>2</v>
          </cell>
          <cell r="O2651" t="str">
            <v>延岡</v>
          </cell>
          <cell r="P2651" t="str">
            <v>旭</v>
          </cell>
          <cell r="Q2651">
            <v>95</v>
          </cell>
        </row>
        <row r="2652">
          <cell r="A2652">
            <v>2</v>
          </cell>
          <cell r="B2652">
            <v>1995</v>
          </cell>
          <cell r="C2652">
            <v>4</v>
          </cell>
          <cell r="D2652">
            <v>1</v>
          </cell>
          <cell r="E2652" t="str">
            <v>旭　東京購買　　　　</v>
          </cell>
          <cell r="F2652">
            <v>21703</v>
          </cell>
          <cell r="G2652" t="str">
            <v>Ｈ－３－Ⅲ　　　　　</v>
          </cell>
          <cell r="H2652">
            <v>1000</v>
          </cell>
          <cell r="I2652">
            <v>4000000</v>
          </cell>
          <cell r="J2652">
            <v>3</v>
          </cell>
          <cell r="K2652" t="str">
            <v>樹脂</v>
          </cell>
          <cell r="L2652">
            <v>217</v>
          </cell>
          <cell r="M2652" t="str">
            <v>Ｈ－３</v>
          </cell>
          <cell r="N2652">
            <v>2</v>
          </cell>
          <cell r="O2652" t="str">
            <v>延岡</v>
          </cell>
          <cell r="P2652" t="str">
            <v>旭</v>
          </cell>
          <cell r="Q2652">
            <v>95</v>
          </cell>
        </row>
        <row r="2653">
          <cell r="A2653">
            <v>2</v>
          </cell>
          <cell r="B2653">
            <v>1995</v>
          </cell>
          <cell r="C2653">
            <v>4</v>
          </cell>
          <cell r="D2653">
            <v>1</v>
          </cell>
          <cell r="E2653" t="str">
            <v>旭　東京購買　　　　</v>
          </cell>
          <cell r="F2653">
            <v>21704</v>
          </cell>
          <cell r="G2653" t="str">
            <v>Ｈ－３－Ⅳ　　　　　</v>
          </cell>
          <cell r="H2653">
            <v>500</v>
          </cell>
          <cell r="I2653">
            <v>2000000</v>
          </cell>
          <cell r="J2653">
            <v>3</v>
          </cell>
          <cell r="K2653" t="str">
            <v>樹脂</v>
          </cell>
          <cell r="L2653">
            <v>217</v>
          </cell>
          <cell r="M2653" t="str">
            <v>Ｈ－３</v>
          </cell>
          <cell r="N2653">
            <v>2</v>
          </cell>
          <cell r="O2653" t="str">
            <v>延岡</v>
          </cell>
          <cell r="P2653" t="str">
            <v>旭</v>
          </cell>
          <cell r="Q2653">
            <v>95</v>
          </cell>
        </row>
        <row r="2654">
          <cell r="A2654">
            <v>2</v>
          </cell>
          <cell r="B2654">
            <v>1995</v>
          </cell>
          <cell r="C2654">
            <v>4</v>
          </cell>
          <cell r="D2654">
            <v>6</v>
          </cell>
          <cell r="E2654" t="str">
            <v>旭　富士　　　　　　</v>
          </cell>
          <cell r="F2654">
            <v>21900</v>
          </cell>
          <cell r="G2654" t="str">
            <v>ＢＳ－１　　　　　　</v>
          </cell>
          <cell r="H2654">
            <v>78180</v>
          </cell>
          <cell r="I2654">
            <v>27503724</v>
          </cell>
          <cell r="J2654">
            <v>3</v>
          </cell>
          <cell r="K2654" t="str">
            <v>樹脂</v>
          </cell>
          <cell r="L2654">
            <v>219</v>
          </cell>
          <cell r="M2654" t="str">
            <v>ＢＳ－１．２</v>
          </cell>
          <cell r="N2654">
            <v>2</v>
          </cell>
          <cell r="O2654" t="str">
            <v>延岡</v>
          </cell>
          <cell r="P2654" t="str">
            <v>旭</v>
          </cell>
          <cell r="Q2654">
            <v>95</v>
          </cell>
        </row>
        <row r="2655">
          <cell r="A2655">
            <v>2</v>
          </cell>
          <cell r="B2655">
            <v>1995</v>
          </cell>
          <cell r="C2655">
            <v>4</v>
          </cell>
          <cell r="D2655">
            <v>6</v>
          </cell>
          <cell r="E2655" t="str">
            <v>旭　富士　　　　　　</v>
          </cell>
          <cell r="F2655">
            <v>21901</v>
          </cell>
          <cell r="G2655" t="str">
            <v>ＢＳ－２　　　　　　</v>
          </cell>
          <cell r="H2655">
            <v>11000</v>
          </cell>
          <cell r="I2655">
            <v>3982000</v>
          </cell>
          <cell r="J2655">
            <v>3</v>
          </cell>
          <cell r="K2655" t="str">
            <v>樹脂</v>
          </cell>
          <cell r="L2655">
            <v>219</v>
          </cell>
          <cell r="M2655" t="str">
            <v>ＢＳ－１．２</v>
          </cell>
          <cell r="N2655">
            <v>2</v>
          </cell>
          <cell r="O2655" t="str">
            <v>延岡</v>
          </cell>
          <cell r="P2655" t="str">
            <v>旭</v>
          </cell>
          <cell r="Q2655">
            <v>95</v>
          </cell>
        </row>
        <row r="2656">
          <cell r="A2656">
            <v>2</v>
          </cell>
          <cell r="B2656">
            <v>1995</v>
          </cell>
          <cell r="C2656">
            <v>4</v>
          </cell>
          <cell r="D2656">
            <v>6</v>
          </cell>
          <cell r="E2656" t="str">
            <v>旭　富士　　　　　　</v>
          </cell>
          <cell r="F2656">
            <v>21960</v>
          </cell>
          <cell r="G2656" t="str">
            <v>ＢＳ－２缶　　　　　</v>
          </cell>
          <cell r="H2656">
            <v>140</v>
          </cell>
          <cell r="I2656">
            <v>57260</v>
          </cell>
          <cell r="J2656">
            <v>3</v>
          </cell>
          <cell r="K2656" t="str">
            <v>樹脂</v>
          </cell>
          <cell r="L2656">
            <v>219</v>
          </cell>
          <cell r="M2656" t="str">
            <v>ＢＳ－１．２</v>
          </cell>
          <cell r="N2656">
            <v>2</v>
          </cell>
          <cell r="O2656" t="str">
            <v>延岡</v>
          </cell>
          <cell r="P2656" t="str">
            <v>旭</v>
          </cell>
          <cell r="Q2656">
            <v>95</v>
          </cell>
        </row>
        <row r="2657">
          <cell r="A2657">
            <v>2</v>
          </cell>
          <cell r="B2657">
            <v>1995</v>
          </cell>
          <cell r="C2657">
            <v>4</v>
          </cell>
          <cell r="D2657">
            <v>1</v>
          </cell>
          <cell r="E2657" t="str">
            <v>旭　東京購買　　　　</v>
          </cell>
          <cell r="F2657">
            <v>25150</v>
          </cell>
          <cell r="G2657" t="str">
            <v>Ｈ－ダイマー　　　　</v>
          </cell>
          <cell r="H2657">
            <v>49790</v>
          </cell>
          <cell r="I2657">
            <v>15234900</v>
          </cell>
          <cell r="J2657">
            <v>3</v>
          </cell>
          <cell r="K2657" t="str">
            <v>樹脂</v>
          </cell>
          <cell r="L2657">
            <v>251</v>
          </cell>
          <cell r="M2657" t="str">
            <v>Ｈ－ダイマー</v>
          </cell>
          <cell r="N2657">
            <v>2</v>
          </cell>
          <cell r="O2657" t="str">
            <v>延岡</v>
          </cell>
          <cell r="P2657" t="str">
            <v>旭</v>
          </cell>
          <cell r="Q2657">
            <v>95</v>
          </cell>
        </row>
        <row r="2658">
          <cell r="A2658">
            <v>2</v>
          </cell>
          <cell r="B2658">
            <v>1995</v>
          </cell>
          <cell r="C2658">
            <v>4</v>
          </cell>
          <cell r="D2658">
            <v>1</v>
          </cell>
          <cell r="E2658" t="str">
            <v>旭　東京購買　　　　</v>
          </cell>
          <cell r="F2658">
            <v>25155</v>
          </cell>
          <cell r="G2658" t="str">
            <v>Ｈ－ダイマ－（ドラム</v>
          </cell>
          <cell r="H2658">
            <v>3200</v>
          </cell>
          <cell r="I2658">
            <v>1216000</v>
          </cell>
          <cell r="J2658">
            <v>3</v>
          </cell>
          <cell r="K2658" t="str">
            <v>樹脂</v>
          </cell>
          <cell r="L2658">
            <v>251</v>
          </cell>
          <cell r="M2658" t="str">
            <v>Ｈ－ダイマー</v>
          </cell>
          <cell r="N2658">
            <v>2</v>
          </cell>
          <cell r="O2658" t="str">
            <v>延岡</v>
          </cell>
          <cell r="P2658" t="str">
            <v>旭</v>
          </cell>
          <cell r="Q2658">
            <v>95</v>
          </cell>
        </row>
        <row r="2659">
          <cell r="A2659">
            <v>2</v>
          </cell>
          <cell r="B2659">
            <v>1995</v>
          </cell>
          <cell r="C2659">
            <v>4</v>
          </cell>
          <cell r="D2659">
            <v>43</v>
          </cell>
          <cell r="E2659" t="str">
            <v>旭　延岡医薬　　　　</v>
          </cell>
          <cell r="F2659">
            <v>29003</v>
          </cell>
          <cell r="G2659" t="str">
            <v>廃硫酸　　　　　　　</v>
          </cell>
          <cell r="H2659">
            <v>75.099999999999994</v>
          </cell>
          <cell r="I2659">
            <v>525749</v>
          </cell>
          <cell r="J2659">
            <v>4</v>
          </cell>
          <cell r="K2659" t="str">
            <v>その他</v>
          </cell>
          <cell r="L2659">
            <v>290</v>
          </cell>
          <cell r="M2659" t="str">
            <v>旭向延岡合成品</v>
          </cell>
          <cell r="N2659">
            <v>2</v>
          </cell>
          <cell r="O2659" t="str">
            <v>延岡</v>
          </cell>
          <cell r="P2659" t="str">
            <v>旭</v>
          </cell>
          <cell r="Q2659">
            <v>95</v>
          </cell>
        </row>
        <row r="2660">
          <cell r="A2660">
            <v>2</v>
          </cell>
          <cell r="B2660">
            <v>1995</v>
          </cell>
          <cell r="C2660">
            <v>4</v>
          </cell>
          <cell r="D2660">
            <v>37</v>
          </cell>
          <cell r="E2660" t="str">
            <v>旭　薬品工場　　　　</v>
          </cell>
          <cell r="F2660">
            <v>29007</v>
          </cell>
          <cell r="G2660" t="str">
            <v>回収硝酸　　　　　　</v>
          </cell>
          <cell r="H2660">
            <v>20480</v>
          </cell>
          <cell r="I2660">
            <v>71680</v>
          </cell>
          <cell r="J2660">
            <v>4</v>
          </cell>
          <cell r="K2660" t="str">
            <v>その他</v>
          </cell>
          <cell r="L2660">
            <v>290</v>
          </cell>
          <cell r="M2660" t="str">
            <v>旭向延岡合成品</v>
          </cell>
          <cell r="N2660">
            <v>2</v>
          </cell>
          <cell r="O2660" t="str">
            <v>延岡</v>
          </cell>
          <cell r="P2660" t="str">
            <v>旭</v>
          </cell>
          <cell r="Q2660">
            <v>95</v>
          </cell>
        </row>
        <row r="2661">
          <cell r="A2661">
            <v>2</v>
          </cell>
          <cell r="B2661">
            <v>1995</v>
          </cell>
          <cell r="C2661">
            <v>4</v>
          </cell>
          <cell r="D2661">
            <v>5422</v>
          </cell>
          <cell r="E2661" t="str">
            <v>扶桑化学（株）　　　</v>
          </cell>
          <cell r="F2661">
            <v>30700</v>
          </cell>
          <cell r="G2661" t="str">
            <v>ＭＮＢ　　　　　　　</v>
          </cell>
          <cell r="H2661">
            <v>9380</v>
          </cell>
          <cell r="I2661">
            <v>12194000</v>
          </cell>
          <cell r="J2661">
            <v>3</v>
          </cell>
          <cell r="K2661" t="str">
            <v>樹脂</v>
          </cell>
          <cell r="L2661">
            <v>307</v>
          </cell>
          <cell r="M2661" t="str">
            <v>ＭＮＢ</v>
          </cell>
          <cell r="N2661">
            <v>2</v>
          </cell>
          <cell r="O2661" t="str">
            <v>延岡</v>
          </cell>
          <cell r="P2661" t="str">
            <v>外販</v>
          </cell>
          <cell r="Q2661">
            <v>95</v>
          </cell>
        </row>
        <row r="2662">
          <cell r="A2662">
            <v>2</v>
          </cell>
          <cell r="B2662">
            <v>1995</v>
          </cell>
          <cell r="C2662">
            <v>4</v>
          </cell>
          <cell r="D2662">
            <v>3030</v>
          </cell>
          <cell r="E2662" t="str">
            <v>ダイセル＾東京本社　</v>
          </cell>
          <cell r="F2662">
            <v>31000</v>
          </cell>
          <cell r="G2662" t="str">
            <v>ＢＴＣ　　　　　　　</v>
          </cell>
          <cell r="H2662">
            <v>17000</v>
          </cell>
          <cell r="I2662">
            <v>23290000</v>
          </cell>
          <cell r="J2662">
            <v>3</v>
          </cell>
          <cell r="K2662" t="str">
            <v>樹脂</v>
          </cell>
          <cell r="L2662">
            <v>310</v>
          </cell>
          <cell r="M2662" t="str">
            <v>ＢＴＣ</v>
          </cell>
          <cell r="N2662">
            <v>2</v>
          </cell>
          <cell r="O2662" t="str">
            <v>延岡</v>
          </cell>
          <cell r="P2662" t="str">
            <v>外販</v>
          </cell>
          <cell r="Q2662">
            <v>95</v>
          </cell>
        </row>
        <row r="2663">
          <cell r="A2663">
            <v>1</v>
          </cell>
          <cell r="B2663">
            <v>1995</v>
          </cell>
          <cell r="C2663">
            <v>4</v>
          </cell>
          <cell r="D2663">
            <v>88</v>
          </cell>
          <cell r="E2663" t="str">
            <v>旭フーズ（株）　　　</v>
          </cell>
          <cell r="F2663">
            <v>37600</v>
          </cell>
          <cell r="G2663" t="str">
            <v>ＣＭＴ－Ｌ　缶　　　</v>
          </cell>
          <cell r="H2663">
            <v>29520</v>
          </cell>
          <cell r="I2663">
            <v>8775016</v>
          </cell>
          <cell r="J2663">
            <v>4</v>
          </cell>
          <cell r="K2663" t="str">
            <v>その他</v>
          </cell>
          <cell r="L2663">
            <v>376</v>
          </cell>
          <cell r="M2663" t="str">
            <v>ＣＭＴ－Ｌ</v>
          </cell>
          <cell r="N2663">
            <v>3</v>
          </cell>
          <cell r="O2663" t="str">
            <v>外販</v>
          </cell>
          <cell r="P2663" t="str">
            <v>旭</v>
          </cell>
          <cell r="Q2663">
            <v>95</v>
          </cell>
        </row>
        <row r="2664">
          <cell r="A2664">
            <v>1</v>
          </cell>
          <cell r="B2664">
            <v>1995</v>
          </cell>
          <cell r="C2664">
            <v>4</v>
          </cell>
          <cell r="D2664">
            <v>88</v>
          </cell>
          <cell r="E2664" t="str">
            <v>旭フーズ（株）　　　</v>
          </cell>
          <cell r="F2664">
            <v>37601</v>
          </cell>
          <cell r="G2664" t="str">
            <v>ＣＭＴ－ＨＰ　缶　　</v>
          </cell>
          <cell r="H2664">
            <v>2124</v>
          </cell>
          <cell r="I2664">
            <v>660564</v>
          </cell>
          <cell r="J2664">
            <v>4</v>
          </cell>
          <cell r="K2664" t="str">
            <v>その他</v>
          </cell>
          <cell r="L2664">
            <v>376</v>
          </cell>
          <cell r="M2664" t="str">
            <v>ＣＭＴ－Ｌ</v>
          </cell>
          <cell r="N2664">
            <v>3</v>
          </cell>
          <cell r="O2664" t="str">
            <v>外販</v>
          </cell>
          <cell r="P2664" t="str">
            <v>旭</v>
          </cell>
          <cell r="Q2664">
            <v>95</v>
          </cell>
        </row>
        <row r="2665">
          <cell r="A2665">
            <v>1</v>
          </cell>
          <cell r="B2665">
            <v>1995</v>
          </cell>
          <cell r="C2665">
            <v>4</v>
          </cell>
          <cell r="D2665">
            <v>88</v>
          </cell>
          <cell r="E2665" t="str">
            <v>旭フーズ（株）　　　</v>
          </cell>
          <cell r="F2665">
            <v>37602</v>
          </cell>
          <cell r="G2665" t="str">
            <v>ＣＭＴ－Ｌ　ドラム　</v>
          </cell>
          <cell r="H2665">
            <v>24660</v>
          </cell>
          <cell r="I2665">
            <v>7669260</v>
          </cell>
          <cell r="J2665">
            <v>4</v>
          </cell>
          <cell r="K2665" t="str">
            <v>その他</v>
          </cell>
          <cell r="L2665">
            <v>376</v>
          </cell>
          <cell r="M2665" t="str">
            <v>ＣＭＴ－Ｌ</v>
          </cell>
          <cell r="N2665">
            <v>3</v>
          </cell>
          <cell r="O2665" t="str">
            <v>外販</v>
          </cell>
          <cell r="P2665" t="str">
            <v>旭</v>
          </cell>
          <cell r="Q2665">
            <v>95</v>
          </cell>
        </row>
        <row r="2666">
          <cell r="A2666">
            <v>1</v>
          </cell>
          <cell r="B2666">
            <v>1995</v>
          </cell>
          <cell r="C2666">
            <v>4</v>
          </cell>
          <cell r="D2666">
            <v>88</v>
          </cell>
          <cell r="E2666" t="str">
            <v>旭フーズ（株）　　　</v>
          </cell>
          <cell r="F2666">
            <v>37610</v>
          </cell>
          <cell r="G2666" t="str">
            <v>ＣＭＴ－Ｌコンテナ　</v>
          </cell>
          <cell r="H2666">
            <v>20000</v>
          </cell>
          <cell r="I2666">
            <v>5630000</v>
          </cell>
          <cell r="J2666">
            <v>4</v>
          </cell>
          <cell r="K2666" t="str">
            <v>その他</v>
          </cell>
          <cell r="L2666">
            <v>376</v>
          </cell>
          <cell r="M2666" t="str">
            <v>ＣＭＴ－Ｌ</v>
          </cell>
          <cell r="N2666">
            <v>3</v>
          </cell>
          <cell r="O2666" t="str">
            <v>外販</v>
          </cell>
          <cell r="P2666" t="str">
            <v>旭</v>
          </cell>
          <cell r="Q2666">
            <v>95</v>
          </cell>
        </row>
        <row r="2667">
          <cell r="A2667">
            <v>1</v>
          </cell>
          <cell r="B2667">
            <v>1995</v>
          </cell>
          <cell r="C2667">
            <v>4</v>
          </cell>
          <cell r="D2667">
            <v>6</v>
          </cell>
          <cell r="E2667" t="str">
            <v>旭　富士　　　　　　</v>
          </cell>
          <cell r="F2667">
            <v>38300</v>
          </cell>
          <cell r="G2667" t="str">
            <v>ベンゾフェノン　　　</v>
          </cell>
          <cell r="H2667">
            <v>280</v>
          </cell>
          <cell r="I2667">
            <v>250600</v>
          </cell>
          <cell r="J2667">
            <v>3</v>
          </cell>
          <cell r="K2667" t="str">
            <v>樹脂</v>
          </cell>
          <cell r="L2667">
            <v>383</v>
          </cell>
          <cell r="M2667" t="str">
            <v>ﾍﾞﾝｿﾞﾌｪﾉﾝ</v>
          </cell>
          <cell r="N2667">
            <v>3</v>
          </cell>
          <cell r="O2667" t="str">
            <v>外販</v>
          </cell>
          <cell r="P2667" t="str">
            <v>外販</v>
          </cell>
          <cell r="Q2667">
            <v>95</v>
          </cell>
        </row>
        <row r="2668">
          <cell r="A2668">
            <v>1</v>
          </cell>
          <cell r="B2668">
            <v>1995</v>
          </cell>
          <cell r="C2668">
            <v>4</v>
          </cell>
          <cell r="D2668">
            <v>1</v>
          </cell>
          <cell r="E2668" t="str">
            <v>旭　東京購買　　　　</v>
          </cell>
          <cell r="F2668">
            <v>39402</v>
          </cell>
          <cell r="G2668" t="str">
            <v>樹脂再生　　　　　　</v>
          </cell>
          <cell r="H2668">
            <v>3400</v>
          </cell>
          <cell r="I2668">
            <v>1530000</v>
          </cell>
          <cell r="J2668">
            <v>4</v>
          </cell>
          <cell r="K2668" t="str">
            <v>その他</v>
          </cell>
          <cell r="L2668">
            <v>394</v>
          </cell>
          <cell r="M2668" t="str">
            <v>委託　旭</v>
          </cell>
          <cell r="N2668">
            <v>3</v>
          </cell>
          <cell r="O2668" t="str">
            <v>外販</v>
          </cell>
          <cell r="P2668" t="str">
            <v>旭</v>
          </cell>
          <cell r="Q2668">
            <v>95</v>
          </cell>
        </row>
        <row r="2669">
          <cell r="A2669">
            <v>1</v>
          </cell>
          <cell r="B2669">
            <v>1995</v>
          </cell>
          <cell r="C2669">
            <v>5</v>
          </cell>
          <cell r="D2669">
            <v>6000</v>
          </cell>
          <cell r="E2669" t="str">
            <v>丸紅　大阪　　　　　</v>
          </cell>
          <cell r="F2669">
            <v>16001</v>
          </cell>
          <cell r="G2669" t="str">
            <v>Ｎ６５１（ＨＵＮＴ）</v>
          </cell>
          <cell r="H2669">
            <v>16500</v>
          </cell>
          <cell r="I2669">
            <v>7672500</v>
          </cell>
          <cell r="J2669">
            <v>3</v>
          </cell>
          <cell r="K2669" t="str">
            <v>樹脂</v>
          </cell>
          <cell r="L2669">
            <v>160</v>
          </cell>
          <cell r="M2669" t="str">
            <v>Ｎ－６５１</v>
          </cell>
          <cell r="N2669">
            <v>1</v>
          </cell>
          <cell r="O2669" t="str">
            <v>大阪</v>
          </cell>
          <cell r="P2669" t="str">
            <v>輸出</v>
          </cell>
          <cell r="Q2669">
            <v>95</v>
          </cell>
        </row>
        <row r="2670">
          <cell r="A2670">
            <v>1</v>
          </cell>
          <cell r="B2670">
            <v>1995</v>
          </cell>
          <cell r="C2670">
            <v>5</v>
          </cell>
          <cell r="D2670">
            <v>4288</v>
          </cell>
          <cell r="E2670" t="str">
            <v>日本シイベルヘグナー</v>
          </cell>
          <cell r="F2670">
            <v>16100</v>
          </cell>
          <cell r="G2670" t="str">
            <v>１，４ブタンサルトン</v>
          </cell>
          <cell r="H2670">
            <v>60</v>
          </cell>
          <cell r="I2670">
            <v>540000</v>
          </cell>
          <cell r="J2670">
            <v>3</v>
          </cell>
          <cell r="K2670" t="str">
            <v>樹脂</v>
          </cell>
          <cell r="L2670">
            <v>161</v>
          </cell>
          <cell r="M2670" t="str">
            <v>1.4ＢＳ</v>
          </cell>
          <cell r="N2670">
            <v>1</v>
          </cell>
          <cell r="O2670" t="str">
            <v>大阪</v>
          </cell>
          <cell r="P2670" t="str">
            <v>外販</v>
          </cell>
          <cell r="Q2670">
            <v>95</v>
          </cell>
        </row>
        <row r="2671">
          <cell r="A2671">
            <v>1</v>
          </cell>
          <cell r="B2671">
            <v>1995</v>
          </cell>
          <cell r="C2671">
            <v>5</v>
          </cell>
          <cell r="D2671">
            <v>6002</v>
          </cell>
          <cell r="E2671" t="str">
            <v>丸紅（東京国内）　　</v>
          </cell>
          <cell r="F2671">
            <v>16100</v>
          </cell>
          <cell r="G2671" t="str">
            <v>１，４ブタンサルトン</v>
          </cell>
          <cell r="H2671">
            <v>60</v>
          </cell>
          <cell r="I2671">
            <v>864000</v>
          </cell>
          <cell r="J2671">
            <v>3</v>
          </cell>
          <cell r="K2671" t="str">
            <v>樹脂</v>
          </cell>
          <cell r="L2671">
            <v>161</v>
          </cell>
          <cell r="M2671" t="str">
            <v>1.4ＢＳ</v>
          </cell>
          <cell r="N2671">
            <v>1</v>
          </cell>
          <cell r="O2671" t="str">
            <v>大阪</v>
          </cell>
          <cell r="P2671" t="str">
            <v>外販</v>
          </cell>
          <cell r="Q2671">
            <v>95</v>
          </cell>
        </row>
        <row r="2672">
          <cell r="A2672">
            <v>1</v>
          </cell>
          <cell r="B2672">
            <v>1995</v>
          </cell>
          <cell r="C2672">
            <v>5</v>
          </cell>
          <cell r="D2672">
            <v>1</v>
          </cell>
          <cell r="E2672" t="str">
            <v>旭　東京購買　　　　</v>
          </cell>
          <cell r="F2672">
            <v>25400</v>
          </cell>
          <cell r="G2672" t="str">
            <v>Ｉ－７　　　　　　　</v>
          </cell>
          <cell r="H2672">
            <v>20</v>
          </cell>
          <cell r="I2672">
            <v>142000</v>
          </cell>
          <cell r="J2672">
            <v>3</v>
          </cell>
          <cell r="K2672" t="str">
            <v>樹脂</v>
          </cell>
          <cell r="L2672">
            <v>254</v>
          </cell>
          <cell r="M2672" t="str">
            <v>Ｉ－７</v>
          </cell>
          <cell r="N2672">
            <v>1</v>
          </cell>
          <cell r="O2672" t="str">
            <v>大阪</v>
          </cell>
          <cell r="P2672" t="str">
            <v>旭</v>
          </cell>
          <cell r="Q2672">
            <v>95</v>
          </cell>
        </row>
        <row r="2673">
          <cell r="A2673">
            <v>1</v>
          </cell>
          <cell r="B2673">
            <v>1995</v>
          </cell>
          <cell r="C2673">
            <v>5</v>
          </cell>
          <cell r="D2673">
            <v>1</v>
          </cell>
          <cell r="E2673" t="str">
            <v>旭　東京購買　　　　</v>
          </cell>
          <cell r="F2673">
            <v>28019</v>
          </cell>
          <cell r="G2673" t="str">
            <v>ＰＶＰ（ビニルイミダ</v>
          </cell>
          <cell r="H2673">
            <v>312.89999999999998</v>
          </cell>
          <cell r="I2673">
            <v>7270020</v>
          </cell>
          <cell r="J2673">
            <v>4</v>
          </cell>
          <cell r="K2673" t="str">
            <v>その他</v>
          </cell>
          <cell r="L2673">
            <v>280</v>
          </cell>
          <cell r="M2673" t="str">
            <v>旭向合成品</v>
          </cell>
          <cell r="N2673">
            <v>1</v>
          </cell>
          <cell r="O2673" t="str">
            <v>大阪</v>
          </cell>
          <cell r="P2673" t="str">
            <v>旭</v>
          </cell>
          <cell r="Q2673">
            <v>95</v>
          </cell>
        </row>
        <row r="2674">
          <cell r="A2674">
            <v>1</v>
          </cell>
          <cell r="B2674">
            <v>1995</v>
          </cell>
          <cell r="C2674">
            <v>5</v>
          </cell>
          <cell r="D2674">
            <v>7601</v>
          </cell>
          <cell r="E2674" t="str">
            <v>レジノカラー　　　　</v>
          </cell>
          <cell r="F2674">
            <v>28020</v>
          </cell>
          <cell r="G2674" t="str">
            <v>純水　　　　　　　　</v>
          </cell>
          <cell r="H2674">
            <v>400</v>
          </cell>
          <cell r="I2674">
            <v>28000</v>
          </cell>
          <cell r="J2674">
            <v>4</v>
          </cell>
          <cell r="K2674" t="str">
            <v>その他</v>
          </cell>
          <cell r="L2674">
            <v>280</v>
          </cell>
          <cell r="M2674" t="str">
            <v>旭向合成品</v>
          </cell>
          <cell r="N2674">
            <v>1</v>
          </cell>
          <cell r="O2674" t="str">
            <v>大阪</v>
          </cell>
          <cell r="P2674" t="str">
            <v>旭</v>
          </cell>
          <cell r="Q2674">
            <v>95</v>
          </cell>
        </row>
        <row r="2675">
          <cell r="A2675">
            <v>1</v>
          </cell>
          <cell r="B2675">
            <v>1995</v>
          </cell>
          <cell r="C2675">
            <v>5</v>
          </cell>
          <cell r="D2675">
            <v>29</v>
          </cell>
          <cell r="E2675" t="str">
            <v>旭　アイミー　　　　</v>
          </cell>
          <cell r="F2675">
            <v>28051</v>
          </cell>
          <cell r="G2675" t="str">
            <v>ＯＨＦ－１　　　　　</v>
          </cell>
          <cell r="H2675">
            <v>0</v>
          </cell>
          <cell r="I2675">
            <v>0</v>
          </cell>
          <cell r="J2675">
            <v>4</v>
          </cell>
          <cell r="K2675" t="str">
            <v>その他</v>
          </cell>
          <cell r="L2675">
            <v>280</v>
          </cell>
          <cell r="M2675" t="str">
            <v>旭向合成品</v>
          </cell>
          <cell r="N2675">
            <v>1</v>
          </cell>
          <cell r="O2675" t="str">
            <v>大阪</v>
          </cell>
          <cell r="P2675" t="str">
            <v>旭</v>
          </cell>
          <cell r="Q2675">
            <v>95</v>
          </cell>
        </row>
        <row r="2676">
          <cell r="A2676">
            <v>1</v>
          </cell>
          <cell r="B2676">
            <v>1995</v>
          </cell>
          <cell r="C2676">
            <v>5</v>
          </cell>
          <cell r="D2676">
            <v>6</v>
          </cell>
          <cell r="E2676" t="str">
            <v>旭　富士　　　　　　</v>
          </cell>
          <cell r="F2676">
            <v>28060</v>
          </cell>
          <cell r="G2676" t="str">
            <v>ＷＢＰ　　　　　　　</v>
          </cell>
          <cell r="H2676">
            <v>237.2</v>
          </cell>
          <cell r="I2676">
            <v>1585400</v>
          </cell>
          <cell r="J2676">
            <v>4</v>
          </cell>
          <cell r="K2676" t="str">
            <v>その他</v>
          </cell>
          <cell r="L2676">
            <v>280</v>
          </cell>
          <cell r="M2676" t="str">
            <v>旭向合成品</v>
          </cell>
          <cell r="N2676">
            <v>1</v>
          </cell>
          <cell r="O2676" t="str">
            <v>大阪</v>
          </cell>
          <cell r="P2676" t="str">
            <v>旭</v>
          </cell>
          <cell r="Q2676">
            <v>95</v>
          </cell>
        </row>
        <row r="2677">
          <cell r="A2677">
            <v>1</v>
          </cell>
          <cell r="B2677">
            <v>1995</v>
          </cell>
          <cell r="C2677">
            <v>5</v>
          </cell>
          <cell r="D2677">
            <v>5</v>
          </cell>
          <cell r="E2677" t="str">
            <v>旭　川崎　　　　　　</v>
          </cell>
          <cell r="F2677">
            <v>28100</v>
          </cell>
          <cell r="G2677" t="str">
            <v>アリル化ＰＰＥ　　　</v>
          </cell>
          <cell r="H2677">
            <v>21</v>
          </cell>
          <cell r="I2677">
            <v>745500</v>
          </cell>
          <cell r="J2677">
            <v>4</v>
          </cell>
          <cell r="K2677" t="str">
            <v>その他</v>
          </cell>
          <cell r="L2677">
            <v>281</v>
          </cell>
          <cell r="M2677" t="str">
            <v>ｱﾘﾙ化ＰＰＥ</v>
          </cell>
          <cell r="N2677">
            <v>1</v>
          </cell>
          <cell r="O2677" t="str">
            <v>大阪</v>
          </cell>
          <cell r="P2677" t="str">
            <v>旭</v>
          </cell>
          <cell r="Q2677">
            <v>95</v>
          </cell>
        </row>
        <row r="2678">
          <cell r="A2678">
            <v>1</v>
          </cell>
          <cell r="B2678">
            <v>1995</v>
          </cell>
          <cell r="C2678">
            <v>5</v>
          </cell>
          <cell r="D2678">
            <v>1</v>
          </cell>
          <cell r="E2678" t="str">
            <v>旭　東京購買　　　　</v>
          </cell>
          <cell r="F2678">
            <v>28600</v>
          </cell>
          <cell r="G2678" t="str">
            <v>Ｆ樹脂の溶解液　　　</v>
          </cell>
          <cell r="H2678">
            <v>229</v>
          </cell>
          <cell r="I2678">
            <v>1146832</v>
          </cell>
          <cell r="J2678">
            <v>4</v>
          </cell>
          <cell r="K2678" t="str">
            <v>その他</v>
          </cell>
          <cell r="L2678">
            <v>286</v>
          </cell>
          <cell r="M2678" t="str">
            <v>Ｆ樹脂</v>
          </cell>
          <cell r="N2678">
            <v>1</v>
          </cell>
          <cell r="O2678" t="str">
            <v>大阪</v>
          </cell>
          <cell r="P2678" t="str">
            <v>旭</v>
          </cell>
          <cell r="Q2678">
            <v>95</v>
          </cell>
        </row>
        <row r="2679">
          <cell r="A2679">
            <v>1</v>
          </cell>
          <cell r="B2679">
            <v>1995</v>
          </cell>
          <cell r="C2679">
            <v>5</v>
          </cell>
          <cell r="D2679">
            <v>6</v>
          </cell>
          <cell r="E2679" t="str">
            <v>旭　富士　　　　　　</v>
          </cell>
          <cell r="F2679">
            <v>28800</v>
          </cell>
          <cell r="G2679" t="str">
            <v>ＮＰＣポリマー　　　</v>
          </cell>
          <cell r="H2679">
            <v>116.3</v>
          </cell>
          <cell r="I2679">
            <v>4397000</v>
          </cell>
          <cell r="J2679">
            <v>4</v>
          </cell>
          <cell r="K2679" t="str">
            <v>その他</v>
          </cell>
          <cell r="L2679">
            <v>288</v>
          </cell>
          <cell r="M2679" t="str">
            <v>ＮＰＣ</v>
          </cell>
          <cell r="N2679">
            <v>1</v>
          </cell>
          <cell r="O2679" t="str">
            <v>大阪</v>
          </cell>
          <cell r="P2679" t="str">
            <v>旭</v>
          </cell>
          <cell r="Q2679">
            <v>95</v>
          </cell>
        </row>
        <row r="2680">
          <cell r="A2680">
            <v>1</v>
          </cell>
          <cell r="B2680">
            <v>1995</v>
          </cell>
          <cell r="C2680">
            <v>5</v>
          </cell>
          <cell r="D2680">
            <v>847</v>
          </cell>
          <cell r="E2680" t="str">
            <v>オルガノ  大阪　　　</v>
          </cell>
          <cell r="F2680">
            <v>33000</v>
          </cell>
          <cell r="G2680" t="str">
            <v>ＯＸ－４３３　　　　</v>
          </cell>
          <cell r="H2680">
            <v>4500</v>
          </cell>
          <cell r="I2680">
            <v>3600000</v>
          </cell>
          <cell r="J2680">
            <v>4</v>
          </cell>
          <cell r="K2680" t="str">
            <v>その他</v>
          </cell>
          <cell r="L2680">
            <v>330</v>
          </cell>
          <cell r="M2680" t="str">
            <v>ＯＸ－４３３</v>
          </cell>
          <cell r="N2680">
            <v>1</v>
          </cell>
          <cell r="O2680" t="str">
            <v>大阪</v>
          </cell>
          <cell r="P2680" t="str">
            <v>外販</v>
          </cell>
          <cell r="Q2680">
            <v>95</v>
          </cell>
        </row>
        <row r="2681">
          <cell r="A2681">
            <v>1</v>
          </cell>
          <cell r="B2681">
            <v>1995</v>
          </cell>
          <cell r="C2681">
            <v>5</v>
          </cell>
          <cell r="D2681">
            <v>847</v>
          </cell>
          <cell r="E2681" t="str">
            <v>オルガノ  大阪　　　</v>
          </cell>
          <cell r="F2681">
            <v>33050</v>
          </cell>
          <cell r="G2681" t="str">
            <v>ＯＸ－４３３　運賃　</v>
          </cell>
          <cell r="H2681">
            <v>0</v>
          </cell>
          <cell r="I2681">
            <v>90000</v>
          </cell>
          <cell r="J2681">
            <v>4</v>
          </cell>
          <cell r="K2681" t="str">
            <v>その他</v>
          </cell>
          <cell r="L2681">
            <v>330</v>
          </cell>
          <cell r="M2681" t="str">
            <v>ＯＸ－４３３</v>
          </cell>
          <cell r="N2681">
            <v>1</v>
          </cell>
          <cell r="O2681" t="str">
            <v>大阪</v>
          </cell>
          <cell r="P2681" t="str">
            <v>外販</v>
          </cell>
          <cell r="Q2681">
            <v>95</v>
          </cell>
        </row>
        <row r="2682">
          <cell r="A2682">
            <v>1</v>
          </cell>
          <cell r="B2682">
            <v>1995</v>
          </cell>
          <cell r="C2682">
            <v>5</v>
          </cell>
          <cell r="D2682">
            <v>4010</v>
          </cell>
          <cell r="E2682" t="str">
            <v>中尾薬品　　　　　　</v>
          </cell>
          <cell r="F2682">
            <v>36041</v>
          </cell>
          <cell r="G2682" t="str">
            <v>ＮＤＣＡ　　　　　　</v>
          </cell>
          <cell r="H2682">
            <v>104</v>
          </cell>
          <cell r="I2682">
            <v>738400</v>
          </cell>
          <cell r="J2682">
            <v>4</v>
          </cell>
          <cell r="K2682" t="str">
            <v>その他</v>
          </cell>
          <cell r="L2682">
            <v>360</v>
          </cell>
          <cell r="M2682" t="str">
            <v>外販合成品</v>
          </cell>
          <cell r="N2682">
            <v>1</v>
          </cell>
          <cell r="O2682" t="str">
            <v>大阪</v>
          </cell>
          <cell r="P2682" t="str">
            <v>外販</v>
          </cell>
          <cell r="Q2682">
            <v>95</v>
          </cell>
        </row>
        <row r="2683">
          <cell r="A2683">
            <v>1</v>
          </cell>
          <cell r="B2683">
            <v>1995</v>
          </cell>
          <cell r="C2683">
            <v>5</v>
          </cell>
          <cell r="D2683">
            <v>413</v>
          </cell>
          <cell r="E2683" t="str">
            <v>宇部興産（株）　　　</v>
          </cell>
          <cell r="F2683">
            <v>36046</v>
          </cell>
          <cell r="G2683" t="str">
            <v>ＶＡＡ（ベラトリル）</v>
          </cell>
          <cell r="H2683">
            <v>262.3</v>
          </cell>
          <cell r="I2683">
            <v>2491850</v>
          </cell>
          <cell r="J2683">
            <v>4</v>
          </cell>
          <cell r="K2683" t="str">
            <v>その他</v>
          </cell>
          <cell r="L2683">
            <v>360</v>
          </cell>
          <cell r="M2683" t="str">
            <v>外販合成品</v>
          </cell>
          <cell r="N2683">
            <v>1</v>
          </cell>
          <cell r="O2683" t="str">
            <v>大阪</v>
          </cell>
          <cell r="P2683" t="str">
            <v>外販</v>
          </cell>
          <cell r="Q2683">
            <v>95</v>
          </cell>
        </row>
        <row r="2684">
          <cell r="A2684">
            <v>2</v>
          </cell>
          <cell r="B2684">
            <v>1995</v>
          </cell>
          <cell r="C2684">
            <v>5</v>
          </cell>
          <cell r="D2684">
            <v>852</v>
          </cell>
          <cell r="E2684" t="str">
            <v>小原化工（九州）　　</v>
          </cell>
          <cell r="F2684">
            <v>15000</v>
          </cell>
          <cell r="G2684" t="str">
            <v>ＳＭＡＳ　　　　　　</v>
          </cell>
          <cell r="H2684">
            <v>25</v>
          </cell>
          <cell r="I2684">
            <v>18750</v>
          </cell>
          <cell r="J2684">
            <v>1</v>
          </cell>
          <cell r="K2684" t="str">
            <v>繊維</v>
          </cell>
          <cell r="L2684">
            <v>150</v>
          </cell>
          <cell r="M2684" t="str">
            <v>ＨＭＬ</v>
          </cell>
          <cell r="N2684">
            <v>2</v>
          </cell>
          <cell r="O2684" t="str">
            <v>延岡</v>
          </cell>
          <cell r="P2684" t="str">
            <v>外販</v>
          </cell>
          <cell r="Q2684">
            <v>95</v>
          </cell>
        </row>
        <row r="2685">
          <cell r="A2685">
            <v>2</v>
          </cell>
          <cell r="B2685">
            <v>1995</v>
          </cell>
          <cell r="C2685">
            <v>5</v>
          </cell>
          <cell r="D2685">
            <v>3834</v>
          </cell>
          <cell r="E2685" t="str">
            <v>東レ㈱　本社　　　　</v>
          </cell>
          <cell r="F2685">
            <v>15000</v>
          </cell>
          <cell r="G2685" t="str">
            <v>ＳＭＡＳ　　　　　　</v>
          </cell>
          <cell r="H2685">
            <v>16000</v>
          </cell>
          <cell r="I2685">
            <v>6880000</v>
          </cell>
          <cell r="J2685">
            <v>1</v>
          </cell>
          <cell r="K2685" t="str">
            <v>繊維</v>
          </cell>
          <cell r="L2685">
            <v>150</v>
          </cell>
          <cell r="M2685" t="str">
            <v>ＨＭＬ</v>
          </cell>
          <cell r="N2685">
            <v>2</v>
          </cell>
          <cell r="O2685" t="str">
            <v>延岡</v>
          </cell>
          <cell r="P2685" t="str">
            <v>外販</v>
          </cell>
          <cell r="Q2685">
            <v>95</v>
          </cell>
        </row>
        <row r="2686">
          <cell r="A2686">
            <v>2</v>
          </cell>
          <cell r="B2686">
            <v>1995</v>
          </cell>
          <cell r="C2686">
            <v>5</v>
          </cell>
          <cell r="D2686">
            <v>3855</v>
          </cell>
          <cell r="E2686" t="str">
            <v>東鉱商事　　　　　　</v>
          </cell>
          <cell r="F2686">
            <v>15000</v>
          </cell>
          <cell r="G2686" t="str">
            <v>ＳＭＡＳ　　　　　　</v>
          </cell>
          <cell r="H2686">
            <v>25</v>
          </cell>
          <cell r="I2686">
            <v>20000</v>
          </cell>
          <cell r="J2686">
            <v>1</v>
          </cell>
          <cell r="K2686" t="str">
            <v>繊維</v>
          </cell>
          <cell r="L2686">
            <v>150</v>
          </cell>
          <cell r="M2686" t="str">
            <v>ＨＭＬ</v>
          </cell>
          <cell r="N2686">
            <v>2</v>
          </cell>
          <cell r="O2686" t="str">
            <v>延岡</v>
          </cell>
          <cell r="P2686" t="str">
            <v>外販</v>
          </cell>
          <cell r="Q2686">
            <v>95</v>
          </cell>
        </row>
        <row r="2687">
          <cell r="A2687">
            <v>2</v>
          </cell>
          <cell r="B2687">
            <v>1995</v>
          </cell>
          <cell r="C2687">
            <v>5</v>
          </cell>
          <cell r="D2687">
            <v>1</v>
          </cell>
          <cell r="E2687" t="str">
            <v>旭　東京購買　　　　</v>
          </cell>
          <cell r="F2687">
            <v>15001</v>
          </cell>
          <cell r="G2687" t="str">
            <v>ＨＭＬ　　　　　　　</v>
          </cell>
          <cell r="H2687">
            <v>15000</v>
          </cell>
          <cell r="I2687">
            <v>7695000</v>
          </cell>
          <cell r="J2687">
            <v>1</v>
          </cell>
          <cell r="K2687" t="str">
            <v>繊維</v>
          </cell>
          <cell r="L2687">
            <v>150</v>
          </cell>
          <cell r="M2687" t="str">
            <v>ＨＭＬ</v>
          </cell>
          <cell r="N2687">
            <v>2</v>
          </cell>
          <cell r="O2687" t="str">
            <v>延岡</v>
          </cell>
          <cell r="P2687" t="str">
            <v>旭</v>
          </cell>
          <cell r="Q2687">
            <v>95</v>
          </cell>
        </row>
        <row r="2688">
          <cell r="A2688">
            <v>2</v>
          </cell>
          <cell r="B2688">
            <v>1995</v>
          </cell>
          <cell r="C2688">
            <v>5</v>
          </cell>
          <cell r="D2688">
            <v>201</v>
          </cell>
          <cell r="E2688" t="str">
            <v>伊藤忠ファイン　　　</v>
          </cell>
          <cell r="F2688">
            <v>15002</v>
          </cell>
          <cell r="G2688" t="str">
            <v>ＴＴ－３　　　　　　</v>
          </cell>
          <cell r="H2688">
            <v>6000</v>
          </cell>
          <cell r="I2688">
            <v>2736000</v>
          </cell>
          <cell r="J2688">
            <v>1</v>
          </cell>
          <cell r="K2688" t="str">
            <v>繊維</v>
          </cell>
          <cell r="L2688">
            <v>150</v>
          </cell>
          <cell r="M2688" t="str">
            <v>ＨＭＬ</v>
          </cell>
          <cell r="N2688">
            <v>2</v>
          </cell>
          <cell r="O2688" t="str">
            <v>延岡</v>
          </cell>
          <cell r="P2688" t="str">
            <v>外販</v>
          </cell>
          <cell r="Q2688">
            <v>95</v>
          </cell>
        </row>
        <row r="2689">
          <cell r="A2689">
            <v>2</v>
          </cell>
          <cell r="B2689">
            <v>1995</v>
          </cell>
          <cell r="C2689">
            <v>5</v>
          </cell>
          <cell r="D2689">
            <v>15002</v>
          </cell>
          <cell r="E2689" t="str">
            <v>博多金物　　　　　　</v>
          </cell>
          <cell r="F2689">
            <v>15002</v>
          </cell>
          <cell r="G2689" t="str">
            <v>ＴＴ－３　　　　　　</v>
          </cell>
          <cell r="H2689">
            <v>0</v>
          </cell>
          <cell r="I2689">
            <v>0</v>
          </cell>
          <cell r="J2689">
            <v>1</v>
          </cell>
          <cell r="K2689" t="str">
            <v>繊維</v>
          </cell>
          <cell r="L2689">
            <v>150</v>
          </cell>
          <cell r="M2689" t="str">
            <v>ＨＭＬ</v>
          </cell>
          <cell r="N2689">
            <v>2</v>
          </cell>
          <cell r="O2689" t="str">
            <v>延岡</v>
          </cell>
          <cell r="P2689" t="str">
            <v>外販</v>
          </cell>
          <cell r="Q2689">
            <v>95</v>
          </cell>
        </row>
        <row r="2690">
          <cell r="A2690">
            <v>2</v>
          </cell>
          <cell r="B2690">
            <v>1995</v>
          </cell>
          <cell r="C2690">
            <v>5</v>
          </cell>
          <cell r="D2690">
            <v>6000</v>
          </cell>
          <cell r="E2690" t="str">
            <v>丸紅　大阪　　　　　</v>
          </cell>
          <cell r="F2690">
            <v>15004</v>
          </cell>
          <cell r="G2690" t="str">
            <v>ＭＡＳ（韓一）　　　</v>
          </cell>
          <cell r="H2690">
            <v>45000</v>
          </cell>
          <cell r="I2690">
            <v>15345000</v>
          </cell>
          <cell r="J2690">
            <v>1</v>
          </cell>
          <cell r="K2690" t="str">
            <v>繊維</v>
          </cell>
          <cell r="L2690">
            <v>150</v>
          </cell>
          <cell r="M2690" t="str">
            <v>ＨＭＬ</v>
          </cell>
          <cell r="N2690">
            <v>2</v>
          </cell>
          <cell r="O2690" t="str">
            <v>延岡</v>
          </cell>
          <cell r="P2690" t="str">
            <v>輸出</v>
          </cell>
          <cell r="Q2690">
            <v>95</v>
          </cell>
        </row>
        <row r="2691">
          <cell r="A2691">
            <v>2</v>
          </cell>
          <cell r="B2691">
            <v>1995</v>
          </cell>
          <cell r="C2691">
            <v>5</v>
          </cell>
          <cell r="D2691">
            <v>2011</v>
          </cell>
          <cell r="E2691" t="str">
            <v>産業貿易　　　　　　</v>
          </cell>
          <cell r="F2691">
            <v>15006</v>
          </cell>
          <cell r="G2691" t="str">
            <v>ＭＡＳ（中国）　　　</v>
          </cell>
          <cell r="H2691">
            <v>17500</v>
          </cell>
          <cell r="I2691">
            <v>5213128</v>
          </cell>
          <cell r="J2691">
            <v>1</v>
          </cell>
          <cell r="K2691" t="str">
            <v>繊維</v>
          </cell>
          <cell r="L2691">
            <v>150</v>
          </cell>
          <cell r="M2691" t="str">
            <v>ＨＭＬ</v>
          </cell>
          <cell r="N2691">
            <v>2</v>
          </cell>
          <cell r="O2691" t="str">
            <v>延岡</v>
          </cell>
          <cell r="P2691" t="str">
            <v>輸出</v>
          </cell>
          <cell r="Q2691">
            <v>95</v>
          </cell>
        </row>
        <row r="2692">
          <cell r="A2692">
            <v>2</v>
          </cell>
          <cell r="B2692">
            <v>1995</v>
          </cell>
          <cell r="C2692">
            <v>5</v>
          </cell>
          <cell r="D2692">
            <v>200</v>
          </cell>
          <cell r="E2692" t="str">
            <v>伊藤忠合繊化学部　　</v>
          </cell>
          <cell r="F2692">
            <v>15008</v>
          </cell>
          <cell r="G2692" t="str">
            <v>ＭＡＳ（ＩＰＣＬ）　</v>
          </cell>
          <cell r="H2692">
            <v>35000</v>
          </cell>
          <cell r="I2692">
            <v>15925000</v>
          </cell>
          <cell r="J2692">
            <v>1</v>
          </cell>
          <cell r="K2692" t="str">
            <v>繊維</v>
          </cell>
          <cell r="L2692">
            <v>150</v>
          </cell>
          <cell r="M2692" t="str">
            <v>ＨＭＬ</v>
          </cell>
          <cell r="N2692">
            <v>2</v>
          </cell>
          <cell r="O2692" t="str">
            <v>延岡</v>
          </cell>
          <cell r="P2692" t="str">
            <v>輸出</v>
          </cell>
          <cell r="Q2692">
            <v>95</v>
          </cell>
        </row>
        <row r="2693">
          <cell r="A2693">
            <v>2</v>
          </cell>
          <cell r="B2693">
            <v>1995</v>
          </cell>
          <cell r="C2693">
            <v>5</v>
          </cell>
          <cell r="D2693">
            <v>132</v>
          </cell>
          <cell r="E2693" t="str">
            <v>ＡＳＡＨＩ　Ｓ．Ａ．</v>
          </cell>
          <cell r="F2693">
            <v>15009</v>
          </cell>
          <cell r="G2693" t="str">
            <v>ＭＡＳ（アイルランド</v>
          </cell>
          <cell r="H2693">
            <v>15000</v>
          </cell>
          <cell r="I2693">
            <v>5445000</v>
          </cell>
          <cell r="J2693">
            <v>1</v>
          </cell>
          <cell r="K2693" t="str">
            <v>繊維</v>
          </cell>
          <cell r="L2693">
            <v>150</v>
          </cell>
          <cell r="M2693" t="str">
            <v>ＨＭＬ</v>
          </cell>
          <cell r="N2693">
            <v>2</v>
          </cell>
          <cell r="O2693" t="str">
            <v>延岡</v>
          </cell>
          <cell r="P2693" t="str">
            <v>輸出</v>
          </cell>
          <cell r="Q2693">
            <v>95</v>
          </cell>
        </row>
        <row r="2694">
          <cell r="A2694">
            <v>2</v>
          </cell>
          <cell r="B2694">
            <v>1995</v>
          </cell>
          <cell r="C2694">
            <v>5</v>
          </cell>
          <cell r="D2694">
            <v>200</v>
          </cell>
          <cell r="E2694" t="str">
            <v>伊藤忠合繊化学部　　</v>
          </cell>
          <cell r="F2694">
            <v>15116</v>
          </cell>
          <cell r="G2694" t="str">
            <v>ＳＡＳ（メキシコ）　</v>
          </cell>
          <cell r="H2694">
            <v>52500</v>
          </cell>
          <cell r="I2694">
            <v>17692500</v>
          </cell>
          <cell r="J2694">
            <v>1</v>
          </cell>
          <cell r="K2694" t="str">
            <v>繊維</v>
          </cell>
          <cell r="L2694">
            <v>151</v>
          </cell>
          <cell r="M2694" t="str">
            <v>ＳＡＳ</v>
          </cell>
          <cell r="N2694">
            <v>2</v>
          </cell>
          <cell r="O2694" t="str">
            <v>延岡</v>
          </cell>
          <cell r="P2694" t="str">
            <v>輸出</v>
          </cell>
          <cell r="Q2694">
            <v>95</v>
          </cell>
        </row>
        <row r="2695">
          <cell r="A2695">
            <v>2</v>
          </cell>
          <cell r="B2695">
            <v>1995</v>
          </cell>
          <cell r="C2695">
            <v>5</v>
          </cell>
          <cell r="D2695">
            <v>1820</v>
          </cell>
          <cell r="E2695" t="str">
            <v>小松屋商事（株）　　</v>
          </cell>
          <cell r="F2695">
            <v>15117</v>
          </cell>
          <cell r="G2695" t="str">
            <v>ＳＡＳ（ＨＡＭＢＲＧ</v>
          </cell>
          <cell r="H2695">
            <v>35000</v>
          </cell>
          <cell r="I2695">
            <v>11550000</v>
          </cell>
          <cell r="J2695">
            <v>1</v>
          </cell>
          <cell r="K2695" t="str">
            <v>繊維</v>
          </cell>
          <cell r="L2695">
            <v>151</v>
          </cell>
          <cell r="M2695" t="str">
            <v>ＳＡＳ</v>
          </cell>
          <cell r="N2695">
            <v>2</v>
          </cell>
          <cell r="O2695" t="str">
            <v>延岡</v>
          </cell>
          <cell r="P2695" t="str">
            <v>輸出</v>
          </cell>
          <cell r="Q2695">
            <v>95</v>
          </cell>
        </row>
        <row r="2696">
          <cell r="A2696">
            <v>2</v>
          </cell>
          <cell r="B2696">
            <v>1995</v>
          </cell>
          <cell r="C2696">
            <v>5</v>
          </cell>
          <cell r="D2696">
            <v>7100</v>
          </cell>
          <cell r="E2696" t="str">
            <v>油脂製品　　　　　　</v>
          </cell>
          <cell r="F2696">
            <v>15138</v>
          </cell>
          <cell r="G2696" t="str">
            <v>ＳＡＳ－Ｄ（金属）　</v>
          </cell>
          <cell r="H2696">
            <v>1100</v>
          </cell>
          <cell r="I2696">
            <v>815100</v>
          </cell>
          <cell r="J2696">
            <v>4</v>
          </cell>
          <cell r="K2696" t="str">
            <v>その他</v>
          </cell>
          <cell r="L2696">
            <v>151</v>
          </cell>
          <cell r="M2696" t="str">
            <v>ＳＡＳ</v>
          </cell>
          <cell r="N2696">
            <v>2</v>
          </cell>
          <cell r="O2696" t="str">
            <v>延岡</v>
          </cell>
          <cell r="P2696" t="str">
            <v>外販</v>
          </cell>
          <cell r="Q2696">
            <v>95</v>
          </cell>
        </row>
        <row r="2697">
          <cell r="A2697">
            <v>2</v>
          </cell>
          <cell r="B2697">
            <v>1995</v>
          </cell>
          <cell r="C2697">
            <v>5</v>
          </cell>
          <cell r="D2697">
            <v>7100</v>
          </cell>
          <cell r="E2697" t="str">
            <v>油脂製品　　　　　　</v>
          </cell>
          <cell r="F2697">
            <v>15142</v>
          </cell>
          <cell r="G2697" t="str">
            <v>ＳＡＳ－Ｄ（中尾）　</v>
          </cell>
          <cell r="H2697">
            <v>100</v>
          </cell>
          <cell r="I2697">
            <v>75500</v>
          </cell>
          <cell r="J2697">
            <v>4</v>
          </cell>
          <cell r="K2697" t="str">
            <v>その他</v>
          </cell>
          <cell r="L2697">
            <v>151</v>
          </cell>
          <cell r="M2697" t="str">
            <v>ＳＡＳ</v>
          </cell>
          <cell r="N2697">
            <v>2</v>
          </cell>
          <cell r="O2697" t="str">
            <v>延岡</v>
          </cell>
          <cell r="P2697" t="str">
            <v>外販</v>
          </cell>
          <cell r="Q2697">
            <v>95</v>
          </cell>
        </row>
        <row r="2698">
          <cell r="A2698">
            <v>2</v>
          </cell>
          <cell r="B2698">
            <v>1995</v>
          </cell>
          <cell r="C2698">
            <v>5</v>
          </cell>
          <cell r="D2698">
            <v>7100</v>
          </cell>
          <cell r="E2698" t="str">
            <v>油脂製品　　　　　　</v>
          </cell>
          <cell r="F2698">
            <v>15143</v>
          </cell>
          <cell r="G2698" t="str">
            <v>ＳＡＳ－Ｄ　　　　　</v>
          </cell>
          <cell r="H2698">
            <v>2000</v>
          </cell>
          <cell r="I2698">
            <v>1280000</v>
          </cell>
          <cell r="J2698">
            <v>4</v>
          </cell>
          <cell r="K2698" t="str">
            <v>その他</v>
          </cell>
          <cell r="L2698">
            <v>151</v>
          </cell>
          <cell r="M2698" t="str">
            <v>ＳＡＳ</v>
          </cell>
          <cell r="N2698">
            <v>2</v>
          </cell>
          <cell r="O2698" t="str">
            <v>延岡</v>
          </cell>
          <cell r="P2698" t="str">
            <v>外販</v>
          </cell>
          <cell r="Q2698">
            <v>95</v>
          </cell>
        </row>
        <row r="2699">
          <cell r="A2699">
            <v>2</v>
          </cell>
          <cell r="B2699">
            <v>1995</v>
          </cell>
          <cell r="C2699">
            <v>5</v>
          </cell>
          <cell r="D2699">
            <v>6000</v>
          </cell>
          <cell r="E2699" t="str">
            <v>丸紅　大阪　　　　　</v>
          </cell>
          <cell r="F2699">
            <v>15147</v>
          </cell>
          <cell r="G2699" t="str">
            <v>ＳＡＳ（日合）　　　</v>
          </cell>
          <cell r="H2699">
            <v>7000</v>
          </cell>
          <cell r="I2699">
            <v>5740000</v>
          </cell>
          <cell r="J2699">
            <v>4</v>
          </cell>
          <cell r="K2699" t="str">
            <v>その他</v>
          </cell>
          <cell r="L2699">
            <v>151</v>
          </cell>
          <cell r="M2699" t="str">
            <v>ＳＡＳ</v>
          </cell>
          <cell r="N2699">
            <v>2</v>
          </cell>
          <cell r="O2699" t="str">
            <v>延岡</v>
          </cell>
          <cell r="P2699" t="str">
            <v>外販</v>
          </cell>
          <cell r="Q2699">
            <v>95</v>
          </cell>
        </row>
        <row r="2700">
          <cell r="A2700">
            <v>2</v>
          </cell>
          <cell r="B2700">
            <v>1995</v>
          </cell>
          <cell r="C2700">
            <v>5</v>
          </cell>
          <cell r="D2700">
            <v>7800</v>
          </cell>
          <cell r="E2700" t="str">
            <v>渡辺ケミカル　　　　</v>
          </cell>
          <cell r="F2700">
            <v>15148</v>
          </cell>
          <cell r="G2700" t="str">
            <v>ＳＡＳ－Ｄ（ロック）</v>
          </cell>
          <cell r="H2700">
            <v>300</v>
          </cell>
          <cell r="I2700">
            <v>240000</v>
          </cell>
          <cell r="J2700">
            <v>4</v>
          </cell>
          <cell r="K2700" t="str">
            <v>その他</v>
          </cell>
          <cell r="L2700">
            <v>151</v>
          </cell>
          <cell r="M2700" t="str">
            <v>ＳＡＳ</v>
          </cell>
          <cell r="N2700">
            <v>2</v>
          </cell>
          <cell r="O2700" t="str">
            <v>延岡</v>
          </cell>
          <cell r="P2700" t="str">
            <v>外販</v>
          </cell>
          <cell r="Q2700">
            <v>95</v>
          </cell>
        </row>
        <row r="2701">
          <cell r="A2701">
            <v>2</v>
          </cell>
          <cell r="B2701">
            <v>1995</v>
          </cell>
          <cell r="C2701">
            <v>5</v>
          </cell>
          <cell r="D2701">
            <v>1820</v>
          </cell>
          <cell r="E2701" t="str">
            <v>小松屋商事（株）　　</v>
          </cell>
          <cell r="F2701">
            <v>15149</v>
          </cell>
          <cell r="G2701" t="str">
            <v>ＳＡＳ（和光）　　　</v>
          </cell>
          <cell r="H2701">
            <v>2000</v>
          </cell>
          <cell r="I2701">
            <v>1100000</v>
          </cell>
          <cell r="J2701">
            <v>4</v>
          </cell>
          <cell r="K2701" t="str">
            <v>その他</v>
          </cell>
          <cell r="L2701">
            <v>151</v>
          </cell>
          <cell r="M2701" t="str">
            <v>ＳＡＳ</v>
          </cell>
          <cell r="N2701">
            <v>2</v>
          </cell>
          <cell r="O2701" t="str">
            <v>延岡</v>
          </cell>
          <cell r="P2701" t="str">
            <v>外販</v>
          </cell>
          <cell r="Q2701">
            <v>95</v>
          </cell>
        </row>
        <row r="2702">
          <cell r="A2702">
            <v>2</v>
          </cell>
          <cell r="B2702">
            <v>1995</v>
          </cell>
          <cell r="C2702">
            <v>5</v>
          </cell>
          <cell r="D2702">
            <v>1820</v>
          </cell>
          <cell r="E2702" t="str">
            <v>小松屋商事（株）　　</v>
          </cell>
          <cell r="F2702">
            <v>15602</v>
          </cell>
          <cell r="G2702" t="str">
            <v>３Ｓ　　　　　　　　</v>
          </cell>
          <cell r="H2702">
            <v>6000</v>
          </cell>
          <cell r="I2702">
            <v>7690000</v>
          </cell>
          <cell r="J2702">
            <v>1</v>
          </cell>
          <cell r="K2702" t="str">
            <v>繊維</v>
          </cell>
          <cell r="L2702">
            <v>156</v>
          </cell>
          <cell r="M2702" t="str">
            <v>ＵＮＡＳＳ</v>
          </cell>
          <cell r="N2702">
            <v>2</v>
          </cell>
          <cell r="O2702" t="str">
            <v>延岡</v>
          </cell>
          <cell r="P2702" t="str">
            <v>外販</v>
          </cell>
          <cell r="Q2702">
            <v>95</v>
          </cell>
        </row>
        <row r="2703">
          <cell r="A2703">
            <v>2</v>
          </cell>
          <cell r="B2703">
            <v>1995</v>
          </cell>
          <cell r="C2703">
            <v>5</v>
          </cell>
          <cell r="D2703">
            <v>7500</v>
          </cell>
          <cell r="E2703" t="str">
            <v>リバソン（株）　　　</v>
          </cell>
          <cell r="F2703">
            <v>15610</v>
          </cell>
          <cell r="G2703" t="str">
            <v>ＵＮＡＳＳ（ＤＩＣ）</v>
          </cell>
          <cell r="H2703">
            <v>500</v>
          </cell>
          <cell r="I2703">
            <v>625000</v>
          </cell>
          <cell r="J2703">
            <v>1</v>
          </cell>
          <cell r="K2703" t="str">
            <v>繊維</v>
          </cell>
          <cell r="L2703">
            <v>156</v>
          </cell>
          <cell r="M2703" t="str">
            <v>ＵＮＡＳＳ</v>
          </cell>
          <cell r="N2703">
            <v>2</v>
          </cell>
          <cell r="O2703" t="str">
            <v>延岡</v>
          </cell>
          <cell r="P2703" t="str">
            <v>外販</v>
          </cell>
          <cell r="Q2703">
            <v>95</v>
          </cell>
        </row>
        <row r="2704">
          <cell r="A2704">
            <v>2</v>
          </cell>
          <cell r="B2704">
            <v>1995</v>
          </cell>
          <cell r="C2704">
            <v>5</v>
          </cell>
          <cell r="D2704">
            <v>1017</v>
          </cell>
          <cell r="E2704" t="str">
            <v>化成品商事　　　　　</v>
          </cell>
          <cell r="F2704">
            <v>15620</v>
          </cell>
          <cell r="G2704" t="str">
            <v>ＵＮＡＳＳ（ＳＳＳ）</v>
          </cell>
          <cell r="H2704">
            <v>342.4</v>
          </cell>
          <cell r="I2704">
            <v>462240</v>
          </cell>
          <cell r="J2704">
            <v>1</v>
          </cell>
          <cell r="K2704" t="str">
            <v>繊維</v>
          </cell>
          <cell r="L2704">
            <v>156</v>
          </cell>
          <cell r="M2704" t="str">
            <v>ＵＮＡＳＳ</v>
          </cell>
          <cell r="N2704">
            <v>2</v>
          </cell>
          <cell r="O2704" t="str">
            <v>延岡</v>
          </cell>
          <cell r="P2704" t="str">
            <v>外販</v>
          </cell>
          <cell r="Q2704">
            <v>95</v>
          </cell>
        </row>
        <row r="2705">
          <cell r="A2705">
            <v>2</v>
          </cell>
          <cell r="B2705">
            <v>1995</v>
          </cell>
          <cell r="C2705">
            <v>5</v>
          </cell>
          <cell r="D2705">
            <v>1820</v>
          </cell>
          <cell r="E2705" t="str">
            <v>小松屋商事（株）　　</v>
          </cell>
          <cell r="F2705">
            <v>15630</v>
          </cell>
          <cell r="G2705" t="str">
            <v>ＵＮＡＳＳ（Ｘラン）</v>
          </cell>
          <cell r="H2705">
            <v>250</v>
          </cell>
          <cell r="I2705">
            <v>300000</v>
          </cell>
          <cell r="J2705">
            <v>1</v>
          </cell>
          <cell r="K2705" t="str">
            <v>繊維</v>
          </cell>
          <cell r="L2705">
            <v>156</v>
          </cell>
          <cell r="M2705" t="str">
            <v>ＵＮＡＳＳ</v>
          </cell>
          <cell r="N2705">
            <v>2</v>
          </cell>
          <cell r="O2705" t="str">
            <v>延岡</v>
          </cell>
          <cell r="P2705" t="str">
            <v>外販</v>
          </cell>
          <cell r="Q2705">
            <v>95</v>
          </cell>
        </row>
        <row r="2706">
          <cell r="A2706">
            <v>2</v>
          </cell>
          <cell r="B2706">
            <v>1995</v>
          </cell>
          <cell r="C2706">
            <v>5</v>
          </cell>
          <cell r="D2706">
            <v>7500</v>
          </cell>
          <cell r="E2706" t="str">
            <v>リバソン（株）　　　</v>
          </cell>
          <cell r="F2706">
            <v>16600</v>
          </cell>
          <cell r="G2706" t="str">
            <v>ＮＳＶＳ－２５（ＤＩ</v>
          </cell>
          <cell r="H2706">
            <v>820</v>
          </cell>
          <cell r="I2706">
            <v>258300</v>
          </cell>
          <cell r="J2706">
            <v>3</v>
          </cell>
          <cell r="K2706" t="str">
            <v>樹脂</v>
          </cell>
          <cell r="L2706">
            <v>166</v>
          </cell>
          <cell r="M2706" t="str">
            <v>ＳＶＳ</v>
          </cell>
          <cell r="N2706">
            <v>2</v>
          </cell>
          <cell r="O2706" t="str">
            <v>延岡</v>
          </cell>
          <cell r="P2706" t="str">
            <v>外販</v>
          </cell>
          <cell r="Q2706">
            <v>95</v>
          </cell>
        </row>
        <row r="2707">
          <cell r="A2707">
            <v>2</v>
          </cell>
          <cell r="B2707">
            <v>1995</v>
          </cell>
          <cell r="C2707">
            <v>5</v>
          </cell>
          <cell r="D2707">
            <v>7500</v>
          </cell>
          <cell r="E2707" t="str">
            <v>リバソン（株）　　　</v>
          </cell>
          <cell r="F2707">
            <v>16601</v>
          </cell>
          <cell r="G2707" t="str">
            <v>ＮＳＶＳ－２５（堺　</v>
          </cell>
          <cell r="H2707">
            <v>820</v>
          </cell>
          <cell r="I2707">
            <v>246000</v>
          </cell>
          <cell r="J2707">
            <v>3</v>
          </cell>
          <cell r="K2707" t="str">
            <v>樹脂</v>
          </cell>
          <cell r="L2707">
            <v>166</v>
          </cell>
          <cell r="M2707" t="str">
            <v>ＳＶＳ</v>
          </cell>
          <cell r="N2707">
            <v>2</v>
          </cell>
          <cell r="O2707" t="str">
            <v>延岡</v>
          </cell>
          <cell r="P2707" t="str">
            <v>外販</v>
          </cell>
          <cell r="Q2707">
            <v>95</v>
          </cell>
        </row>
        <row r="2708">
          <cell r="A2708">
            <v>2</v>
          </cell>
          <cell r="B2708">
            <v>1995</v>
          </cell>
          <cell r="C2708">
            <v>5</v>
          </cell>
          <cell r="D2708">
            <v>7500</v>
          </cell>
          <cell r="E2708" t="str">
            <v>リバソン（株）　　　</v>
          </cell>
          <cell r="F2708">
            <v>16630</v>
          </cell>
          <cell r="G2708" t="str">
            <v>ＮＳＶＳ－２５（九州</v>
          </cell>
          <cell r="H2708">
            <v>200</v>
          </cell>
          <cell r="I2708">
            <v>60000</v>
          </cell>
          <cell r="J2708">
            <v>3</v>
          </cell>
          <cell r="K2708" t="str">
            <v>樹脂</v>
          </cell>
          <cell r="L2708">
            <v>166</v>
          </cell>
          <cell r="M2708" t="str">
            <v>ＳＶＳ</v>
          </cell>
          <cell r="N2708">
            <v>2</v>
          </cell>
          <cell r="O2708" t="str">
            <v>延岡</v>
          </cell>
          <cell r="P2708" t="str">
            <v>外販</v>
          </cell>
          <cell r="Q2708">
            <v>95</v>
          </cell>
        </row>
        <row r="2709">
          <cell r="A2709">
            <v>2</v>
          </cell>
          <cell r="B2709">
            <v>1995</v>
          </cell>
          <cell r="C2709">
            <v>5</v>
          </cell>
          <cell r="D2709">
            <v>5417</v>
          </cell>
          <cell r="E2709" t="str">
            <v>九州長瀬　　　　　　</v>
          </cell>
          <cell r="F2709">
            <v>16640</v>
          </cell>
          <cell r="G2709" t="str">
            <v>ＮＳＶＳ－２５（同仁</v>
          </cell>
          <cell r="H2709">
            <v>4000</v>
          </cell>
          <cell r="I2709">
            <v>1200000</v>
          </cell>
          <cell r="J2709">
            <v>3</v>
          </cell>
          <cell r="K2709" t="str">
            <v>樹脂</v>
          </cell>
          <cell r="L2709">
            <v>166</v>
          </cell>
          <cell r="M2709" t="str">
            <v>ＳＶＳ</v>
          </cell>
          <cell r="N2709">
            <v>2</v>
          </cell>
          <cell r="O2709" t="str">
            <v>延岡</v>
          </cell>
          <cell r="P2709" t="str">
            <v>外販</v>
          </cell>
          <cell r="Q2709">
            <v>95</v>
          </cell>
        </row>
        <row r="2710">
          <cell r="A2710">
            <v>2</v>
          </cell>
          <cell r="B2710">
            <v>1995</v>
          </cell>
          <cell r="C2710">
            <v>5</v>
          </cell>
          <cell r="D2710">
            <v>7800</v>
          </cell>
          <cell r="E2710" t="str">
            <v>渡辺ケミカル　　　　</v>
          </cell>
          <cell r="F2710">
            <v>16660</v>
          </cell>
          <cell r="G2710" t="str">
            <v>ＮＳＶＳ－２５ロック</v>
          </cell>
          <cell r="H2710">
            <v>60</v>
          </cell>
          <cell r="I2710">
            <v>24000</v>
          </cell>
          <cell r="J2710">
            <v>3</v>
          </cell>
          <cell r="K2710" t="str">
            <v>樹脂</v>
          </cell>
          <cell r="L2710">
            <v>166</v>
          </cell>
          <cell r="M2710" t="str">
            <v>ＳＶＳ</v>
          </cell>
          <cell r="N2710">
            <v>2</v>
          </cell>
          <cell r="O2710" t="str">
            <v>延岡</v>
          </cell>
          <cell r="P2710" t="str">
            <v>外販</v>
          </cell>
          <cell r="Q2710">
            <v>95</v>
          </cell>
        </row>
        <row r="2711">
          <cell r="A2711">
            <v>2</v>
          </cell>
          <cell r="B2711">
            <v>1995</v>
          </cell>
          <cell r="C2711">
            <v>5</v>
          </cell>
          <cell r="D2711">
            <v>6606</v>
          </cell>
          <cell r="E2711" t="str">
            <v>明成商会　　　　　　</v>
          </cell>
          <cell r="F2711">
            <v>16661</v>
          </cell>
          <cell r="G2711" t="str">
            <v>ＮＳＶＳ－２５　　　</v>
          </cell>
          <cell r="H2711">
            <v>0</v>
          </cell>
          <cell r="I2711">
            <v>3000</v>
          </cell>
          <cell r="J2711">
            <v>3</v>
          </cell>
          <cell r="K2711" t="str">
            <v>樹脂</v>
          </cell>
          <cell r="L2711">
            <v>166</v>
          </cell>
          <cell r="M2711" t="str">
            <v>ＳＶＳ</v>
          </cell>
          <cell r="N2711">
            <v>2</v>
          </cell>
          <cell r="O2711" t="str">
            <v>延岡</v>
          </cell>
          <cell r="P2711" t="str">
            <v>外販</v>
          </cell>
          <cell r="Q2711">
            <v>95</v>
          </cell>
        </row>
        <row r="2712">
          <cell r="A2712">
            <v>2</v>
          </cell>
          <cell r="B2712">
            <v>1995</v>
          </cell>
          <cell r="C2712">
            <v>5</v>
          </cell>
          <cell r="D2712">
            <v>6606</v>
          </cell>
          <cell r="E2712" t="str">
            <v>明成商会　　　　　　</v>
          </cell>
          <cell r="F2712">
            <v>16670</v>
          </cell>
          <cell r="G2712" t="str">
            <v>ＮＳＶＳ－２５（大栄</v>
          </cell>
          <cell r="H2712">
            <v>10000</v>
          </cell>
          <cell r="I2712">
            <v>3350000</v>
          </cell>
          <cell r="J2712">
            <v>3</v>
          </cell>
          <cell r="K2712" t="str">
            <v>樹脂</v>
          </cell>
          <cell r="L2712">
            <v>166</v>
          </cell>
          <cell r="M2712" t="str">
            <v>ＳＶＳ</v>
          </cell>
          <cell r="N2712">
            <v>2</v>
          </cell>
          <cell r="O2712" t="str">
            <v>延岡</v>
          </cell>
          <cell r="P2712" t="str">
            <v>外販</v>
          </cell>
          <cell r="Q2712">
            <v>95</v>
          </cell>
        </row>
        <row r="2713">
          <cell r="A2713">
            <v>2</v>
          </cell>
          <cell r="B2713">
            <v>1995</v>
          </cell>
          <cell r="C2713">
            <v>5</v>
          </cell>
          <cell r="D2713">
            <v>1</v>
          </cell>
          <cell r="E2713" t="str">
            <v>旭　東京購買　　　　</v>
          </cell>
          <cell r="F2713">
            <v>20300</v>
          </cell>
          <cell r="G2713" t="str">
            <v>ＥＢＳ　　　　　　　</v>
          </cell>
          <cell r="H2713">
            <v>1556</v>
          </cell>
          <cell r="I2713">
            <v>1269696</v>
          </cell>
          <cell r="J2713">
            <v>3</v>
          </cell>
          <cell r="K2713" t="str">
            <v>樹脂</v>
          </cell>
          <cell r="L2713">
            <v>203</v>
          </cell>
          <cell r="M2713" t="str">
            <v>ＥＢＳ</v>
          </cell>
          <cell r="N2713">
            <v>2</v>
          </cell>
          <cell r="O2713" t="str">
            <v>延岡</v>
          </cell>
          <cell r="P2713" t="str">
            <v>旭</v>
          </cell>
          <cell r="Q2713">
            <v>95</v>
          </cell>
        </row>
        <row r="2714">
          <cell r="A2714">
            <v>2</v>
          </cell>
          <cell r="B2714">
            <v>1995</v>
          </cell>
          <cell r="C2714">
            <v>5</v>
          </cell>
          <cell r="D2714">
            <v>11</v>
          </cell>
          <cell r="E2714" t="str">
            <v>旭　特薬事業部　　　</v>
          </cell>
          <cell r="F2714">
            <v>21302</v>
          </cell>
          <cell r="G2714" t="str">
            <v>ウラシル（ＳＧ）　　</v>
          </cell>
          <cell r="H2714">
            <v>2160</v>
          </cell>
          <cell r="I2714">
            <v>9072000</v>
          </cell>
          <cell r="J2714">
            <v>2</v>
          </cell>
          <cell r="K2714" t="str">
            <v>医薬原料</v>
          </cell>
          <cell r="L2714">
            <v>213</v>
          </cell>
          <cell r="M2714" t="str">
            <v>ウラシル</v>
          </cell>
          <cell r="N2714">
            <v>2</v>
          </cell>
          <cell r="O2714" t="str">
            <v>延岡</v>
          </cell>
          <cell r="P2714" t="str">
            <v>旭</v>
          </cell>
          <cell r="Q2714">
            <v>95</v>
          </cell>
        </row>
        <row r="2715">
          <cell r="A2715">
            <v>2</v>
          </cell>
          <cell r="B2715">
            <v>1995</v>
          </cell>
          <cell r="C2715">
            <v>5</v>
          </cell>
          <cell r="D2715">
            <v>5403</v>
          </cell>
          <cell r="E2715" t="str">
            <v>ファイザー　　　　　</v>
          </cell>
          <cell r="F2715">
            <v>21401</v>
          </cell>
          <cell r="G2715" t="str">
            <v>ＡＴＢＣ　　　　　　</v>
          </cell>
          <cell r="H2715">
            <v>-215</v>
          </cell>
          <cell r="I2715">
            <v>-89440</v>
          </cell>
          <cell r="J2715">
            <v>3</v>
          </cell>
          <cell r="K2715" t="str">
            <v>樹脂</v>
          </cell>
          <cell r="L2715">
            <v>214</v>
          </cell>
          <cell r="M2715" t="str">
            <v>ＡＴＢＣ</v>
          </cell>
          <cell r="N2715">
            <v>2</v>
          </cell>
          <cell r="O2715" t="str">
            <v>延岡</v>
          </cell>
          <cell r="P2715" t="str">
            <v>旭</v>
          </cell>
          <cell r="Q2715">
            <v>95</v>
          </cell>
        </row>
        <row r="2716">
          <cell r="A2716">
            <v>2</v>
          </cell>
          <cell r="B2716">
            <v>1995</v>
          </cell>
          <cell r="C2716">
            <v>5</v>
          </cell>
          <cell r="D2716">
            <v>1</v>
          </cell>
          <cell r="E2716" t="str">
            <v>旭　東京購買　　　　</v>
          </cell>
          <cell r="F2716">
            <v>21402</v>
          </cell>
          <cell r="G2716" t="str">
            <v>ＤＳ－１０７　　　　</v>
          </cell>
          <cell r="H2716">
            <v>40040</v>
          </cell>
          <cell r="I2716">
            <v>16656640</v>
          </cell>
          <cell r="J2716">
            <v>3</v>
          </cell>
          <cell r="K2716" t="str">
            <v>樹脂</v>
          </cell>
          <cell r="L2716">
            <v>214</v>
          </cell>
          <cell r="M2716" t="str">
            <v>ＡＴＢＣ</v>
          </cell>
          <cell r="N2716">
            <v>2</v>
          </cell>
          <cell r="O2716" t="str">
            <v>延岡</v>
          </cell>
          <cell r="P2716" t="str">
            <v>旭</v>
          </cell>
          <cell r="Q2716">
            <v>95</v>
          </cell>
        </row>
        <row r="2717">
          <cell r="A2717">
            <v>2</v>
          </cell>
          <cell r="B2717">
            <v>1995</v>
          </cell>
          <cell r="C2717">
            <v>5</v>
          </cell>
          <cell r="D2717">
            <v>3821</v>
          </cell>
          <cell r="E2717" t="str">
            <v>（株）トーメン　　　</v>
          </cell>
          <cell r="F2717">
            <v>21403</v>
          </cell>
          <cell r="G2717" t="str">
            <v>ＡＴＢＣ　　　　　　</v>
          </cell>
          <cell r="H2717">
            <v>215</v>
          </cell>
          <cell r="I2717">
            <v>122550</v>
          </cell>
          <cell r="J2717">
            <v>3</v>
          </cell>
          <cell r="K2717" t="str">
            <v>樹脂</v>
          </cell>
          <cell r="L2717">
            <v>214</v>
          </cell>
          <cell r="M2717" t="str">
            <v>ＡＴＢＣ</v>
          </cell>
          <cell r="N2717">
            <v>2</v>
          </cell>
          <cell r="O2717" t="str">
            <v>延岡</v>
          </cell>
          <cell r="P2717" t="str">
            <v>旭</v>
          </cell>
          <cell r="Q2717">
            <v>95</v>
          </cell>
        </row>
        <row r="2718">
          <cell r="A2718">
            <v>2</v>
          </cell>
          <cell r="B2718">
            <v>1995</v>
          </cell>
          <cell r="C2718">
            <v>5</v>
          </cell>
          <cell r="D2718">
            <v>6</v>
          </cell>
          <cell r="E2718" t="str">
            <v>旭　富士　　　　　　</v>
          </cell>
          <cell r="F2718">
            <v>21404</v>
          </cell>
          <cell r="G2718" t="str">
            <v>ＡＴＢＣ（富士）　　</v>
          </cell>
          <cell r="H2718">
            <v>1290</v>
          </cell>
          <cell r="I2718">
            <v>575340</v>
          </cell>
          <cell r="J2718">
            <v>3</v>
          </cell>
          <cell r="K2718" t="str">
            <v>樹脂</v>
          </cell>
          <cell r="L2718">
            <v>214</v>
          </cell>
          <cell r="M2718" t="str">
            <v>ＡＴＢＣ</v>
          </cell>
          <cell r="N2718">
            <v>2</v>
          </cell>
          <cell r="O2718" t="str">
            <v>延岡</v>
          </cell>
          <cell r="P2718" t="str">
            <v>旭</v>
          </cell>
          <cell r="Q2718">
            <v>95</v>
          </cell>
        </row>
        <row r="2719">
          <cell r="A2719">
            <v>2</v>
          </cell>
          <cell r="B2719">
            <v>1995</v>
          </cell>
          <cell r="C2719">
            <v>5</v>
          </cell>
          <cell r="D2719">
            <v>1</v>
          </cell>
          <cell r="E2719" t="str">
            <v>旭　東京購買　　　　</v>
          </cell>
          <cell r="F2719">
            <v>21703</v>
          </cell>
          <cell r="G2719" t="str">
            <v>Ｈ－３－Ⅲ　　　　　</v>
          </cell>
          <cell r="H2719">
            <v>1340</v>
          </cell>
          <cell r="I2719">
            <v>5360000</v>
          </cell>
          <cell r="J2719">
            <v>3</v>
          </cell>
          <cell r="K2719" t="str">
            <v>樹脂</v>
          </cell>
          <cell r="L2719">
            <v>217</v>
          </cell>
          <cell r="M2719" t="str">
            <v>Ｈ－３</v>
          </cell>
          <cell r="N2719">
            <v>2</v>
          </cell>
          <cell r="O2719" t="str">
            <v>延岡</v>
          </cell>
          <cell r="P2719" t="str">
            <v>旭</v>
          </cell>
          <cell r="Q2719">
            <v>95</v>
          </cell>
        </row>
        <row r="2720">
          <cell r="A2720">
            <v>2</v>
          </cell>
          <cell r="B2720">
            <v>1995</v>
          </cell>
          <cell r="C2720">
            <v>5</v>
          </cell>
          <cell r="D2720">
            <v>1</v>
          </cell>
          <cell r="E2720" t="str">
            <v>旭　東京購買　　　　</v>
          </cell>
          <cell r="F2720">
            <v>21704</v>
          </cell>
          <cell r="G2720" t="str">
            <v>Ｈ－３－Ⅳ　　　　　</v>
          </cell>
          <cell r="H2720">
            <v>440</v>
          </cell>
          <cell r="I2720">
            <v>1760000</v>
          </cell>
          <cell r="J2720">
            <v>3</v>
          </cell>
          <cell r="K2720" t="str">
            <v>樹脂</v>
          </cell>
          <cell r="L2720">
            <v>217</v>
          </cell>
          <cell r="M2720" t="str">
            <v>Ｈ－３</v>
          </cell>
          <cell r="N2720">
            <v>2</v>
          </cell>
          <cell r="O2720" t="str">
            <v>延岡</v>
          </cell>
          <cell r="P2720" t="str">
            <v>旭</v>
          </cell>
          <cell r="Q2720">
            <v>95</v>
          </cell>
        </row>
        <row r="2721">
          <cell r="A2721">
            <v>2</v>
          </cell>
          <cell r="B2721">
            <v>1995</v>
          </cell>
          <cell r="C2721">
            <v>5</v>
          </cell>
          <cell r="D2721">
            <v>6</v>
          </cell>
          <cell r="E2721" t="str">
            <v>旭　富士　　　　　　</v>
          </cell>
          <cell r="F2721">
            <v>21900</v>
          </cell>
          <cell r="G2721" t="str">
            <v>ＢＳ－１　　　　　　</v>
          </cell>
          <cell r="H2721">
            <v>72860</v>
          </cell>
          <cell r="I2721">
            <v>25632148</v>
          </cell>
          <cell r="J2721">
            <v>3</v>
          </cell>
          <cell r="K2721" t="str">
            <v>樹脂</v>
          </cell>
          <cell r="L2721">
            <v>219</v>
          </cell>
          <cell r="M2721" t="str">
            <v>ＢＳ－１．２</v>
          </cell>
          <cell r="N2721">
            <v>2</v>
          </cell>
          <cell r="O2721" t="str">
            <v>延岡</v>
          </cell>
          <cell r="P2721" t="str">
            <v>旭</v>
          </cell>
          <cell r="Q2721">
            <v>95</v>
          </cell>
        </row>
        <row r="2722">
          <cell r="A2722">
            <v>2</v>
          </cell>
          <cell r="B2722">
            <v>1995</v>
          </cell>
          <cell r="C2722">
            <v>5</v>
          </cell>
          <cell r="D2722">
            <v>6</v>
          </cell>
          <cell r="E2722" t="str">
            <v>旭　富士　　　　　　</v>
          </cell>
          <cell r="F2722">
            <v>21901</v>
          </cell>
          <cell r="G2722" t="str">
            <v>ＢＳ－２　　　　　　</v>
          </cell>
          <cell r="H2722">
            <v>16600</v>
          </cell>
          <cell r="I2722">
            <v>6009200</v>
          </cell>
          <cell r="J2722">
            <v>3</v>
          </cell>
          <cell r="K2722" t="str">
            <v>樹脂</v>
          </cell>
          <cell r="L2722">
            <v>219</v>
          </cell>
          <cell r="M2722" t="str">
            <v>ＢＳ－１．２</v>
          </cell>
          <cell r="N2722">
            <v>2</v>
          </cell>
          <cell r="O2722" t="str">
            <v>延岡</v>
          </cell>
          <cell r="P2722" t="str">
            <v>旭</v>
          </cell>
          <cell r="Q2722">
            <v>95</v>
          </cell>
        </row>
        <row r="2723">
          <cell r="A2723">
            <v>2</v>
          </cell>
          <cell r="B2723">
            <v>1995</v>
          </cell>
          <cell r="C2723">
            <v>5</v>
          </cell>
          <cell r="D2723">
            <v>1</v>
          </cell>
          <cell r="E2723" t="str">
            <v>旭　東京購買　　　　</v>
          </cell>
          <cell r="F2723">
            <v>25150</v>
          </cell>
          <cell r="G2723" t="str">
            <v>Ｈ－ダイマー　　　　</v>
          </cell>
          <cell r="H2723">
            <v>29780</v>
          </cell>
          <cell r="I2723">
            <v>9231800</v>
          </cell>
          <cell r="J2723">
            <v>3</v>
          </cell>
          <cell r="K2723" t="str">
            <v>樹脂</v>
          </cell>
          <cell r="L2723">
            <v>251</v>
          </cell>
          <cell r="M2723" t="str">
            <v>Ｈ－ダイマー</v>
          </cell>
          <cell r="N2723">
            <v>2</v>
          </cell>
          <cell r="O2723" t="str">
            <v>延岡</v>
          </cell>
          <cell r="P2723" t="str">
            <v>旭</v>
          </cell>
          <cell r="Q2723">
            <v>95</v>
          </cell>
        </row>
        <row r="2724">
          <cell r="A2724">
            <v>2</v>
          </cell>
          <cell r="B2724">
            <v>1995</v>
          </cell>
          <cell r="C2724">
            <v>5</v>
          </cell>
          <cell r="D2724">
            <v>1</v>
          </cell>
          <cell r="E2724" t="str">
            <v>旭　東京購買　　　　</v>
          </cell>
          <cell r="F2724">
            <v>25155</v>
          </cell>
          <cell r="G2724" t="str">
            <v>Ｈ－ダイマ－（ドラム</v>
          </cell>
          <cell r="H2724">
            <v>4000</v>
          </cell>
          <cell r="I2724">
            <v>1520000</v>
          </cell>
          <cell r="J2724">
            <v>3</v>
          </cell>
          <cell r="K2724" t="str">
            <v>樹脂</v>
          </cell>
          <cell r="L2724">
            <v>251</v>
          </cell>
          <cell r="M2724" t="str">
            <v>Ｈ－ダイマー</v>
          </cell>
          <cell r="N2724">
            <v>2</v>
          </cell>
          <cell r="O2724" t="str">
            <v>延岡</v>
          </cell>
          <cell r="P2724" t="str">
            <v>旭</v>
          </cell>
          <cell r="Q2724">
            <v>95</v>
          </cell>
        </row>
        <row r="2725">
          <cell r="A2725">
            <v>2</v>
          </cell>
          <cell r="B2725">
            <v>1995</v>
          </cell>
          <cell r="C2725">
            <v>5</v>
          </cell>
          <cell r="D2725">
            <v>43</v>
          </cell>
          <cell r="E2725" t="str">
            <v>旭　延岡医薬　　　　</v>
          </cell>
          <cell r="F2725">
            <v>29003</v>
          </cell>
          <cell r="G2725" t="str">
            <v>廃硫酸　　　　　　　</v>
          </cell>
          <cell r="H2725">
            <v>72.209999999999994</v>
          </cell>
          <cell r="I2725">
            <v>505526</v>
          </cell>
          <cell r="J2725">
            <v>4</v>
          </cell>
          <cell r="K2725" t="str">
            <v>その他</v>
          </cell>
          <cell r="L2725">
            <v>290</v>
          </cell>
          <cell r="M2725" t="str">
            <v>旭向延岡合成品</v>
          </cell>
          <cell r="N2725">
            <v>2</v>
          </cell>
          <cell r="O2725" t="str">
            <v>延岡</v>
          </cell>
          <cell r="P2725" t="str">
            <v>旭</v>
          </cell>
          <cell r="Q2725">
            <v>95</v>
          </cell>
        </row>
        <row r="2726">
          <cell r="A2726">
            <v>2</v>
          </cell>
          <cell r="B2726">
            <v>1995</v>
          </cell>
          <cell r="C2726">
            <v>5</v>
          </cell>
          <cell r="D2726">
            <v>231</v>
          </cell>
          <cell r="E2726" t="str">
            <v>岩瀬コスファ　　　　</v>
          </cell>
          <cell r="F2726">
            <v>30400</v>
          </cell>
          <cell r="G2726" t="str">
            <v>ＣＰＭ－Ｈ　　　　　</v>
          </cell>
          <cell r="H2726">
            <v>99</v>
          </cell>
          <cell r="I2726">
            <v>5940000</v>
          </cell>
          <cell r="J2726">
            <v>4</v>
          </cell>
          <cell r="K2726" t="str">
            <v>その他</v>
          </cell>
          <cell r="L2726">
            <v>304</v>
          </cell>
          <cell r="M2726" t="str">
            <v>ＣＰＭ</v>
          </cell>
          <cell r="N2726">
            <v>2</v>
          </cell>
          <cell r="O2726" t="str">
            <v>延岡</v>
          </cell>
          <cell r="P2726" t="str">
            <v>外販</v>
          </cell>
          <cell r="Q2726">
            <v>95</v>
          </cell>
        </row>
        <row r="2727">
          <cell r="A2727">
            <v>2</v>
          </cell>
          <cell r="B2727">
            <v>1995</v>
          </cell>
          <cell r="C2727">
            <v>5</v>
          </cell>
          <cell r="D2727">
            <v>5422</v>
          </cell>
          <cell r="E2727" t="str">
            <v>扶桑化学（株）　　　</v>
          </cell>
          <cell r="F2727">
            <v>30700</v>
          </cell>
          <cell r="G2727" t="str">
            <v>ＭＮＢ　　　　　　　</v>
          </cell>
          <cell r="H2727">
            <v>17140</v>
          </cell>
          <cell r="I2727">
            <v>22282000</v>
          </cell>
          <cell r="J2727">
            <v>3</v>
          </cell>
          <cell r="K2727" t="str">
            <v>樹脂</v>
          </cell>
          <cell r="L2727">
            <v>307</v>
          </cell>
          <cell r="M2727" t="str">
            <v>ＭＮＢ</v>
          </cell>
          <cell r="N2727">
            <v>2</v>
          </cell>
          <cell r="O2727" t="str">
            <v>延岡</v>
          </cell>
          <cell r="P2727" t="str">
            <v>外販</v>
          </cell>
          <cell r="Q2727">
            <v>95</v>
          </cell>
        </row>
        <row r="2728">
          <cell r="A2728">
            <v>2</v>
          </cell>
          <cell r="B2728">
            <v>1995</v>
          </cell>
          <cell r="C2728">
            <v>5</v>
          </cell>
          <cell r="D2728">
            <v>3030</v>
          </cell>
          <cell r="E2728" t="str">
            <v>ダイセル＾東京本社　</v>
          </cell>
          <cell r="F2728">
            <v>31000</v>
          </cell>
          <cell r="G2728" t="str">
            <v>ＢＴＣ　　　　　　　</v>
          </cell>
          <cell r="H2728">
            <v>4000</v>
          </cell>
          <cell r="I2728">
            <v>5480000</v>
          </cell>
          <cell r="J2728">
            <v>3</v>
          </cell>
          <cell r="K2728" t="str">
            <v>樹脂</v>
          </cell>
          <cell r="L2728">
            <v>310</v>
          </cell>
          <cell r="M2728" t="str">
            <v>ＢＴＣ</v>
          </cell>
          <cell r="N2728">
            <v>2</v>
          </cell>
          <cell r="O2728" t="str">
            <v>延岡</v>
          </cell>
          <cell r="P2728" t="str">
            <v>外販</v>
          </cell>
          <cell r="Q2728">
            <v>95</v>
          </cell>
        </row>
        <row r="2729">
          <cell r="A2729">
            <v>2</v>
          </cell>
          <cell r="B2729">
            <v>1995</v>
          </cell>
          <cell r="C2729">
            <v>5</v>
          </cell>
          <cell r="D2729">
            <v>3030</v>
          </cell>
          <cell r="E2729" t="str">
            <v>ダイセル＾東京本社　</v>
          </cell>
          <cell r="F2729">
            <v>31300</v>
          </cell>
          <cell r="G2729" t="str">
            <v>ＴＭＡＤ　　　　　　</v>
          </cell>
          <cell r="H2729">
            <v>5600</v>
          </cell>
          <cell r="I2729">
            <v>10640000</v>
          </cell>
          <cell r="J2729">
            <v>3</v>
          </cell>
          <cell r="K2729" t="str">
            <v>樹脂</v>
          </cell>
          <cell r="L2729">
            <v>313</v>
          </cell>
          <cell r="M2729" t="str">
            <v>ＴＭＡＤ　　　　　　</v>
          </cell>
          <cell r="N2729">
            <v>2</v>
          </cell>
          <cell r="O2729" t="str">
            <v>延岡</v>
          </cell>
          <cell r="P2729" t="str">
            <v>外販</v>
          </cell>
          <cell r="Q2729">
            <v>95</v>
          </cell>
        </row>
        <row r="2730">
          <cell r="A2730">
            <v>1</v>
          </cell>
          <cell r="B2730">
            <v>1995</v>
          </cell>
          <cell r="C2730">
            <v>5</v>
          </cell>
          <cell r="D2730">
            <v>88</v>
          </cell>
          <cell r="E2730" t="str">
            <v>旭フーズ（株）　　　</v>
          </cell>
          <cell r="F2730">
            <v>37600</v>
          </cell>
          <cell r="G2730" t="str">
            <v>ＣＭＴ－Ｌ　缶　　　</v>
          </cell>
          <cell r="H2730">
            <v>10044</v>
          </cell>
          <cell r="I2730">
            <v>2637917</v>
          </cell>
          <cell r="J2730">
            <v>4</v>
          </cell>
          <cell r="K2730" t="str">
            <v>その他</v>
          </cell>
          <cell r="L2730">
            <v>376</v>
          </cell>
          <cell r="M2730" t="str">
            <v>ＣＭＴ－Ｌ</v>
          </cell>
          <cell r="N2730">
            <v>3</v>
          </cell>
          <cell r="O2730" t="str">
            <v>外販</v>
          </cell>
          <cell r="P2730" t="str">
            <v>旭</v>
          </cell>
          <cell r="Q2730">
            <v>95</v>
          </cell>
        </row>
        <row r="2731">
          <cell r="A2731">
            <v>1</v>
          </cell>
          <cell r="B2731">
            <v>1995</v>
          </cell>
          <cell r="C2731">
            <v>5</v>
          </cell>
          <cell r="D2731">
            <v>88</v>
          </cell>
          <cell r="E2731" t="str">
            <v>旭フーズ（株）　　　</v>
          </cell>
          <cell r="F2731">
            <v>37602</v>
          </cell>
          <cell r="G2731" t="str">
            <v>ＣＭＴ－Ｌ　ドラム　</v>
          </cell>
          <cell r="H2731">
            <v>15120</v>
          </cell>
          <cell r="I2731">
            <v>4290962</v>
          </cell>
          <cell r="J2731">
            <v>4</v>
          </cell>
          <cell r="K2731" t="str">
            <v>その他</v>
          </cell>
          <cell r="L2731">
            <v>376</v>
          </cell>
          <cell r="M2731" t="str">
            <v>ＣＭＴ－Ｌ</v>
          </cell>
          <cell r="N2731">
            <v>3</v>
          </cell>
          <cell r="O2731" t="str">
            <v>外販</v>
          </cell>
          <cell r="P2731" t="str">
            <v>旭</v>
          </cell>
          <cell r="Q2731">
            <v>95</v>
          </cell>
        </row>
        <row r="2732">
          <cell r="A2732">
            <v>1</v>
          </cell>
          <cell r="B2732">
            <v>1995</v>
          </cell>
          <cell r="C2732">
            <v>5</v>
          </cell>
          <cell r="D2732">
            <v>88</v>
          </cell>
          <cell r="E2732" t="str">
            <v>旭フーズ（株）　　　</v>
          </cell>
          <cell r="F2732">
            <v>37605</v>
          </cell>
          <cell r="G2732" t="str">
            <v>ホスタポンＴＣＧ－Ｊ</v>
          </cell>
          <cell r="H2732">
            <v>9900</v>
          </cell>
          <cell r="I2732">
            <v>3177900</v>
          </cell>
          <cell r="J2732">
            <v>4</v>
          </cell>
          <cell r="K2732" t="str">
            <v>その他</v>
          </cell>
          <cell r="L2732">
            <v>376</v>
          </cell>
          <cell r="M2732" t="str">
            <v>ＣＭＴ－Ｌ</v>
          </cell>
          <cell r="N2732">
            <v>3</v>
          </cell>
          <cell r="O2732" t="str">
            <v>外販</v>
          </cell>
          <cell r="P2732" t="str">
            <v>旭</v>
          </cell>
          <cell r="Q2732">
            <v>95</v>
          </cell>
        </row>
        <row r="2733">
          <cell r="A2733">
            <v>1</v>
          </cell>
          <cell r="B2733">
            <v>1995</v>
          </cell>
          <cell r="C2733">
            <v>5</v>
          </cell>
          <cell r="D2733">
            <v>88</v>
          </cell>
          <cell r="E2733" t="str">
            <v>旭フーズ（株）　　　</v>
          </cell>
          <cell r="F2733">
            <v>37606</v>
          </cell>
          <cell r="G2733" t="str">
            <v>ＬＭＴ－Ｌ　　　　　</v>
          </cell>
          <cell r="H2733">
            <v>13500</v>
          </cell>
          <cell r="I2733">
            <v>5454000</v>
          </cell>
          <cell r="J2733">
            <v>4</v>
          </cell>
          <cell r="K2733" t="str">
            <v>その他</v>
          </cell>
          <cell r="L2733">
            <v>376</v>
          </cell>
          <cell r="M2733" t="str">
            <v>ＣＭＴ－Ｌ</v>
          </cell>
          <cell r="N2733">
            <v>3</v>
          </cell>
          <cell r="O2733" t="str">
            <v>外販</v>
          </cell>
          <cell r="P2733" t="str">
            <v>旭</v>
          </cell>
          <cell r="Q2733">
            <v>95</v>
          </cell>
        </row>
        <row r="2734">
          <cell r="A2734">
            <v>1</v>
          </cell>
          <cell r="B2734">
            <v>1995</v>
          </cell>
          <cell r="C2734">
            <v>5</v>
          </cell>
          <cell r="D2734">
            <v>88</v>
          </cell>
          <cell r="E2734" t="str">
            <v>旭フーズ（株）　　　</v>
          </cell>
          <cell r="F2734">
            <v>37610</v>
          </cell>
          <cell r="G2734" t="str">
            <v>ＣＭＴ－Ｌコンテナ　</v>
          </cell>
          <cell r="H2734">
            <v>9000</v>
          </cell>
          <cell r="I2734">
            <v>2520000</v>
          </cell>
          <cell r="J2734">
            <v>4</v>
          </cell>
          <cell r="K2734" t="str">
            <v>その他</v>
          </cell>
          <cell r="L2734">
            <v>376</v>
          </cell>
          <cell r="M2734" t="str">
            <v>ＣＭＴ－Ｌ</v>
          </cell>
          <cell r="N2734">
            <v>3</v>
          </cell>
          <cell r="O2734" t="str">
            <v>外販</v>
          </cell>
          <cell r="P2734" t="str">
            <v>旭</v>
          </cell>
          <cell r="Q2734">
            <v>95</v>
          </cell>
        </row>
        <row r="2735">
          <cell r="A2735">
            <v>1</v>
          </cell>
          <cell r="B2735">
            <v>1995</v>
          </cell>
          <cell r="C2735">
            <v>5</v>
          </cell>
          <cell r="D2735">
            <v>6</v>
          </cell>
          <cell r="E2735" t="str">
            <v>旭　富士　　　　　　</v>
          </cell>
          <cell r="F2735">
            <v>38300</v>
          </cell>
          <cell r="G2735" t="str">
            <v>ベンゾフェノン　　　</v>
          </cell>
          <cell r="H2735">
            <v>220</v>
          </cell>
          <cell r="I2735">
            <v>196900</v>
          </cell>
          <cell r="J2735">
            <v>3</v>
          </cell>
          <cell r="K2735" t="str">
            <v>樹脂</v>
          </cell>
          <cell r="L2735">
            <v>383</v>
          </cell>
          <cell r="M2735" t="str">
            <v>ﾍﾞﾝｿﾞﾌｪﾉﾝ</v>
          </cell>
          <cell r="N2735">
            <v>3</v>
          </cell>
          <cell r="O2735" t="str">
            <v>外販</v>
          </cell>
          <cell r="P2735" t="str">
            <v>外販</v>
          </cell>
          <cell r="Q2735">
            <v>95</v>
          </cell>
        </row>
        <row r="2736">
          <cell r="A2736">
            <v>1</v>
          </cell>
          <cell r="B2736">
            <v>1995</v>
          </cell>
          <cell r="C2736">
            <v>5</v>
          </cell>
          <cell r="D2736">
            <v>5401</v>
          </cell>
          <cell r="E2736" t="str">
            <v>藤本化学　　　　　　</v>
          </cell>
          <cell r="F2736">
            <v>38704</v>
          </cell>
          <cell r="G2736" t="str">
            <v>ＬＳ－７０　　　　　</v>
          </cell>
          <cell r="H2736">
            <v>3625</v>
          </cell>
          <cell r="I2736">
            <v>4821250</v>
          </cell>
          <cell r="J2736">
            <v>4</v>
          </cell>
          <cell r="K2736" t="str">
            <v>その他</v>
          </cell>
          <cell r="L2736">
            <v>387</v>
          </cell>
          <cell r="M2736" t="str">
            <v>委託　藤本</v>
          </cell>
          <cell r="N2736">
            <v>3</v>
          </cell>
          <cell r="O2736" t="str">
            <v>外販</v>
          </cell>
          <cell r="P2736" t="str">
            <v>外販</v>
          </cell>
          <cell r="Q2736">
            <v>95</v>
          </cell>
        </row>
        <row r="2737">
          <cell r="A2737">
            <v>1</v>
          </cell>
          <cell r="B2737">
            <v>1995</v>
          </cell>
          <cell r="C2737">
            <v>5</v>
          </cell>
          <cell r="D2737">
            <v>3073</v>
          </cell>
          <cell r="E2737" t="str">
            <v>ダイソー住設　　　　</v>
          </cell>
          <cell r="F2737">
            <v>38901</v>
          </cell>
          <cell r="G2737" t="str">
            <v>ＶＣＭ－２　　　　　</v>
          </cell>
          <cell r="H2737">
            <v>812</v>
          </cell>
          <cell r="I2737">
            <v>284200</v>
          </cell>
          <cell r="J2737">
            <v>4</v>
          </cell>
          <cell r="K2737" t="str">
            <v>その他</v>
          </cell>
          <cell r="L2737">
            <v>389</v>
          </cell>
          <cell r="M2737" t="str">
            <v>委託　ダイソ－</v>
          </cell>
          <cell r="N2737">
            <v>3</v>
          </cell>
          <cell r="O2737" t="str">
            <v>外販</v>
          </cell>
          <cell r="P2737" t="str">
            <v>外販</v>
          </cell>
          <cell r="Q2737">
            <v>95</v>
          </cell>
        </row>
        <row r="2738">
          <cell r="A2738">
            <v>1</v>
          </cell>
          <cell r="B2738">
            <v>1995</v>
          </cell>
          <cell r="C2738">
            <v>5</v>
          </cell>
          <cell r="D2738">
            <v>6000</v>
          </cell>
          <cell r="E2738" t="str">
            <v>丸紅　大阪　　　　　</v>
          </cell>
          <cell r="F2738">
            <v>39801</v>
          </cell>
          <cell r="G2738" t="str">
            <v>ＳＭＳ（ＦＰＣ）　　</v>
          </cell>
          <cell r="H2738">
            <v>10000</v>
          </cell>
          <cell r="I2738">
            <v>2670000</v>
          </cell>
          <cell r="J2738">
            <v>1</v>
          </cell>
          <cell r="K2738" t="str">
            <v>繊維</v>
          </cell>
          <cell r="L2738">
            <v>398</v>
          </cell>
          <cell r="M2738" t="str">
            <v>委託ＳＭＡＳ</v>
          </cell>
          <cell r="N2738">
            <v>3</v>
          </cell>
          <cell r="O2738" t="str">
            <v>外販</v>
          </cell>
          <cell r="P2738" t="str">
            <v>輸出</v>
          </cell>
          <cell r="Q2738">
            <v>95</v>
          </cell>
        </row>
        <row r="2739">
          <cell r="A2739">
            <v>1</v>
          </cell>
          <cell r="B2739">
            <v>1995</v>
          </cell>
          <cell r="C2739">
            <v>6</v>
          </cell>
          <cell r="D2739">
            <v>6000</v>
          </cell>
          <cell r="E2739" t="str">
            <v>丸紅　大阪　　　　　</v>
          </cell>
          <cell r="F2739">
            <v>16001</v>
          </cell>
          <cell r="G2739" t="str">
            <v>Ｎ６５１（ＨＵＮＴ）</v>
          </cell>
          <cell r="H2739">
            <v>16500</v>
          </cell>
          <cell r="I2739">
            <v>7540500</v>
          </cell>
          <cell r="J2739">
            <v>3</v>
          </cell>
          <cell r="K2739" t="str">
            <v>樹脂</v>
          </cell>
          <cell r="L2739">
            <v>160</v>
          </cell>
          <cell r="M2739" t="str">
            <v>Ｎ－６５１</v>
          </cell>
          <cell r="N2739">
            <v>1</v>
          </cell>
          <cell r="O2739" t="str">
            <v>大阪</v>
          </cell>
          <cell r="P2739" t="str">
            <v>輸出</v>
          </cell>
          <cell r="Q2739">
            <v>95</v>
          </cell>
        </row>
        <row r="2740">
          <cell r="A2740">
            <v>1</v>
          </cell>
          <cell r="B2740">
            <v>1995</v>
          </cell>
          <cell r="C2740">
            <v>6</v>
          </cell>
          <cell r="D2740">
            <v>6805</v>
          </cell>
          <cell r="E2740" t="str">
            <v>ケンプレックス　　　</v>
          </cell>
          <cell r="F2740">
            <v>16002</v>
          </cell>
          <cell r="G2740" t="str">
            <v>Ｎ６５１（ＣＨＭＰ）</v>
          </cell>
          <cell r="H2740">
            <v>4040</v>
          </cell>
          <cell r="I2740">
            <v>2343200</v>
          </cell>
          <cell r="J2740">
            <v>3</v>
          </cell>
          <cell r="K2740" t="str">
            <v>樹脂</v>
          </cell>
          <cell r="L2740">
            <v>160</v>
          </cell>
          <cell r="M2740" t="str">
            <v>Ｎ－６５１</v>
          </cell>
          <cell r="N2740">
            <v>1</v>
          </cell>
          <cell r="O2740" t="str">
            <v>大阪</v>
          </cell>
          <cell r="P2740" t="str">
            <v>輸出</v>
          </cell>
          <cell r="Q2740">
            <v>95</v>
          </cell>
        </row>
        <row r="2741">
          <cell r="A2741">
            <v>1</v>
          </cell>
          <cell r="B2741">
            <v>1995</v>
          </cell>
          <cell r="C2741">
            <v>6</v>
          </cell>
          <cell r="D2741">
            <v>4288</v>
          </cell>
          <cell r="E2741" t="str">
            <v>日本シイベルヘグナー</v>
          </cell>
          <cell r="F2741">
            <v>16100</v>
          </cell>
          <cell r="G2741" t="str">
            <v>１，４ブタンサルトン</v>
          </cell>
          <cell r="H2741">
            <v>180</v>
          </cell>
          <cell r="I2741">
            <v>1620000</v>
          </cell>
          <cell r="J2741">
            <v>3</v>
          </cell>
          <cell r="K2741" t="str">
            <v>樹脂</v>
          </cell>
          <cell r="L2741">
            <v>161</v>
          </cell>
          <cell r="M2741" t="str">
            <v>1.4ＢＳ</v>
          </cell>
          <cell r="N2741">
            <v>1</v>
          </cell>
          <cell r="O2741" t="str">
            <v>大阪</v>
          </cell>
          <cell r="P2741" t="str">
            <v>外販</v>
          </cell>
          <cell r="Q2741">
            <v>95</v>
          </cell>
        </row>
        <row r="2742">
          <cell r="A2742">
            <v>1</v>
          </cell>
          <cell r="B2742">
            <v>1995</v>
          </cell>
          <cell r="C2742">
            <v>6</v>
          </cell>
          <cell r="D2742">
            <v>7803</v>
          </cell>
          <cell r="E2742" t="str">
            <v>渡辺ケミカル（東京）</v>
          </cell>
          <cell r="F2742">
            <v>16100</v>
          </cell>
          <cell r="G2742" t="str">
            <v>１，４ブタンサルトン</v>
          </cell>
          <cell r="H2742">
            <v>370</v>
          </cell>
          <cell r="I2742">
            <v>4440000</v>
          </cell>
          <cell r="J2742">
            <v>3</v>
          </cell>
          <cell r="K2742" t="str">
            <v>樹脂</v>
          </cell>
          <cell r="L2742">
            <v>161</v>
          </cell>
          <cell r="M2742" t="str">
            <v>1.4ＢＳ</v>
          </cell>
          <cell r="N2742">
            <v>1</v>
          </cell>
          <cell r="O2742" t="str">
            <v>大阪</v>
          </cell>
          <cell r="P2742" t="str">
            <v>外販</v>
          </cell>
          <cell r="Q2742">
            <v>95</v>
          </cell>
        </row>
        <row r="2743">
          <cell r="A2743">
            <v>1</v>
          </cell>
          <cell r="B2743">
            <v>1995</v>
          </cell>
          <cell r="C2743">
            <v>6</v>
          </cell>
          <cell r="D2743">
            <v>4</v>
          </cell>
          <cell r="E2743" t="str">
            <v>旭　水島　　　　　　</v>
          </cell>
          <cell r="F2743">
            <v>28000</v>
          </cell>
          <cell r="G2743" t="str">
            <v>試作品（　　　　　）</v>
          </cell>
          <cell r="H2743">
            <v>0.2</v>
          </cell>
          <cell r="I2743">
            <v>219000</v>
          </cell>
          <cell r="J2743">
            <v>4</v>
          </cell>
          <cell r="K2743" t="str">
            <v>その他</v>
          </cell>
          <cell r="L2743">
            <v>280</v>
          </cell>
          <cell r="M2743" t="str">
            <v>旭向合成品</v>
          </cell>
          <cell r="N2743">
            <v>1</v>
          </cell>
          <cell r="O2743" t="str">
            <v>大阪</v>
          </cell>
          <cell r="P2743" t="str">
            <v>旭</v>
          </cell>
          <cell r="Q2743">
            <v>95</v>
          </cell>
        </row>
        <row r="2744">
          <cell r="A2744">
            <v>1</v>
          </cell>
          <cell r="B2744">
            <v>1995</v>
          </cell>
          <cell r="C2744">
            <v>6</v>
          </cell>
          <cell r="D2744">
            <v>1</v>
          </cell>
          <cell r="E2744" t="str">
            <v>旭　東京購買　　　　</v>
          </cell>
          <cell r="F2744">
            <v>28019</v>
          </cell>
          <cell r="G2744" t="str">
            <v>ＰＶＰ（ビニルイミダ</v>
          </cell>
          <cell r="H2744">
            <v>51</v>
          </cell>
          <cell r="I2744">
            <v>700000</v>
          </cell>
          <cell r="J2744">
            <v>4</v>
          </cell>
          <cell r="K2744" t="str">
            <v>その他</v>
          </cell>
          <cell r="L2744">
            <v>280</v>
          </cell>
          <cell r="M2744" t="str">
            <v>旭向合成品</v>
          </cell>
          <cell r="N2744">
            <v>1</v>
          </cell>
          <cell r="O2744" t="str">
            <v>大阪</v>
          </cell>
          <cell r="P2744" t="str">
            <v>旭</v>
          </cell>
          <cell r="Q2744">
            <v>95</v>
          </cell>
        </row>
        <row r="2745">
          <cell r="A2745">
            <v>1</v>
          </cell>
          <cell r="B2745">
            <v>1995</v>
          </cell>
          <cell r="C2745">
            <v>6</v>
          </cell>
          <cell r="D2745">
            <v>846</v>
          </cell>
          <cell r="E2745" t="str">
            <v>岡畑産業（株）大阪　</v>
          </cell>
          <cell r="F2745">
            <v>28043</v>
          </cell>
          <cell r="G2745" t="str">
            <v>（ｐ＋ｍ）ＰＶ　　　</v>
          </cell>
          <cell r="H2745">
            <v>20</v>
          </cell>
          <cell r="I2745">
            <v>475000</v>
          </cell>
          <cell r="J2745">
            <v>4</v>
          </cell>
          <cell r="K2745" t="str">
            <v>その他</v>
          </cell>
          <cell r="L2745">
            <v>280</v>
          </cell>
          <cell r="M2745" t="str">
            <v>旭向合成品</v>
          </cell>
          <cell r="N2745">
            <v>1</v>
          </cell>
          <cell r="O2745" t="str">
            <v>大阪</v>
          </cell>
          <cell r="P2745" t="str">
            <v>旭</v>
          </cell>
          <cell r="Q2745">
            <v>95</v>
          </cell>
        </row>
        <row r="2746">
          <cell r="A2746">
            <v>1</v>
          </cell>
          <cell r="B2746">
            <v>1995</v>
          </cell>
          <cell r="C2746">
            <v>6</v>
          </cell>
          <cell r="D2746">
            <v>29</v>
          </cell>
          <cell r="E2746" t="str">
            <v>旭　アイミー　　　　</v>
          </cell>
          <cell r="F2746">
            <v>28051</v>
          </cell>
          <cell r="G2746" t="str">
            <v>ＯＨＦ－１　　　　　</v>
          </cell>
          <cell r="H2746">
            <v>9.8000000000000007</v>
          </cell>
          <cell r="I2746">
            <v>2646000</v>
          </cell>
          <cell r="J2746">
            <v>4</v>
          </cell>
          <cell r="K2746" t="str">
            <v>その他</v>
          </cell>
          <cell r="L2746">
            <v>280</v>
          </cell>
          <cell r="M2746" t="str">
            <v>旭向合成品</v>
          </cell>
          <cell r="N2746">
            <v>1</v>
          </cell>
          <cell r="O2746" t="str">
            <v>大阪</v>
          </cell>
          <cell r="P2746" t="str">
            <v>旭</v>
          </cell>
          <cell r="Q2746">
            <v>95</v>
          </cell>
        </row>
        <row r="2747">
          <cell r="A2747">
            <v>1</v>
          </cell>
          <cell r="B2747">
            <v>1995</v>
          </cell>
          <cell r="C2747">
            <v>6</v>
          </cell>
          <cell r="D2747">
            <v>6</v>
          </cell>
          <cell r="E2747" t="str">
            <v>旭　富士　　　　　　</v>
          </cell>
          <cell r="F2747">
            <v>28800</v>
          </cell>
          <cell r="G2747" t="str">
            <v>ＮＰＣポリマー　　　</v>
          </cell>
          <cell r="H2747">
            <v>322</v>
          </cell>
          <cell r="I2747">
            <v>6122568</v>
          </cell>
          <cell r="J2747">
            <v>4</v>
          </cell>
          <cell r="K2747" t="str">
            <v>その他</v>
          </cell>
          <cell r="L2747">
            <v>288</v>
          </cell>
          <cell r="M2747" t="str">
            <v>ＮＰＣ</v>
          </cell>
          <cell r="N2747">
            <v>1</v>
          </cell>
          <cell r="O2747" t="str">
            <v>大阪</v>
          </cell>
          <cell r="P2747" t="str">
            <v>旭</v>
          </cell>
          <cell r="Q2747">
            <v>95</v>
          </cell>
        </row>
        <row r="2748">
          <cell r="A2748">
            <v>1</v>
          </cell>
          <cell r="B2748">
            <v>1995</v>
          </cell>
          <cell r="C2748">
            <v>6</v>
          </cell>
          <cell r="D2748">
            <v>847</v>
          </cell>
          <cell r="E2748" t="str">
            <v>オルガノ  大阪　　　</v>
          </cell>
          <cell r="F2748">
            <v>33000</v>
          </cell>
          <cell r="G2748" t="str">
            <v>ＯＸ－４３３　　　　</v>
          </cell>
          <cell r="H2748">
            <v>4500</v>
          </cell>
          <cell r="I2748">
            <v>3600000</v>
          </cell>
          <cell r="J2748">
            <v>4</v>
          </cell>
          <cell r="K2748" t="str">
            <v>その他</v>
          </cell>
          <cell r="L2748">
            <v>330</v>
          </cell>
          <cell r="M2748" t="str">
            <v>ＯＸ－４３３</v>
          </cell>
          <cell r="N2748">
            <v>1</v>
          </cell>
          <cell r="O2748" t="str">
            <v>大阪</v>
          </cell>
          <cell r="P2748" t="str">
            <v>外販</v>
          </cell>
          <cell r="Q2748">
            <v>95</v>
          </cell>
        </row>
        <row r="2749">
          <cell r="A2749">
            <v>1</v>
          </cell>
          <cell r="B2749">
            <v>1995</v>
          </cell>
          <cell r="C2749">
            <v>6</v>
          </cell>
          <cell r="D2749">
            <v>847</v>
          </cell>
          <cell r="E2749" t="str">
            <v>オルガノ  大阪　　　</v>
          </cell>
          <cell r="F2749">
            <v>33050</v>
          </cell>
          <cell r="G2749" t="str">
            <v>ＯＸ－４３３　運賃　</v>
          </cell>
          <cell r="H2749">
            <v>0</v>
          </cell>
          <cell r="I2749">
            <v>90000</v>
          </cell>
          <cell r="J2749">
            <v>4</v>
          </cell>
          <cell r="K2749" t="str">
            <v>その他</v>
          </cell>
          <cell r="L2749">
            <v>330</v>
          </cell>
          <cell r="M2749" t="str">
            <v>ＯＸ－４３３</v>
          </cell>
          <cell r="N2749">
            <v>1</v>
          </cell>
          <cell r="O2749" t="str">
            <v>大阪</v>
          </cell>
          <cell r="P2749" t="str">
            <v>外販</v>
          </cell>
          <cell r="Q2749">
            <v>95</v>
          </cell>
        </row>
        <row r="2750">
          <cell r="A2750">
            <v>1</v>
          </cell>
          <cell r="B2750">
            <v>1995</v>
          </cell>
          <cell r="C2750">
            <v>6</v>
          </cell>
          <cell r="D2750">
            <v>2208</v>
          </cell>
          <cell r="E2750" t="str">
            <v>新日本理化　　　　　</v>
          </cell>
          <cell r="F2750">
            <v>33300</v>
          </cell>
          <cell r="G2750" t="str">
            <v>ＴＭＤＳ　　　　　　</v>
          </cell>
          <cell r="H2750">
            <v>1894</v>
          </cell>
          <cell r="I2750">
            <v>2916760</v>
          </cell>
          <cell r="J2750">
            <v>4</v>
          </cell>
          <cell r="K2750" t="str">
            <v>その他</v>
          </cell>
          <cell r="L2750">
            <v>372</v>
          </cell>
          <cell r="M2750" t="str">
            <v>その他</v>
          </cell>
          <cell r="N2750">
            <v>1</v>
          </cell>
          <cell r="O2750" t="str">
            <v>大阪</v>
          </cell>
          <cell r="P2750" t="str">
            <v>外販</v>
          </cell>
          <cell r="Q2750">
            <v>95</v>
          </cell>
        </row>
        <row r="2751">
          <cell r="A2751">
            <v>1</v>
          </cell>
          <cell r="B2751">
            <v>1995</v>
          </cell>
          <cell r="C2751">
            <v>6</v>
          </cell>
          <cell r="D2751">
            <v>3071</v>
          </cell>
          <cell r="E2751" t="str">
            <v>武田薬品　東京　　　</v>
          </cell>
          <cell r="F2751">
            <v>33800</v>
          </cell>
          <cell r="G2751" t="str">
            <v>セバチン酸精製　　　</v>
          </cell>
          <cell r="H2751">
            <v>20000</v>
          </cell>
          <cell r="I2751">
            <v>11656000</v>
          </cell>
          <cell r="J2751">
            <v>4</v>
          </cell>
          <cell r="K2751" t="str">
            <v>その他</v>
          </cell>
          <cell r="L2751">
            <v>372</v>
          </cell>
          <cell r="M2751" t="str">
            <v>その他</v>
          </cell>
          <cell r="N2751">
            <v>1</v>
          </cell>
          <cell r="O2751" t="str">
            <v>大阪</v>
          </cell>
          <cell r="P2751" t="str">
            <v>外販</v>
          </cell>
          <cell r="Q2751">
            <v>95</v>
          </cell>
        </row>
        <row r="2752">
          <cell r="A2752">
            <v>1</v>
          </cell>
          <cell r="B2752">
            <v>1995</v>
          </cell>
          <cell r="C2752">
            <v>6</v>
          </cell>
          <cell r="D2752">
            <v>2243</v>
          </cell>
          <cell r="E2752" t="str">
            <v>（株）島田商会　大阪</v>
          </cell>
          <cell r="F2752">
            <v>36040</v>
          </cell>
          <cell r="G2752" t="str">
            <v>ＰＰＢＩ　　　　　　</v>
          </cell>
          <cell r="H2752">
            <v>31</v>
          </cell>
          <cell r="I2752">
            <v>930000</v>
          </cell>
          <cell r="J2752">
            <v>4</v>
          </cell>
          <cell r="K2752" t="str">
            <v>その他</v>
          </cell>
          <cell r="L2752">
            <v>360</v>
          </cell>
          <cell r="M2752" t="str">
            <v>外販合成品</v>
          </cell>
          <cell r="N2752">
            <v>1</v>
          </cell>
          <cell r="O2752" t="str">
            <v>大阪</v>
          </cell>
          <cell r="P2752" t="str">
            <v>外販</v>
          </cell>
          <cell r="Q2752">
            <v>95</v>
          </cell>
        </row>
        <row r="2753">
          <cell r="A2753">
            <v>1</v>
          </cell>
          <cell r="B2753">
            <v>1995</v>
          </cell>
          <cell r="C2753">
            <v>6</v>
          </cell>
          <cell r="D2753">
            <v>4010</v>
          </cell>
          <cell r="E2753" t="str">
            <v>中尾薬品　　　　　　</v>
          </cell>
          <cell r="F2753">
            <v>36041</v>
          </cell>
          <cell r="G2753" t="str">
            <v>ＮＤＣＡ　　　　　　</v>
          </cell>
          <cell r="H2753">
            <v>1</v>
          </cell>
          <cell r="I2753">
            <v>7100</v>
          </cell>
          <cell r="J2753">
            <v>4</v>
          </cell>
          <cell r="K2753" t="str">
            <v>その他</v>
          </cell>
          <cell r="L2753">
            <v>360</v>
          </cell>
          <cell r="M2753" t="str">
            <v>外販合成品</v>
          </cell>
          <cell r="N2753">
            <v>1</v>
          </cell>
          <cell r="O2753" t="str">
            <v>大阪</v>
          </cell>
          <cell r="P2753" t="str">
            <v>外販</v>
          </cell>
          <cell r="Q2753">
            <v>95</v>
          </cell>
        </row>
        <row r="2754">
          <cell r="A2754">
            <v>2</v>
          </cell>
          <cell r="B2754">
            <v>1995</v>
          </cell>
          <cell r="C2754">
            <v>6</v>
          </cell>
          <cell r="D2754">
            <v>852</v>
          </cell>
          <cell r="E2754" t="str">
            <v>小原化工（九州）　　</v>
          </cell>
          <cell r="F2754">
            <v>15000</v>
          </cell>
          <cell r="G2754" t="str">
            <v>ＳＭＡＳ　　　　　　</v>
          </cell>
          <cell r="H2754">
            <v>50</v>
          </cell>
          <cell r="I2754">
            <v>37500</v>
          </cell>
          <cell r="J2754">
            <v>1</v>
          </cell>
          <cell r="K2754" t="str">
            <v>繊維</v>
          </cell>
          <cell r="L2754">
            <v>150</v>
          </cell>
          <cell r="M2754" t="str">
            <v>ＨＭＬ</v>
          </cell>
          <cell r="N2754">
            <v>2</v>
          </cell>
          <cell r="O2754" t="str">
            <v>延岡</v>
          </cell>
          <cell r="P2754" t="str">
            <v>外販</v>
          </cell>
          <cell r="Q2754">
            <v>95</v>
          </cell>
        </row>
        <row r="2755">
          <cell r="A2755">
            <v>2</v>
          </cell>
          <cell r="B2755">
            <v>1995</v>
          </cell>
          <cell r="C2755">
            <v>6</v>
          </cell>
          <cell r="D2755">
            <v>1</v>
          </cell>
          <cell r="E2755" t="str">
            <v>旭　東京購買　　　　</v>
          </cell>
          <cell r="F2755">
            <v>15001</v>
          </cell>
          <cell r="G2755" t="str">
            <v>ＨＭＬ　　　　　　　</v>
          </cell>
          <cell r="H2755">
            <v>15000</v>
          </cell>
          <cell r="I2755">
            <v>7695000</v>
          </cell>
          <cell r="J2755">
            <v>1</v>
          </cell>
          <cell r="K2755" t="str">
            <v>繊維</v>
          </cell>
          <cell r="L2755">
            <v>150</v>
          </cell>
          <cell r="M2755" t="str">
            <v>ＨＭＬ</v>
          </cell>
          <cell r="N2755">
            <v>2</v>
          </cell>
          <cell r="O2755" t="str">
            <v>延岡</v>
          </cell>
          <cell r="P2755" t="str">
            <v>旭</v>
          </cell>
          <cell r="Q2755">
            <v>95</v>
          </cell>
        </row>
        <row r="2756">
          <cell r="A2756">
            <v>2</v>
          </cell>
          <cell r="B2756">
            <v>1995</v>
          </cell>
          <cell r="C2756">
            <v>6</v>
          </cell>
          <cell r="D2756">
            <v>201</v>
          </cell>
          <cell r="E2756" t="str">
            <v>伊藤忠ファイン　　　</v>
          </cell>
          <cell r="F2756">
            <v>15002</v>
          </cell>
          <cell r="G2756" t="str">
            <v>ＴＴ－３　　　　　　</v>
          </cell>
          <cell r="H2756">
            <v>6000</v>
          </cell>
          <cell r="I2756">
            <v>2736000</v>
          </cell>
          <cell r="J2756">
            <v>1</v>
          </cell>
          <cell r="K2756" t="str">
            <v>繊維</v>
          </cell>
          <cell r="L2756">
            <v>150</v>
          </cell>
          <cell r="M2756" t="str">
            <v>ＨＭＬ</v>
          </cell>
          <cell r="N2756">
            <v>2</v>
          </cell>
          <cell r="O2756" t="str">
            <v>延岡</v>
          </cell>
          <cell r="P2756" t="str">
            <v>外販</v>
          </cell>
          <cell r="Q2756">
            <v>95</v>
          </cell>
        </row>
        <row r="2757">
          <cell r="A2757">
            <v>2</v>
          </cell>
          <cell r="B2757">
            <v>1995</v>
          </cell>
          <cell r="C2757">
            <v>6</v>
          </cell>
          <cell r="D2757">
            <v>7102</v>
          </cell>
          <cell r="E2757" t="str">
            <v>ユニケミカル　　　　</v>
          </cell>
          <cell r="F2757">
            <v>15003</v>
          </cell>
          <cell r="G2757" t="str">
            <v>ＳＭＡＳ　　　　　　</v>
          </cell>
          <cell r="H2757">
            <v>500</v>
          </cell>
          <cell r="I2757">
            <v>317500</v>
          </cell>
          <cell r="J2757">
            <v>1</v>
          </cell>
          <cell r="K2757" t="str">
            <v>繊維</v>
          </cell>
          <cell r="L2757">
            <v>150</v>
          </cell>
          <cell r="M2757" t="str">
            <v>ＨＭＬ</v>
          </cell>
          <cell r="N2757">
            <v>2</v>
          </cell>
          <cell r="O2757" t="str">
            <v>延岡</v>
          </cell>
          <cell r="P2757" t="str">
            <v>外販</v>
          </cell>
          <cell r="Q2757">
            <v>95</v>
          </cell>
        </row>
        <row r="2758">
          <cell r="A2758">
            <v>2</v>
          </cell>
          <cell r="B2758">
            <v>1995</v>
          </cell>
          <cell r="C2758">
            <v>6</v>
          </cell>
          <cell r="D2758">
            <v>6000</v>
          </cell>
          <cell r="E2758" t="str">
            <v>丸紅　大阪　　　　　</v>
          </cell>
          <cell r="F2758">
            <v>15004</v>
          </cell>
          <cell r="G2758" t="str">
            <v>ＭＡＳ（韓一）　　　</v>
          </cell>
          <cell r="H2758">
            <v>45000</v>
          </cell>
          <cell r="I2758">
            <v>15345000</v>
          </cell>
          <cell r="J2758">
            <v>1</v>
          </cell>
          <cell r="K2758" t="str">
            <v>繊維</v>
          </cell>
          <cell r="L2758">
            <v>150</v>
          </cell>
          <cell r="M2758" t="str">
            <v>ＨＭＬ</v>
          </cell>
          <cell r="N2758">
            <v>2</v>
          </cell>
          <cell r="O2758" t="str">
            <v>延岡</v>
          </cell>
          <cell r="P2758" t="str">
            <v>輸出</v>
          </cell>
          <cell r="Q2758">
            <v>95</v>
          </cell>
        </row>
        <row r="2759">
          <cell r="A2759">
            <v>2</v>
          </cell>
          <cell r="B2759">
            <v>1995</v>
          </cell>
          <cell r="C2759">
            <v>6</v>
          </cell>
          <cell r="D2759">
            <v>2011</v>
          </cell>
          <cell r="E2759" t="str">
            <v>産業貿易　　　　　　</v>
          </cell>
          <cell r="F2759">
            <v>15006</v>
          </cell>
          <cell r="G2759" t="str">
            <v>ＭＡＳ（中国）　　　</v>
          </cell>
          <cell r="H2759">
            <v>35000</v>
          </cell>
          <cell r="I2759">
            <v>10282895</v>
          </cell>
          <cell r="J2759">
            <v>1</v>
          </cell>
          <cell r="K2759" t="str">
            <v>繊維</v>
          </cell>
          <cell r="L2759">
            <v>150</v>
          </cell>
          <cell r="M2759" t="str">
            <v>ＨＭＬ</v>
          </cell>
          <cell r="N2759">
            <v>2</v>
          </cell>
          <cell r="O2759" t="str">
            <v>延岡</v>
          </cell>
          <cell r="P2759" t="str">
            <v>輸出</v>
          </cell>
          <cell r="Q2759">
            <v>95</v>
          </cell>
        </row>
        <row r="2760">
          <cell r="A2760">
            <v>2</v>
          </cell>
          <cell r="B2760">
            <v>1995</v>
          </cell>
          <cell r="C2760">
            <v>6</v>
          </cell>
          <cell r="D2760">
            <v>132</v>
          </cell>
          <cell r="E2760" t="str">
            <v>ＡＳＡＨＩ　Ｓ．Ａ．</v>
          </cell>
          <cell r="F2760">
            <v>15009</v>
          </cell>
          <cell r="G2760" t="str">
            <v>ＭＡＳ（アイルランド</v>
          </cell>
          <cell r="H2760">
            <v>15000</v>
          </cell>
          <cell r="I2760">
            <v>5445000</v>
          </cell>
          <cell r="J2760">
            <v>1</v>
          </cell>
          <cell r="K2760" t="str">
            <v>繊維</v>
          </cell>
          <cell r="L2760">
            <v>150</v>
          </cell>
          <cell r="M2760" t="str">
            <v>ＨＭＬ</v>
          </cell>
          <cell r="N2760">
            <v>2</v>
          </cell>
          <cell r="O2760" t="str">
            <v>延岡</v>
          </cell>
          <cell r="P2760" t="str">
            <v>輸出</v>
          </cell>
          <cell r="Q2760">
            <v>95</v>
          </cell>
        </row>
        <row r="2761">
          <cell r="A2761">
            <v>2</v>
          </cell>
          <cell r="B2761">
            <v>1995</v>
          </cell>
          <cell r="C2761">
            <v>6</v>
          </cell>
          <cell r="D2761">
            <v>201</v>
          </cell>
          <cell r="E2761" t="str">
            <v>伊藤忠ファイン　　　</v>
          </cell>
          <cell r="F2761">
            <v>15107</v>
          </cell>
          <cell r="G2761" t="str">
            <v>ＴＴ－２　　　　　　</v>
          </cell>
          <cell r="H2761">
            <v>1000</v>
          </cell>
          <cell r="I2761">
            <v>785000</v>
          </cell>
          <cell r="J2761">
            <v>1</v>
          </cell>
          <cell r="K2761" t="str">
            <v>繊維</v>
          </cell>
          <cell r="L2761">
            <v>151</v>
          </cell>
          <cell r="M2761" t="str">
            <v>ＳＡＳ</v>
          </cell>
          <cell r="N2761">
            <v>2</v>
          </cell>
          <cell r="O2761" t="str">
            <v>延岡</v>
          </cell>
          <cell r="P2761" t="str">
            <v>外販</v>
          </cell>
          <cell r="Q2761">
            <v>95</v>
          </cell>
        </row>
        <row r="2762">
          <cell r="A2762">
            <v>2</v>
          </cell>
          <cell r="B2762">
            <v>1995</v>
          </cell>
          <cell r="C2762">
            <v>6</v>
          </cell>
          <cell r="D2762">
            <v>2011</v>
          </cell>
          <cell r="E2762" t="str">
            <v>産業貿易　　　　　　</v>
          </cell>
          <cell r="F2762">
            <v>15112</v>
          </cell>
          <cell r="G2762" t="str">
            <v>ＳＡＳ（上海）　　　</v>
          </cell>
          <cell r="H2762">
            <v>17400</v>
          </cell>
          <cell r="I2762">
            <v>6207659</v>
          </cell>
          <cell r="J2762">
            <v>1</v>
          </cell>
          <cell r="K2762" t="str">
            <v>繊維</v>
          </cell>
          <cell r="L2762">
            <v>151</v>
          </cell>
          <cell r="M2762" t="str">
            <v>ＳＡＳ</v>
          </cell>
          <cell r="N2762">
            <v>2</v>
          </cell>
          <cell r="O2762" t="str">
            <v>延岡</v>
          </cell>
          <cell r="P2762" t="str">
            <v>輸出</v>
          </cell>
          <cell r="Q2762">
            <v>95</v>
          </cell>
        </row>
        <row r="2763">
          <cell r="A2763">
            <v>2</v>
          </cell>
          <cell r="B2763">
            <v>1995</v>
          </cell>
          <cell r="C2763">
            <v>6</v>
          </cell>
          <cell r="D2763">
            <v>200</v>
          </cell>
          <cell r="E2763" t="str">
            <v>伊藤忠合繊化学部　　</v>
          </cell>
          <cell r="F2763">
            <v>15116</v>
          </cell>
          <cell r="G2763" t="str">
            <v>ＳＡＳ（メキシコ）　</v>
          </cell>
          <cell r="H2763">
            <v>52500</v>
          </cell>
          <cell r="I2763">
            <v>17710000</v>
          </cell>
          <cell r="J2763">
            <v>1</v>
          </cell>
          <cell r="K2763" t="str">
            <v>繊維</v>
          </cell>
          <cell r="L2763">
            <v>151</v>
          </cell>
          <cell r="M2763" t="str">
            <v>ＳＡＳ</v>
          </cell>
          <cell r="N2763">
            <v>2</v>
          </cell>
          <cell r="O2763" t="str">
            <v>延岡</v>
          </cell>
          <cell r="P2763" t="str">
            <v>輸出</v>
          </cell>
          <cell r="Q2763">
            <v>95</v>
          </cell>
        </row>
        <row r="2764">
          <cell r="A2764">
            <v>2</v>
          </cell>
          <cell r="B2764">
            <v>1995</v>
          </cell>
          <cell r="C2764">
            <v>6</v>
          </cell>
          <cell r="D2764">
            <v>7100</v>
          </cell>
          <cell r="E2764" t="str">
            <v>油脂製品　　　　　　</v>
          </cell>
          <cell r="F2764">
            <v>15138</v>
          </cell>
          <cell r="G2764" t="str">
            <v>ＳＡＳ－Ｄ（金属）　</v>
          </cell>
          <cell r="H2764">
            <v>1200</v>
          </cell>
          <cell r="I2764">
            <v>889200</v>
          </cell>
          <cell r="J2764">
            <v>4</v>
          </cell>
          <cell r="K2764" t="str">
            <v>その他</v>
          </cell>
          <cell r="L2764">
            <v>151</v>
          </cell>
          <cell r="M2764" t="str">
            <v>ＳＡＳ</v>
          </cell>
          <cell r="N2764">
            <v>2</v>
          </cell>
          <cell r="O2764" t="str">
            <v>延岡</v>
          </cell>
          <cell r="P2764" t="str">
            <v>外販</v>
          </cell>
          <cell r="Q2764">
            <v>95</v>
          </cell>
        </row>
        <row r="2765">
          <cell r="A2765">
            <v>2</v>
          </cell>
          <cell r="B2765">
            <v>1995</v>
          </cell>
          <cell r="C2765">
            <v>6</v>
          </cell>
          <cell r="D2765">
            <v>1820</v>
          </cell>
          <cell r="E2765" t="str">
            <v>小松屋商事（株）　　</v>
          </cell>
          <cell r="F2765">
            <v>15139</v>
          </cell>
          <cell r="G2765" t="str">
            <v>ＳＡＳ－Ｄ（上村）　</v>
          </cell>
          <cell r="H2765">
            <v>1000</v>
          </cell>
          <cell r="I2765">
            <v>636000</v>
          </cell>
          <cell r="J2765">
            <v>4</v>
          </cell>
          <cell r="K2765" t="str">
            <v>その他</v>
          </cell>
          <cell r="L2765">
            <v>151</v>
          </cell>
          <cell r="M2765" t="str">
            <v>ＳＡＳ</v>
          </cell>
          <cell r="N2765">
            <v>2</v>
          </cell>
          <cell r="O2765" t="str">
            <v>延岡</v>
          </cell>
          <cell r="P2765" t="str">
            <v>外販</v>
          </cell>
          <cell r="Q2765">
            <v>95</v>
          </cell>
        </row>
        <row r="2766">
          <cell r="A2766">
            <v>2</v>
          </cell>
          <cell r="B2766">
            <v>1995</v>
          </cell>
          <cell r="C2766">
            <v>6</v>
          </cell>
          <cell r="D2766">
            <v>1820</v>
          </cell>
          <cell r="E2766" t="str">
            <v>小松屋商事（株）　　</v>
          </cell>
          <cell r="F2766">
            <v>15140</v>
          </cell>
          <cell r="G2766" t="str">
            <v>ＳＡＳ－Ｄ（日生）　</v>
          </cell>
          <cell r="H2766">
            <v>14159</v>
          </cell>
          <cell r="I2766">
            <v>4715290</v>
          </cell>
          <cell r="J2766">
            <v>4</v>
          </cell>
          <cell r="K2766" t="str">
            <v>その他</v>
          </cell>
          <cell r="L2766">
            <v>151</v>
          </cell>
          <cell r="M2766" t="str">
            <v>ＳＡＳ</v>
          </cell>
          <cell r="N2766">
            <v>2</v>
          </cell>
          <cell r="O2766" t="str">
            <v>延岡</v>
          </cell>
          <cell r="P2766" t="str">
            <v>外販</v>
          </cell>
          <cell r="Q2766">
            <v>95</v>
          </cell>
        </row>
        <row r="2767">
          <cell r="A2767">
            <v>2</v>
          </cell>
          <cell r="B2767">
            <v>1995</v>
          </cell>
          <cell r="C2767">
            <v>6</v>
          </cell>
          <cell r="D2767">
            <v>7100</v>
          </cell>
          <cell r="E2767" t="str">
            <v>油脂製品　　　　　　</v>
          </cell>
          <cell r="F2767">
            <v>15142</v>
          </cell>
          <cell r="G2767" t="str">
            <v>ＳＡＳ－Ｄ（中尾）　</v>
          </cell>
          <cell r="H2767">
            <v>100</v>
          </cell>
          <cell r="I2767">
            <v>75500</v>
          </cell>
          <cell r="J2767">
            <v>4</v>
          </cell>
          <cell r="K2767" t="str">
            <v>その他</v>
          </cell>
          <cell r="L2767">
            <v>151</v>
          </cell>
          <cell r="M2767" t="str">
            <v>ＳＡＳ</v>
          </cell>
          <cell r="N2767">
            <v>2</v>
          </cell>
          <cell r="O2767" t="str">
            <v>延岡</v>
          </cell>
          <cell r="P2767" t="str">
            <v>外販</v>
          </cell>
          <cell r="Q2767">
            <v>95</v>
          </cell>
        </row>
        <row r="2768">
          <cell r="A2768">
            <v>2</v>
          </cell>
          <cell r="B2768">
            <v>1995</v>
          </cell>
          <cell r="C2768">
            <v>6</v>
          </cell>
          <cell r="D2768">
            <v>7100</v>
          </cell>
          <cell r="E2768" t="str">
            <v>油脂製品　　　　　　</v>
          </cell>
          <cell r="F2768">
            <v>15143</v>
          </cell>
          <cell r="G2768" t="str">
            <v>ＳＡＳ－Ｄ　　　　　</v>
          </cell>
          <cell r="H2768">
            <v>1500</v>
          </cell>
          <cell r="I2768">
            <v>960000</v>
          </cell>
          <cell r="J2768">
            <v>4</v>
          </cell>
          <cell r="K2768" t="str">
            <v>その他</v>
          </cell>
          <cell r="L2768">
            <v>151</v>
          </cell>
          <cell r="M2768" t="str">
            <v>ＳＡＳ</v>
          </cell>
          <cell r="N2768">
            <v>2</v>
          </cell>
          <cell r="O2768" t="str">
            <v>延岡</v>
          </cell>
          <cell r="P2768" t="str">
            <v>外販</v>
          </cell>
          <cell r="Q2768">
            <v>95</v>
          </cell>
        </row>
        <row r="2769">
          <cell r="A2769">
            <v>2</v>
          </cell>
          <cell r="B2769">
            <v>1995</v>
          </cell>
          <cell r="C2769">
            <v>6</v>
          </cell>
          <cell r="D2769">
            <v>1410</v>
          </cell>
          <cell r="E2769" t="str">
            <v>クリエ－ト化学　　　</v>
          </cell>
          <cell r="F2769">
            <v>15146</v>
          </cell>
          <cell r="G2769" t="str">
            <v>ＳＡＳ－Ｄ（キザイ）</v>
          </cell>
          <cell r="H2769">
            <v>140</v>
          </cell>
          <cell r="I2769">
            <v>128100</v>
          </cell>
          <cell r="J2769">
            <v>4</v>
          </cell>
          <cell r="K2769" t="str">
            <v>その他</v>
          </cell>
          <cell r="L2769">
            <v>151</v>
          </cell>
          <cell r="M2769" t="str">
            <v>ＳＡＳ</v>
          </cell>
          <cell r="N2769">
            <v>2</v>
          </cell>
          <cell r="O2769" t="str">
            <v>延岡</v>
          </cell>
          <cell r="P2769" t="str">
            <v>外販</v>
          </cell>
          <cell r="Q2769">
            <v>95</v>
          </cell>
        </row>
        <row r="2770">
          <cell r="A2770">
            <v>2</v>
          </cell>
          <cell r="B2770">
            <v>1995</v>
          </cell>
          <cell r="C2770">
            <v>6</v>
          </cell>
          <cell r="D2770">
            <v>7800</v>
          </cell>
          <cell r="E2770" t="str">
            <v>渡辺ケミカル　　　　</v>
          </cell>
          <cell r="F2770">
            <v>15148</v>
          </cell>
          <cell r="G2770" t="str">
            <v>ＳＡＳ－Ｄ（ロック）</v>
          </cell>
          <cell r="H2770">
            <v>200</v>
          </cell>
          <cell r="I2770">
            <v>160000</v>
          </cell>
          <cell r="J2770">
            <v>4</v>
          </cell>
          <cell r="K2770" t="str">
            <v>その他</v>
          </cell>
          <cell r="L2770">
            <v>151</v>
          </cell>
          <cell r="M2770" t="str">
            <v>ＳＡＳ</v>
          </cell>
          <cell r="N2770">
            <v>2</v>
          </cell>
          <cell r="O2770" t="str">
            <v>延岡</v>
          </cell>
          <cell r="P2770" t="str">
            <v>外販</v>
          </cell>
          <cell r="Q2770">
            <v>95</v>
          </cell>
        </row>
        <row r="2771">
          <cell r="A2771">
            <v>2</v>
          </cell>
          <cell r="B2771">
            <v>1995</v>
          </cell>
          <cell r="C2771">
            <v>6</v>
          </cell>
          <cell r="D2771">
            <v>79</v>
          </cell>
          <cell r="E2771" t="str">
            <v>旭　和歌山工場　　　</v>
          </cell>
          <cell r="F2771">
            <v>15601</v>
          </cell>
          <cell r="G2771" t="str">
            <v>ＵＮＡＳＳ　　　　　</v>
          </cell>
          <cell r="H2771">
            <v>50</v>
          </cell>
          <cell r="I2771">
            <v>72500</v>
          </cell>
          <cell r="J2771">
            <v>1</v>
          </cell>
          <cell r="K2771" t="str">
            <v>繊維</v>
          </cell>
          <cell r="L2771">
            <v>156</v>
          </cell>
          <cell r="M2771" t="str">
            <v>ＵＮＡＳＳ</v>
          </cell>
          <cell r="N2771">
            <v>2</v>
          </cell>
          <cell r="O2771" t="str">
            <v>延岡</v>
          </cell>
          <cell r="P2771" t="str">
            <v>外販</v>
          </cell>
          <cell r="Q2771">
            <v>95</v>
          </cell>
        </row>
        <row r="2772">
          <cell r="A2772">
            <v>2</v>
          </cell>
          <cell r="B2772">
            <v>1995</v>
          </cell>
          <cell r="C2772">
            <v>6</v>
          </cell>
          <cell r="D2772">
            <v>1820</v>
          </cell>
          <cell r="E2772" t="str">
            <v>小松屋商事（株）　　</v>
          </cell>
          <cell r="F2772">
            <v>15602</v>
          </cell>
          <cell r="G2772" t="str">
            <v>３Ｓ　　　　　　　　</v>
          </cell>
          <cell r="H2772">
            <v>6000</v>
          </cell>
          <cell r="I2772">
            <v>7690000</v>
          </cell>
          <cell r="J2772">
            <v>1</v>
          </cell>
          <cell r="K2772" t="str">
            <v>繊維</v>
          </cell>
          <cell r="L2772">
            <v>156</v>
          </cell>
          <cell r="M2772" t="str">
            <v>ＵＮＡＳＳ</v>
          </cell>
          <cell r="N2772">
            <v>2</v>
          </cell>
          <cell r="O2772" t="str">
            <v>延岡</v>
          </cell>
          <cell r="P2772" t="str">
            <v>外販</v>
          </cell>
          <cell r="Q2772">
            <v>95</v>
          </cell>
        </row>
        <row r="2773">
          <cell r="A2773">
            <v>2</v>
          </cell>
          <cell r="B2773">
            <v>1995</v>
          </cell>
          <cell r="C2773">
            <v>6</v>
          </cell>
          <cell r="D2773">
            <v>7500</v>
          </cell>
          <cell r="E2773" t="str">
            <v>リバソン（株）　　　</v>
          </cell>
          <cell r="F2773">
            <v>15610</v>
          </cell>
          <cell r="G2773" t="str">
            <v>ＵＮＡＳＳ（ＤＩＣ）</v>
          </cell>
          <cell r="H2773">
            <v>1550</v>
          </cell>
          <cell r="I2773">
            <v>1937500</v>
          </cell>
          <cell r="J2773">
            <v>1</v>
          </cell>
          <cell r="K2773" t="str">
            <v>繊維</v>
          </cell>
          <cell r="L2773">
            <v>156</v>
          </cell>
          <cell r="M2773" t="str">
            <v>ＵＮＡＳＳ</v>
          </cell>
          <cell r="N2773">
            <v>2</v>
          </cell>
          <cell r="O2773" t="str">
            <v>延岡</v>
          </cell>
          <cell r="P2773" t="str">
            <v>外販</v>
          </cell>
          <cell r="Q2773">
            <v>95</v>
          </cell>
        </row>
        <row r="2774">
          <cell r="A2774">
            <v>2</v>
          </cell>
          <cell r="B2774">
            <v>1995</v>
          </cell>
          <cell r="C2774">
            <v>6</v>
          </cell>
          <cell r="D2774">
            <v>7500</v>
          </cell>
          <cell r="E2774" t="str">
            <v>リバソン（株）　　　</v>
          </cell>
          <cell r="F2774">
            <v>16600</v>
          </cell>
          <cell r="G2774" t="str">
            <v>ＮＳＶＳ－２５（ＤＩ</v>
          </cell>
          <cell r="H2774">
            <v>960</v>
          </cell>
          <cell r="I2774">
            <v>302400</v>
          </cell>
          <cell r="J2774">
            <v>3</v>
          </cell>
          <cell r="K2774" t="str">
            <v>樹脂</v>
          </cell>
          <cell r="L2774">
            <v>166</v>
          </cell>
          <cell r="M2774" t="str">
            <v>ＳＶＳ</v>
          </cell>
          <cell r="N2774">
            <v>2</v>
          </cell>
          <cell r="O2774" t="str">
            <v>延岡</v>
          </cell>
          <cell r="P2774" t="str">
            <v>外販</v>
          </cell>
          <cell r="Q2774">
            <v>95</v>
          </cell>
        </row>
        <row r="2775">
          <cell r="A2775">
            <v>2</v>
          </cell>
          <cell r="B2775">
            <v>1995</v>
          </cell>
          <cell r="C2775">
            <v>6</v>
          </cell>
          <cell r="D2775">
            <v>7500</v>
          </cell>
          <cell r="E2775" t="str">
            <v>リバソン（株）　　　</v>
          </cell>
          <cell r="F2775">
            <v>16601</v>
          </cell>
          <cell r="G2775" t="str">
            <v>ＮＳＶＳ－２５（堺　</v>
          </cell>
          <cell r="H2775">
            <v>1580</v>
          </cell>
          <cell r="I2775">
            <v>474000</v>
          </cell>
          <cell r="J2775">
            <v>3</v>
          </cell>
          <cell r="K2775" t="str">
            <v>樹脂</v>
          </cell>
          <cell r="L2775">
            <v>166</v>
          </cell>
          <cell r="M2775" t="str">
            <v>ＳＶＳ</v>
          </cell>
          <cell r="N2775">
            <v>2</v>
          </cell>
          <cell r="O2775" t="str">
            <v>延岡</v>
          </cell>
          <cell r="P2775" t="str">
            <v>外販</v>
          </cell>
          <cell r="Q2775">
            <v>95</v>
          </cell>
        </row>
        <row r="2776">
          <cell r="A2776">
            <v>2</v>
          </cell>
          <cell r="B2776">
            <v>1995</v>
          </cell>
          <cell r="C2776">
            <v>6</v>
          </cell>
          <cell r="D2776">
            <v>7017</v>
          </cell>
          <cell r="E2776" t="str">
            <v>要薬品　　　　　　　</v>
          </cell>
          <cell r="F2776">
            <v>16610</v>
          </cell>
          <cell r="G2776" t="str">
            <v>ＮＳＶＳ－２５（大東</v>
          </cell>
          <cell r="H2776">
            <v>19200</v>
          </cell>
          <cell r="I2776">
            <v>6336000</v>
          </cell>
          <cell r="J2776">
            <v>3</v>
          </cell>
          <cell r="K2776" t="str">
            <v>樹脂</v>
          </cell>
          <cell r="L2776">
            <v>166</v>
          </cell>
          <cell r="M2776" t="str">
            <v>ＳＶＳ</v>
          </cell>
          <cell r="N2776">
            <v>2</v>
          </cell>
          <cell r="O2776" t="str">
            <v>延岡</v>
          </cell>
          <cell r="P2776" t="str">
            <v>外販</v>
          </cell>
          <cell r="Q2776">
            <v>95</v>
          </cell>
        </row>
        <row r="2777">
          <cell r="A2777">
            <v>2</v>
          </cell>
          <cell r="B2777">
            <v>1995</v>
          </cell>
          <cell r="C2777">
            <v>6</v>
          </cell>
          <cell r="D2777">
            <v>7500</v>
          </cell>
          <cell r="E2777" t="str">
            <v>リバソン（株）　　　</v>
          </cell>
          <cell r="F2777">
            <v>16630</v>
          </cell>
          <cell r="G2777" t="str">
            <v>ＮＳＶＳ－２５（九州</v>
          </cell>
          <cell r="H2777">
            <v>560</v>
          </cell>
          <cell r="I2777">
            <v>168000</v>
          </cell>
          <cell r="J2777">
            <v>3</v>
          </cell>
          <cell r="K2777" t="str">
            <v>樹脂</v>
          </cell>
          <cell r="L2777">
            <v>166</v>
          </cell>
          <cell r="M2777" t="str">
            <v>ＳＶＳ</v>
          </cell>
          <cell r="N2777">
            <v>2</v>
          </cell>
          <cell r="O2777" t="str">
            <v>延岡</v>
          </cell>
          <cell r="P2777" t="str">
            <v>外販</v>
          </cell>
          <cell r="Q2777">
            <v>95</v>
          </cell>
        </row>
        <row r="2778">
          <cell r="A2778">
            <v>2</v>
          </cell>
          <cell r="B2778">
            <v>1995</v>
          </cell>
          <cell r="C2778">
            <v>6</v>
          </cell>
          <cell r="D2778">
            <v>5417</v>
          </cell>
          <cell r="E2778" t="str">
            <v>九州長瀬　　　　　　</v>
          </cell>
          <cell r="F2778">
            <v>16640</v>
          </cell>
          <cell r="G2778" t="str">
            <v>ＮＳＶＳ－２５（同仁</v>
          </cell>
          <cell r="H2778">
            <v>1400</v>
          </cell>
          <cell r="I2778">
            <v>420000</v>
          </cell>
          <cell r="J2778">
            <v>3</v>
          </cell>
          <cell r="K2778" t="str">
            <v>樹脂</v>
          </cell>
          <cell r="L2778">
            <v>166</v>
          </cell>
          <cell r="M2778" t="str">
            <v>ＳＶＳ</v>
          </cell>
          <cell r="N2778">
            <v>2</v>
          </cell>
          <cell r="O2778" t="str">
            <v>延岡</v>
          </cell>
          <cell r="P2778" t="str">
            <v>外販</v>
          </cell>
          <cell r="Q2778">
            <v>95</v>
          </cell>
        </row>
        <row r="2779">
          <cell r="A2779">
            <v>2</v>
          </cell>
          <cell r="B2779">
            <v>1995</v>
          </cell>
          <cell r="C2779">
            <v>6</v>
          </cell>
          <cell r="D2779">
            <v>7800</v>
          </cell>
          <cell r="E2779" t="str">
            <v>渡辺ケミカル　　　　</v>
          </cell>
          <cell r="F2779">
            <v>16660</v>
          </cell>
          <cell r="G2779" t="str">
            <v>ＮＳＶＳ－２５ロック</v>
          </cell>
          <cell r="H2779">
            <v>20</v>
          </cell>
          <cell r="I2779">
            <v>8000</v>
          </cell>
          <cell r="J2779">
            <v>3</v>
          </cell>
          <cell r="K2779" t="str">
            <v>樹脂</v>
          </cell>
          <cell r="L2779">
            <v>166</v>
          </cell>
          <cell r="M2779" t="str">
            <v>ＳＶＳ</v>
          </cell>
          <cell r="N2779">
            <v>2</v>
          </cell>
          <cell r="O2779" t="str">
            <v>延岡</v>
          </cell>
          <cell r="P2779" t="str">
            <v>外販</v>
          </cell>
          <cell r="Q2779">
            <v>95</v>
          </cell>
        </row>
        <row r="2780">
          <cell r="A2780">
            <v>2</v>
          </cell>
          <cell r="B2780">
            <v>1995</v>
          </cell>
          <cell r="C2780">
            <v>6</v>
          </cell>
          <cell r="D2780">
            <v>1</v>
          </cell>
          <cell r="E2780" t="str">
            <v>旭　東京購買　　　　</v>
          </cell>
          <cell r="F2780">
            <v>20300</v>
          </cell>
          <cell r="G2780" t="str">
            <v>ＥＢＳ　　　　　　　</v>
          </cell>
          <cell r="H2780">
            <v>3620</v>
          </cell>
          <cell r="I2780">
            <v>2953920</v>
          </cell>
          <cell r="J2780">
            <v>3</v>
          </cell>
          <cell r="K2780" t="str">
            <v>樹脂</v>
          </cell>
          <cell r="L2780">
            <v>203</v>
          </cell>
          <cell r="M2780" t="str">
            <v>ＥＢＳ</v>
          </cell>
          <cell r="N2780">
            <v>2</v>
          </cell>
          <cell r="O2780" t="str">
            <v>延岡</v>
          </cell>
          <cell r="P2780" t="str">
            <v>旭</v>
          </cell>
          <cell r="Q2780">
            <v>95</v>
          </cell>
        </row>
        <row r="2781">
          <cell r="A2781">
            <v>2</v>
          </cell>
          <cell r="B2781">
            <v>1995</v>
          </cell>
          <cell r="C2781">
            <v>6</v>
          </cell>
          <cell r="D2781">
            <v>43</v>
          </cell>
          <cell r="E2781" t="str">
            <v>旭　延岡医薬　　　　</v>
          </cell>
          <cell r="F2781">
            <v>20600</v>
          </cell>
          <cell r="G2781" t="str">
            <v>ＭＢ　　　　　　　　</v>
          </cell>
          <cell r="H2781">
            <v>4132</v>
          </cell>
          <cell r="I2781">
            <v>13635600</v>
          </cell>
          <cell r="J2781">
            <v>2</v>
          </cell>
          <cell r="K2781" t="str">
            <v>医薬原料</v>
          </cell>
          <cell r="L2781">
            <v>206</v>
          </cell>
          <cell r="M2781" t="str">
            <v>ＭＢ</v>
          </cell>
          <cell r="N2781">
            <v>2</v>
          </cell>
          <cell r="O2781" t="str">
            <v>延岡</v>
          </cell>
          <cell r="P2781" t="str">
            <v>旭</v>
          </cell>
          <cell r="Q2781">
            <v>95</v>
          </cell>
        </row>
        <row r="2782">
          <cell r="A2782">
            <v>2</v>
          </cell>
          <cell r="B2782">
            <v>1995</v>
          </cell>
          <cell r="C2782">
            <v>6</v>
          </cell>
          <cell r="D2782">
            <v>11</v>
          </cell>
          <cell r="E2782" t="str">
            <v>旭　特薬事業部　　　</v>
          </cell>
          <cell r="F2782">
            <v>20900</v>
          </cell>
          <cell r="G2782" t="str">
            <v>ＦＭＮＡ　　　　　　</v>
          </cell>
          <cell r="H2782">
            <v>250</v>
          </cell>
          <cell r="I2782">
            <v>7250000</v>
          </cell>
          <cell r="J2782">
            <v>2</v>
          </cell>
          <cell r="K2782" t="str">
            <v>医薬原料</v>
          </cell>
          <cell r="L2782">
            <v>209</v>
          </cell>
          <cell r="M2782" t="str">
            <v>ＦＭＮＡ</v>
          </cell>
          <cell r="N2782">
            <v>2</v>
          </cell>
          <cell r="O2782" t="str">
            <v>延岡</v>
          </cell>
          <cell r="P2782" t="str">
            <v>旭</v>
          </cell>
          <cell r="Q2782">
            <v>95</v>
          </cell>
        </row>
        <row r="2783">
          <cell r="A2783">
            <v>2</v>
          </cell>
          <cell r="B2783">
            <v>1995</v>
          </cell>
          <cell r="C2783">
            <v>6</v>
          </cell>
          <cell r="D2783">
            <v>11</v>
          </cell>
          <cell r="E2783" t="str">
            <v>旭　特薬事業部　　　</v>
          </cell>
          <cell r="F2783">
            <v>21301</v>
          </cell>
          <cell r="G2783" t="str">
            <v>ウラシル　　　　　　</v>
          </cell>
          <cell r="H2783">
            <v>40</v>
          </cell>
          <cell r="I2783">
            <v>168000</v>
          </cell>
          <cell r="J2783">
            <v>2</v>
          </cell>
          <cell r="K2783" t="str">
            <v>医薬原料</v>
          </cell>
          <cell r="L2783">
            <v>213</v>
          </cell>
          <cell r="M2783" t="str">
            <v>ウラシル</v>
          </cell>
          <cell r="N2783">
            <v>2</v>
          </cell>
          <cell r="O2783" t="str">
            <v>延岡</v>
          </cell>
          <cell r="P2783" t="str">
            <v>旭</v>
          </cell>
          <cell r="Q2783">
            <v>95</v>
          </cell>
        </row>
        <row r="2784">
          <cell r="A2784">
            <v>2</v>
          </cell>
          <cell r="B2784">
            <v>1995</v>
          </cell>
          <cell r="C2784">
            <v>6</v>
          </cell>
          <cell r="D2784">
            <v>11</v>
          </cell>
          <cell r="E2784" t="str">
            <v>旭　特薬事業部　　　</v>
          </cell>
          <cell r="F2784">
            <v>21302</v>
          </cell>
          <cell r="G2784" t="str">
            <v>ウラシル（ＳＧ）　　</v>
          </cell>
          <cell r="H2784">
            <v>3240</v>
          </cell>
          <cell r="I2784">
            <v>13608000</v>
          </cell>
          <cell r="J2784">
            <v>2</v>
          </cell>
          <cell r="K2784" t="str">
            <v>医薬原料</v>
          </cell>
          <cell r="L2784">
            <v>213</v>
          </cell>
          <cell r="M2784" t="str">
            <v>ウラシル</v>
          </cell>
          <cell r="N2784">
            <v>2</v>
          </cell>
          <cell r="O2784" t="str">
            <v>延岡</v>
          </cell>
          <cell r="P2784" t="str">
            <v>旭</v>
          </cell>
          <cell r="Q2784">
            <v>95</v>
          </cell>
        </row>
        <row r="2785">
          <cell r="A2785">
            <v>2</v>
          </cell>
          <cell r="B2785">
            <v>1995</v>
          </cell>
          <cell r="C2785">
            <v>6</v>
          </cell>
          <cell r="D2785">
            <v>5403</v>
          </cell>
          <cell r="E2785" t="str">
            <v>ファイザー　　　　　</v>
          </cell>
          <cell r="F2785">
            <v>21400</v>
          </cell>
          <cell r="G2785" t="str">
            <v>ＡＴＢＣ（鉄ドラム）</v>
          </cell>
          <cell r="H2785">
            <v>6880</v>
          </cell>
          <cell r="I2785">
            <v>2999680</v>
          </cell>
          <cell r="J2785">
            <v>3</v>
          </cell>
          <cell r="K2785" t="str">
            <v>樹脂</v>
          </cell>
          <cell r="L2785">
            <v>214</v>
          </cell>
          <cell r="M2785" t="str">
            <v>ＡＴＢＣ</v>
          </cell>
          <cell r="N2785">
            <v>2</v>
          </cell>
          <cell r="O2785" t="str">
            <v>延岡</v>
          </cell>
          <cell r="P2785" t="str">
            <v>旭</v>
          </cell>
          <cell r="Q2785">
            <v>95</v>
          </cell>
        </row>
        <row r="2786">
          <cell r="A2786">
            <v>2</v>
          </cell>
          <cell r="B2786">
            <v>1995</v>
          </cell>
          <cell r="C2786">
            <v>6</v>
          </cell>
          <cell r="D2786">
            <v>5403</v>
          </cell>
          <cell r="E2786" t="str">
            <v>ファイザー　　　　　</v>
          </cell>
          <cell r="F2786">
            <v>21401</v>
          </cell>
          <cell r="G2786" t="str">
            <v>ＡＴＢＣ　　　　　　</v>
          </cell>
          <cell r="H2786">
            <v>9245</v>
          </cell>
          <cell r="I2786">
            <v>3845920</v>
          </cell>
          <cell r="J2786">
            <v>3</v>
          </cell>
          <cell r="K2786" t="str">
            <v>樹脂</v>
          </cell>
          <cell r="L2786">
            <v>214</v>
          </cell>
          <cell r="M2786" t="str">
            <v>ＡＴＢＣ</v>
          </cell>
          <cell r="N2786">
            <v>2</v>
          </cell>
          <cell r="O2786" t="str">
            <v>延岡</v>
          </cell>
          <cell r="P2786" t="str">
            <v>旭</v>
          </cell>
          <cell r="Q2786">
            <v>95</v>
          </cell>
        </row>
        <row r="2787">
          <cell r="A2787">
            <v>2</v>
          </cell>
          <cell r="B2787">
            <v>1995</v>
          </cell>
          <cell r="C2787">
            <v>6</v>
          </cell>
          <cell r="D2787">
            <v>1</v>
          </cell>
          <cell r="E2787" t="str">
            <v>旭　東京購買　　　　</v>
          </cell>
          <cell r="F2787">
            <v>21402</v>
          </cell>
          <cell r="G2787" t="str">
            <v>ＤＳ－１０７　　　　</v>
          </cell>
          <cell r="H2787">
            <v>63600</v>
          </cell>
          <cell r="I2787">
            <v>25856400</v>
          </cell>
          <cell r="J2787">
            <v>3</v>
          </cell>
          <cell r="K2787" t="str">
            <v>樹脂</v>
          </cell>
          <cell r="L2787">
            <v>214</v>
          </cell>
          <cell r="M2787" t="str">
            <v>ＡＴＢＣ</v>
          </cell>
          <cell r="N2787">
            <v>2</v>
          </cell>
          <cell r="O2787" t="str">
            <v>延岡</v>
          </cell>
          <cell r="P2787" t="str">
            <v>旭</v>
          </cell>
          <cell r="Q2787">
            <v>95</v>
          </cell>
        </row>
        <row r="2788">
          <cell r="A2788">
            <v>2</v>
          </cell>
          <cell r="B2788">
            <v>1995</v>
          </cell>
          <cell r="C2788">
            <v>6</v>
          </cell>
          <cell r="D2788">
            <v>1</v>
          </cell>
          <cell r="E2788" t="str">
            <v>旭　東京購買　　　　</v>
          </cell>
          <cell r="F2788">
            <v>21703</v>
          </cell>
          <cell r="G2788" t="str">
            <v>Ｈ－３－Ⅲ　　　　　</v>
          </cell>
          <cell r="H2788">
            <v>5540</v>
          </cell>
          <cell r="I2788">
            <v>22160000</v>
          </cell>
          <cell r="J2788">
            <v>3</v>
          </cell>
          <cell r="K2788" t="str">
            <v>樹脂</v>
          </cell>
          <cell r="L2788">
            <v>217</v>
          </cell>
          <cell r="M2788" t="str">
            <v>Ｈ－３</v>
          </cell>
          <cell r="N2788">
            <v>2</v>
          </cell>
          <cell r="O2788" t="str">
            <v>延岡</v>
          </cell>
          <cell r="P2788" t="str">
            <v>旭</v>
          </cell>
          <cell r="Q2788">
            <v>95</v>
          </cell>
        </row>
        <row r="2789">
          <cell r="A2789">
            <v>2</v>
          </cell>
          <cell r="B2789">
            <v>1995</v>
          </cell>
          <cell r="C2789">
            <v>6</v>
          </cell>
          <cell r="D2789">
            <v>1</v>
          </cell>
          <cell r="E2789" t="str">
            <v>旭　東京購買　　　　</v>
          </cell>
          <cell r="F2789">
            <v>21704</v>
          </cell>
          <cell r="G2789" t="str">
            <v>Ｈ－３－Ⅳ　　　　　</v>
          </cell>
          <cell r="H2789">
            <v>260</v>
          </cell>
          <cell r="I2789">
            <v>1040000</v>
          </cell>
          <cell r="J2789">
            <v>3</v>
          </cell>
          <cell r="K2789" t="str">
            <v>樹脂</v>
          </cell>
          <cell r="L2789">
            <v>217</v>
          </cell>
          <cell r="M2789" t="str">
            <v>Ｈ－３</v>
          </cell>
          <cell r="N2789">
            <v>2</v>
          </cell>
          <cell r="O2789" t="str">
            <v>延岡</v>
          </cell>
          <cell r="P2789" t="str">
            <v>旭</v>
          </cell>
          <cell r="Q2789">
            <v>95</v>
          </cell>
        </row>
        <row r="2790">
          <cell r="A2790">
            <v>2</v>
          </cell>
          <cell r="B2790">
            <v>1995</v>
          </cell>
          <cell r="C2790">
            <v>6</v>
          </cell>
          <cell r="D2790">
            <v>6</v>
          </cell>
          <cell r="E2790" t="str">
            <v>旭　富士　　　　　　</v>
          </cell>
          <cell r="F2790">
            <v>21900</v>
          </cell>
          <cell r="G2790" t="str">
            <v>ＢＳ－１　　　　　　</v>
          </cell>
          <cell r="H2790">
            <v>78080</v>
          </cell>
          <cell r="I2790">
            <v>25516544</v>
          </cell>
          <cell r="J2790">
            <v>3</v>
          </cell>
          <cell r="K2790" t="str">
            <v>樹脂</v>
          </cell>
          <cell r="L2790">
            <v>219</v>
          </cell>
          <cell r="M2790" t="str">
            <v>ＢＳ－１．２</v>
          </cell>
          <cell r="N2790">
            <v>2</v>
          </cell>
          <cell r="O2790" t="str">
            <v>延岡</v>
          </cell>
          <cell r="P2790" t="str">
            <v>旭</v>
          </cell>
          <cell r="Q2790">
            <v>95</v>
          </cell>
        </row>
        <row r="2791">
          <cell r="A2791">
            <v>2</v>
          </cell>
          <cell r="B2791">
            <v>1995</v>
          </cell>
          <cell r="C2791">
            <v>6</v>
          </cell>
          <cell r="D2791">
            <v>6</v>
          </cell>
          <cell r="E2791" t="str">
            <v>旭　富士　　　　　　</v>
          </cell>
          <cell r="F2791">
            <v>21901</v>
          </cell>
          <cell r="G2791" t="str">
            <v>ＢＳ－２　　　　　　</v>
          </cell>
          <cell r="H2791">
            <v>11080</v>
          </cell>
          <cell r="I2791">
            <v>3733960</v>
          </cell>
          <cell r="J2791">
            <v>3</v>
          </cell>
          <cell r="K2791" t="str">
            <v>樹脂</v>
          </cell>
          <cell r="L2791">
            <v>219</v>
          </cell>
          <cell r="M2791" t="str">
            <v>ＢＳ－１．２</v>
          </cell>
          <cell r="N2791">
            <v>2</v>
          </cell>
          <cell r="O2791" t="str">
            <v>延岡</v>
          </cell>
          <cell r="P2791" t="str">
            <v>旭</v>
          </cell>
          <cell r="Q2791">
            <v>95</v>
          </cell>
        </row>
        <row r="2792">
          <cell r="A2792">
            <v>2</v>
          </cell>
          <cell r="B2792">
            <v>1995</v>
          </cell>
          <cell r="C2792">
            <v>6</v>
          </cell>
          <cell r="D2792">
            <v>6</v>
          </cell>
          <cell r="E2792" t="str">
            <v>旭　富士　　　　　　</v>
          </cell>
          <cell r="F2792">
            <v>21950</v>
          </cell>
          <cell r="G2792" t="str">
            <v>ＢＳ－１缶　　　　　</v>
          </cell>
          <cell r="H2792">
            <v>140</v>
          </cell>
          <cell r="I2792">
            <v>57260</v>
          </cell>
          <cell r="J2792">
            <v>3</v>
          </cell>
          <cell r="K2792" t="str">
            <v>樹脂</v>
          </cell>
          <cell r="L2792">
            <v>219</v>
          </cell>
          <cell r="M2792" t="str">
            <v>ＢＳ－１．２</v>
          </cell>
          <cell r="N2792">
            <v>2</v>
          </cell>
          <cell r="O2792" t="str">
            <v>延岡</v>
          </cell>
          <cell r="P2792" t="str">
            <v>旭</v>
          </cell>
          <cell r="Q2792">
            <v>95</v>
          </cell>
        </row>
        <row r="2793">
          <cell r="A2793">
            <v>2</v>
          </cell>
          <cell r="B2793">
            <v>1995</v>
          </cell>
          <cell r="C2793">
            <v>6</v>
          </cell>
          <cell r="D2793">
            <v>1</v>
          </cell>
          <cell r="E2793" t="str">
            <v>旭　東京購買　　　　</v>
          </cell>
          <cell r="F2793">
            <v>25150</v>
          </cell>
          <cell r="G2793" t="str">
            <v>Ｈ－ダイマー　　　　</v>
          </cell>
          <cell r="H2793">
            <v>49720</v>
          </cell>
          <cell r="I2793">
            <v>15413200</v>
          </cell>
          <cell r="J2793">
            <v>3</v>
          </cell>
          <cell r="K2793" t="str">
            <v>樹脂</v>
          </cell>
          <cell r="L2793">
            <v>251</v>
          </cell>
          <cell r="M2793" t="str">
            <v>Ｈ－ダイマー</v>
          </cell>
          <cell r="N2793">
            <v>2</v>
          </cell>
          <cell r="O2793" t="str">
            <v>延岡</v>
          </cell>
          <cell r="P2793" t="str">
            <v>旭</v>
          </cell>
          <cell r="Q2793">
            <v>95</v>
          </cell>
        </row>
        <row r="2794">
          <cell r="A2794">
            <v>2</v>
          </cell>
          <cell r="B2794">
            <v>1995</v>
          </cell>
          <cell r="C2794">
            <v>6</v>
          </cell>
          <cell r="D2794">
            <v>1</v>
          </cell>
          <cell r="E2794" t="str">
            <v>旭　東京購買　　　　</v>
          </cell>
          <cell r="F2794">
            <v>25155</v>
          </cell>
          <cell r="G2794" t="str">
            <v>Ｈ－ダイマ－（ドラム</v>
          </cell>
          <cell r="H2794">
            <v>800</v>
          </cell>
          <cell r="I2794">
            <v>304000</v>
          </cell>
          <cell r="J2794">
            <v>3</v>
          </cell>
          <cell r="K2794" t="str">
            <v>樹脂</v>
          </cell>
          <cell r="L2794">
            <v>251</v>
          </cell>
          <cell r="M2794" t="str">
            <v>Ｈ－ダイマー</v>
          </cell>
          <cell r="N2794">
            <v>2</v>
          </cell>
          <cell r="O2794" t="str">
            <v>延岡</v>
          </cell>
          <cell r="P2794" t="str">
            <v>旭</v>
          </cell>
          <cell r="Q2794">
            <v>95</v>
          </cell>
        </row>
        <row r="2795">
          <cell r="A2795">
            <v>2</v>
          </cell>
          <cell r="B2795">
            <v>1995</v>
          </cell>
          <cell r="C2795">
            <v>6</v>
          </cell>
          <cell r="D2795">
            <v>43</v>
          </cell>
          <cell r="E2795" t="str">
            <v>旭　延岡医薬　　　　</v>
          </cell>
          <cell r="F2795">
            <v>29003</v>
          </cell>
          <cell r="G2795" t="str">
            <v>廃硫酸　　　　　　　</v>
          </cell>
          <cell r="H2795">
            <v>54.38</v>
          </cell>
          <cell r="I2795">
            <v>380709</v>
          </cell>
          <cell r="J2795">
            <v>4</v>
          </cell>
          <cell r="K2795" t="str">
            <v>その他</v>
          </cell>
          <cell r="L2795">
            <v>290</v>
          </cell>
          <cell r="M2795" t="str">
            <v>旭向延岡合成品</v>
          </cell>
          <cell r="N2795">
            <v>2</v>
          </cell>
          <cell r="O2795" t="str">
            <v>延岡</v>
          </cell>
          <cell r="P2795" t="str">
            <v>旭</v>
          </cell>
          <cell r="Q2795">
            <v>95</v>
          </cell>
        </row>
        <row r="2796">
          <cell r="A2796">
            <v>2</v>
          </cell>
          <cell r="B2796">
            <v>1995</v>
          </cell>
          <cell r="C2796">
            <v>6</v>
          </cell>
          <cell r="D2796">
            <v>5422</v>
          </cell>
          <cell r="E2796" t="str">
            <v>扶桑化学（株）　　　</v>
          </cell>
          <cell r="F2796">
            <v>30700</v>
          </cell>
          <cell r="G2796" t="str">
            <v>ＭＮＢ　　　　　　　</v>
          </cell>
          <cell r="H2796">
            <v>16800</v>
          </cell>
          <cell r="I2796">
            <v>17767200</v>
          </cell>
          <cell r="J2796">
            <v>3</v>
          </cell>
          <cell r="K2796" t="str">
            <v>樹脂</v>
          </cell>
          <cell r="L2796">
            <v>307</v>
          </cell>
          <cell r="M2796" t="str">
            <v>ＭＮＢ</v>
          </cell>
          <cell r="N2796">
            <v>2</v>
          </cell>
          <cell r="O2796" t="str">
            <v>延岡</v>
          </cell>
          <cell r="P2796" t="str">
            <v>外販</v>
          </cell>
          <cell r="Q2796">
            <v>95</v>
          </cell>
        </row>
        <row r="2797">
          <cell r="A2797">
            <v>1</v>
          </cell>
          <cell r="B2797">
            <v>1995</v>
          </cell>
          <cell r="C2797">
            <v>6</v>
          </cell>
          <cell r="D2797">
            <v>88</v>
          </cell>
          <cell r="E2797" t="str">
            <v>旭フーズ（株）　　　</v>
          </cell>
          <cell r="F2797">
            <v>37600</v>
          </cell>
          <cell r="G2797" t="str">
            <v>ＣＭＴ－Ｌ　缶　　　</v>
          </cell>
          <cell r="H2797">
            <v>-36</v>
          </cell>
          <cell r="I2797">
            <v>-5700</v>
          </cell>
          <cell r="J2797">
            <v>4</v>
          </cell>
          <cell r="K2797" t="str">
            <v>その他</v>
          </cell>
          <cell r="L2797">
            <v>376</v>
          </cell>
          <cell r="M2797" t="str">
            <v>ＣＭＴ－Ｌ</v>
          </cell>
          <cell r="N2797">
            <v>3</v>
          </cell>
          <cell r="O2797" t="str">
            <v>外販</v>
          </cell>
          <cell r="P2797" t="str">
            <v>旭</v>
          </cell>
          <cell r="Q2797">
            <v>95</v>
          </cell>
        </row>
        <row r="2798">
          <cell r="A2798">
            <v>1</v>
          </cell>
          <cell r="B2798">
            <v>1995</v>
          </cell>
          <cell r="C2798">
            <v>6</v>
          </cell>
          <cell r="D2798">
            <v>88</v>
          </cell>
          <cell r="E2798" t="str">
            <v>旭フーズ（株）　　　</v>
          </cell>
          <cell r="F2798">
            <v>37603</v>
          </cell>
          <cell r="G2798" t="str">
            <v>ＣＭＴ－ＩＫ　　　　</v>
          </cell>
          <cell r="H2798">
            <v>4680</v>
          </cell>
          <cell r="I2798">
            <v>1404000</v>
          </cell>
          <cell r="J2798">
            <v>4</v>
          </cell>
          <cell r="K2798" t="str">
            <v>その他</v>
          </cell>
          <cell r="L2798">
            <v>376</v>
          </cell>
          <cell r="M2798" t="str">
            <v>ＣＭＴ－Ｌ</v>
          </cell>
          <cell r="N2798">
            <v>3</v>
          </cell>
          <cell r="O2798" t="str">
            <v>外販</v>
          </cell>
          <cell r="P2798" t="str">
            <v>旭</v>
          </cell>
          <cell r="Q2798">
            <v>95</v>
          </cell>
        </row>
        <row r="2799">
          <cell r="A2799">
            <v>1</v>
          </cell>
          <cell r="B2799">
            <v>1995</v>
          </cell>
          <cell r="C2799">
            <v>6</v>
          </cell>
          <cell r="D2799">
            <v>88</v>
          </cell>
          <cell r="E2799" t="str">
            <v>旭フーズ（株）　　　</v>
          </cell>
          <cell r="F2799">
            <v>37604</v>
          </cell>
          <cell r="G2799" t="str">
            <v>ＣＲＭ１２１０２　　</v>
          </cell>
          <cell r="H2799">
            <v>9720</v>
          </cell>
          <cell r="I2799">
            <v>3003480</v>
          </cell>
          <cell r="J2799">
            <v>4</v>
          </cell>
          <cell r="K2799" t="str">
            <v>その他</v>
          </cell>
          <cell r="L2799">
            <v>376</v>
          </cell>
          <cell r="M2799" t="str">
            <v>ＣＭＴ－Ｌ</v>
          </cell>
          <cell r="N2799">
            <v>3</v>
          </cell>
          <cell r="O2799" t="str">
            <v>外販</v>
          </cell>
          <cell r="P2799" t="str">
            <v>旭</v>
          </cell>
          <cell r="Q2799">
            <v>95</v>
          </cell>
        </row>
        <row r="2800">
          <cell r="A2800">
            <v>1</v>
          </cell>
          <cell r="B2800">
            <v>1995</v>
          </cell>
          <cell r="C2800">
            <v>6</v>
          </cell>
          <cell r="D2800">
            <v>88</v>
          </cell>
          <cell r="E2800" t="str">
            <v>旭フーズ（株）　　　</v>
          </cell>
          <cell r="F2800">
            <v>37605</v>
          </cell>
          <cell r="G2800" t="str">
            <v>ホスタポンＴＣＧ－Ｊ</v>
          </cell>
          <cell r="H2800">
            <v>5040</v>
          </cell>
          <cell r="I2800">
            <v>1617840</v>
          </cell>
          <cell r="J2800">
            <v>4</v>
          </cell>
          <cell r="K2800" t="str">
            <v>その他</v>
          </cell>
          <cell r="L2800">
            <v>376</v>
          </cell>
          <cell r="M2800" t="str">
            <v>ＣＭＴ－Ｌ</v>
          </cell>
          <cell r="N2800">
            <v>3</v>
          </cell>
          <cell r="O2800" t="str">
            <v>外販</v>
          </cell>
          <cell r="P2800" t="str">
            <v>旭</v>
          </cell>
          <cell r="Q2800">
            <v>95</v>
          </cell>
        </row>
        <row r="2801">
          <cell r="A2801">
            <v>1</v>
          </cell>
          <cell r="B2801">
            <v>1995</v>
          </cell>
          <cell r="C2801">
            <v>6</v>
          </cell>
          <cell r="D2801">
            <v>88</v>
          </cell>
          <cell r="E2801" t="str">
            <v>旭フーズ（株）　　　</v>
          </cell>
          <cell r="F2801">
            <v>37610</v>
          </cell>
          <cell r="G2801" t="str">
            <v>ＣＭＴ－Ｌコンテナ　</v>
          </cell>
          <cell r="H2801">
            <v>30000</v>
          </cell>
          <cell r="I2801">
            <v>8400000</v>
          </cell>
          <cell r="J2801">
            <v>4</v>
          </cell>
          <cell r="K2801" t="str">
            <v>その他</v>
          </cell>
          <cell r="L2801">
            <v>376</v>
          </cell>
          <cell r="M2801" t="str">
            <v>ＣＭＴ－Ｌ</v>
          </cell>
          <cell r="N2801">
            <v>3</v>
          </cell>
          <cell r="O2801" t="str">
            <v>外販</v>
          </cell>
          <cell r="P2801" t="str">
            <v>旭</v>
          </cell>
          <cell r="Q2801">
            <v>95</v>
          </cell>
        </row>
        <row r="2802">
          <cell r="A2802">
            <v>1</v>
          </cell>
          <cell r="B2802">
            <v>1995</v>
          </cell>
          <cell r="C2802">
            <v>6</v>
          </cell>
          <cell r="D2802">
            <v>6</v>
          </cell>
          <cell r="E2802" t="str">
            <v>旭　富士　　　　　　</v>
          </cell>
          <cell r="F2802">
            <v>38300</v>
          </cell>
          <cell r="G2802" t="str">
            <v>ベンゾフェノン　　　</v>
          </cell>
          <cell r="H2802">
            <v>260</v>
          </cell>
          <cell r="I2802">
            <v>232700</v>
          </cell>
          <cell r="J2802">
            <v>3</v>
          </cell>
          <cell r="K2802" t="str">
            <v>樹脂</v>
          </cell>
          <cell r="L2802">
            <v>383</v>
          </cell>
          <cell r="M2802" t="str">
            <v>ﾍﾞﾝｿﾞﾌｪﾉﾝ</v>
          </cell>
          <cell r="N2802">
            <v>3</v>
          </cell>
          <cell r="O2802" t="str">
            <v>外販</v>
          </cell>
          <cell r="P2802" t="str">
            <v>外販</v>
          </cell>
          <cell r="Q2802">
            <v>95</v>
          </cell>
        </row>
        <row r="2803">
          <cell r="A2803">
            <v>1</v>
          </cell>
          <cell r="B2803">
            <v>1995</v>
          </cell>
          <cell r="C2803">
            <v>6</v>
          </cell>
          <cell r="D2803">
            <v>5401</v>
          </cell>
          <cell r="E2803" t="str">
            <v>藤本化学　　　　　　</v>
          </cell>
          <cell r="F2803">
            <v>38704</v>
          </cell>
          <cell r="G2803" t="str">
            <v>ＬＳ－７０　　　　　</v>
          </cell>
          <cell r="H2803">
            <v>1232</v>
          </cell>
          <cell r="I2803">
            <v>1638560</v>
          </cell>
          <cell r="J2803">
            <v>4</v>
          </cell>
          <cell r="K2803" t="str">
            <v>その他</v>
          </cell>
          <cell r="L2803">
            <v>387</v>
          </cell>
          <cell r="M2803" t="str">
            <v>委託　藤本</v>
          </cell>
          <cell r="N2803">
            <v>3</v>
          </cell>
          <cell r="O2803" t="str">
            <v>外販</v>
          </cell>
          <cell r="P2803" t="str">
            <v>外販</v>
          </cell>
          <cell r="Q2803">
            <v>95</v>
          </cell>
        </row>
        <row r="2804">
          <cell r="A2804">
            <v>1</v>
          </cell>
          <cell r="B2804">
            <v>1995</v>
          </cell>
          <cell r="C2804">
            <v>6</v>
          </cell>
          <cell r="D2804">
            <v>7100</v>
          </cell>
          <cell r="E2804" t="str">
            <v>油脂製品　　　　　　</v>
          </cell>
          <cell r="F2804">
            <v>38804</v>
          </cell>
          <cell r="G2804" t="str">
            <v>ノンサール乾燥　　　</v>
          </cell>
          <cell r="H2804">
            <v>1770</v>
          </cell>
          <cell r="I2804">
            <v>1242540</v>
          </cell>
          <cell r="J2804">
            <v>4</v>
          </cell>
          <cell r="K2804" t="str">
            <v>その他</v>
          </cell>
          <cell r="L2804">
            <v>388</v>
          </cell>
          <cell r="M2804" t="str">
            <v>委託　日油</v>
          </cell>
          <cell r="N2804">
            <v>3</v>
          </cell>
          <cell r="O2804" t="str">
            <v>外販</v>
          </cell>
          <cell r="P2804" t="str">
            <v>外販</v>
          </cell>
          <cell r="Q2804">
            <v>95</v>
          </cell>
        </row>
        <row r="2805">
          <cell r="A2805">
            <v>1</v>
          </cell>
          <cell r="B2805">
            <v>1995</v>
          </cell>
          <cell r="C2805">
            <v>6</v>
          </cell>
          <cell r="D2805">
            <v>1</v>
          </cell>
          <cell r="E2805" t="str">
            <v>旭　東京購買　　　　</v>
          </cell>
          <cell r="F2805">
            <v>39802</v>
          </cell>
          <cell r="G2805" t="str">
            <v>ＨＭＬ（富士）　　　</v>
          </cell>
          <cell r="H2805">
            <v>15000</v>
          </cell>
          <cell r="I2805">
            <v>7695000</v>
          </cell>
          <cell r="J2805">
            <v>1</v>
          </cell>
          <cell r="K2805" t="str">
            <v>繊維</v>
          </cell>
          <cell r="L2805">
            <v>398</v>
          </cell>
          <cell r="M2805" t="str">
            <v>委託ＳＭＡＳ</v>
          </cell>
          <cell r="N2805">
            <v>3</v>
          </cell>
          <cell r="O2805" t="str">
            <v>外販</v>
          </cell>
          <cell r="P2805" t="str">
            <v>旭</v>
          </cell>
          <cell r="Q2805">
            <v>95</v>
          </cell>
        </row>
        <row r="2806">
          <cell r="A2806">
            <v>1</v>
          </cell>
          <cell r="B2806">
            <v>1995</v>
          </cell>
          <cell r="C2806">
            <v>6</v>
          </cell>
          <cell r="D2806">
            <v>3811</v>
          </cell>
          <cell r="E2806" t="str">
            <v>東レ　愛媛　　　　　</v>
          </cell>
          <cell r="F2806">
            <v>39806</v>
          </cell>
          <cell r="G2806" t="str">
            <v>ＳＭＡＳ　　　　　　</v>
          </cell>
          <cell r="H2806">
            <v>16000</v>
          </cell>
          <cell r="I2806">
            <v>6880000</v>
          </cell>
          <cell r="J2806">
            <v>1</v>
          </cell>
          <cell r="K2806" t="str">
            <v>繊維</v>
          </cell>
          <cell r="L2806">
            <v>398</v>
          </cell>
          <cell r="M2806" t="str">
            <v>委託ＳＭＡＳ</v>
          </cell>
          <cell r="N2806">
            <v>3</v>
          </cell>
          <cell r="O2806" t="str">
            <v>外販</v>
          </cell>
          <cell r="P2806" t="str">
            <v>輸出</v>
          </cell>
          <cell r="Q2806">
            <v>95</v>
          </cell>
        </row>
        <row r="2807">
          <cell r="A2807">
            <v>1</v>
          </cell>
          <cell r="B2807">
            <v>1995</v>
          </cell>
          <cell r="C2807">
            <v>7</v>
          </cell>
          <cell r="D2807">
            <v>6000</v>
          </cell>
          <cell r="E2807" t="str">
            <v>丸紅　大阪　　　　　</v>
          </cell>
          <cell r="F2807">
            <v>16001</v>
          </cell>
          <cell r="G2807" t="str">
            <v>Ｎ６５１（ＨＵＮＴ）</v>
          </cell>
          <cell r="H2807">
            <v>16500</v>
          </cell>
          <cell r="I2807">
            <v>7573500</v>
          </cell>
          <cell r="J2807">
            <v>3</v>
          </cell>
          <cell r="K2807" t="str">
            <v>樹脂</v>
          </cell>
          <cell r="L2807">
            <v>160</v>
          </cell>
          <cell r="M2807" t="str">
            <v>Ｎ－６５１</v>
          </cell>
          <cell r="N2807">
            <v>1</v>
          </cell>
          <cell r="O2807" t="str">
            <v>大阪</v>
          </cell>
          <cell r="P2807" t="str">
            <v>輸出</v>
          </cell>
          <cell r="Q2807">
            <v>95</v>
          </cell>
        </row>
        <row r="2808">
          <cell r="A2808">
            <v>1</v>
          </cell>
          <cell r="B2808">
            <v>1995</v>
          </cell>
          <cell r="C2808">
            <v>7</v>
          </cell>
          <cell r="D2808">
            <v>6805</v>
          </cell>
          <cell r="E2808" t="str">
            <v>ケンプレックス　　　</v>
          </cell>
          <cell r="F2808">
            <v>16002</v>
          </cell>
          <cell r="G2808" t="str">
            <v>Ｎ６５１（ＣＨＭＰ）</v>
          </cell>
          <cell r="H2808">
            <v>0</v>
          </cell>
          <cell r="I2808">
            <v>46460</v>
          </cell>
          <cell r="J2808">
            <v>3</v>
          </cell>
          <cell r="K2808" t="str">
            <v>樹脂</v>
          </cell>
          <cell r="L2808">
            <v>160</v>
          </cell>
          <cell r="M2808" t="str">
            <v>Ｎ－６５１</v>
          </cell>
          <cell r="N2808">
            <v>1</v>
          </cell>
          <cell r="O2808" t="str">
            <v>大阪</v>
          </cell>
          <cell r="P2808" t="str">
            <v>輸出</v>
          </cell>
          <cell r="Q2808">
            <v>95</v>
          </cell>
        </row>
        <row r="2809">
          <cell r="A2809">
            <v>1</v>
          </cell>
          <cell r="B2809">
            <v>1995</v>
          </cell>
          <cell r="C2809">
            <v>7</v>
          </cell>
          <cell r="D2809">
            <v>7803</v>
          </cell>
          <cell r="E2809" t="str">
            <v>渡辺ケミカル（東京）</v>
          </cell>
          <cell r="F2809">
            <v>16100</v>
          </cell>
          <cell r="G2809" t="str">
            <v>１，４ブタンサルトン</v>
          </cell>
          <cell r="H2809">
            <v>230</v>
          </cell>
          <cell r="I2809">
            <v>2760000</v>
          </cell>
          <cell r="J2809">
            <v>3</v>
          </cell>
          <cell r="K2809" t="str">
            <v>樹脂</v>
          </cell>
          <cell r="L2809">
            <v>161</v>
          </cell>
          <cell r="M2809" t="str">
            <v>1.4ＢＳ</v>
          </cell>
          <cell r="N2809">
            <v>1</v>
          </cell>
          <cell r="O2809" t="str">
            <v>大阪</v>
          </cell>
          <cell r="P2809" t="str">
            <v>外販</v>
          </cell>
          <cell r="Q2809">
            <v>95</v>
          </cell>
        </row>
        <row r="2810">
          <cell r="A2810">
            <v>1</v>
          </cell>
          <cell r="B2810">
            <v>1995</v>
          </cell>
          <cell r="C2810">
            <v>7</v>
          </cell>
          <cell r="D2810">
            <v>1</v>
          </cell>
          <cell r="E2810" t="str">
            <v>旭　東京購買　　　　</v>
          </cell>
          <cell r="F2810">
            <v>25400</v>
          </cell>
          <cell r="G2810" t="str">
            <v>Ｉ－７　　　　　　　</v>
          </cell>
          <cell r="H2810">
            <v>20</v>
          </cell>
          <cell r="I2810">
            <v>142000</v>
          </cell>
          <cell r="J2810">
            <v>3</v>
          </cell>
          <cell r="K2810" t="str">
            <v>樹脂</v>
          </cell>
          <cell r="L2810">
            <v>254</v>
          </cell>
          <cell r="M2810" t="str">
            <v>Ｉ－７</v>
          </cell>
          <cell r="N2810">
            <v>1</v>
          </cell>
          <cell r="O2810" t="str">
            <v>大阪</v>
          </cell>
          <cell r="P2810" t="str">
            <v>旭</v>
          </cell>
          <cell r="Q2810">
            <v>95</v>
          </cell>
        </row>
        <row r="2811">
          <cell r="A2811">
            <v>1</v>
          </cell>
          <cell r="B2811">
            <v>1995</v>
          </cell>
          <cell r="C2811">
            <v>7</v>
          </cell>
          <cell r="D2811">
            <v>1</v>
          </cell>
          <cell r="E2811" t="str">
            <v>旭　東京購買　　　　</v>
          </cell>
          <cell r="F2811">
            <v>25600</v>
          </cell>
          <cell r="G2811" t="str">
            <v>Ｒ－１２７　　　　　</v>
          </cell>
          <cell r="H2811">
            <v>340</v>
          </cell>
          <cell r="I2811">
            <v>374000</v>
          </cell>
          <cell r="J2811">
            <v>3</v>
          </cell>
          <cell r="K2811" t="str">
            <v>樹脂</v>
          </cell>
          <cell r="L2811">
            <v>256</v>
          </cell>
          <cell r="M2811" t="str">
            <v>Ｒ－１２７</v>
          </cell>
          <cell r="N2811">
            <v>1</v>
          </cell>
          <cell r="O2811" t="str">
            <v>大阪</v>
          </cell>
          <cell r="P2811" t="str">
            <v>旭</v>
          </cell>
          <cell r="Q2811">
            <v>95</v>
          </cell>
        </row>
        <row r="2812">
          <cell r="A2812">
            <v>1</v>
          </cell>
          <cell r="B2812">
            <v>1995</v>
          </cell>
          <cell r="C2812">
            <v>7</v>
          </cell>
          <cell r="D2812">
            <v>4</v>
          </cell>
          <cell r="E2812" t="str">
            <v>旭　水島　　　　　　</v>
          </cell>
          <cell r="F2812">
            <v>28007</v>
          </cell>
          <cell r="G2812" t="str">
            <v>Ｄ－３１　　　　　　</v>
          </cell>
          <cell r="H2812">
            <v>200</v>
          </cell>
          <cell r="I2812">
            <v>95000</v>
          </cell>
          <cell r="J2812">
            <v>4</v>
          </cell>
          <cell r="K2812" t="str">
            <v>その他</v>
          </cell>
          <cell r="L2812">
            <v>280</v>
          </cell>
          <cell r="M2812" t="str">
            <v>旭向合成品</v>
          </cell>
          <cell r="N2812">
            <v>1</v>
          </cell>
          <cell r="O2812" t="str">
            <v>大阪</v>
          </cell>
          <cell r="P2812" t="str">
            <v>旭</v>
          </cell>
          <cell r="Q2812">
            <v>95</v>
          </cell>
        </row>
        <row r="2813">
          <cell r="A2813">
            <v>1</v>
          </cell>
          <cell r="B2813">
            <v>1995</v>
          </cell>
          <cell r="C2813">
            <v>7</v>
          </cell>
          <cell r="D2813">
            <v>1</v>
          </cell>
          <cell r="E2813" t="str">
            <v>旭　東京購買　　　　</v>
          </cell>
          <cell r="F2813">
            <v>28019</v>
          </cell>
          <cell r="G2813" t="str">
            <v>ＰＶＰ（ビニルイミダ</v>
          </cell>
          <cell r="H2813">
            <v>0</v>
          </cell>
          <cell r="I2813">
            <v>-700000</v>
          </cell>
          <cell r="J2813">
            <v>4</v>
          </cell>
          <cell r="K2813" t="str">
            <v>その他</v>
          </cell>
          <cell r="L2813">
            <v>280</v>
          </cell>
          <cell r="M2813" t="str">
            <v>旭向合成品</v>
          </cell>
          <cell r="N2813">
            <v>1</v>
          </cell>
          <cell r="O2813" t="str">
            <v>大阪</v>
          </cell>
          <cell r="P2813" t="str">
            <v>旭</v>
          </cell>
          <cell r="Q2813">
            <v>95</v>
          </cell>
        </row>
        <row r="2814">
          <cell r="A2814">
            <v>1</v>
          </cell>
          <cell r="B2814">
            <v>1995</v>
          </cell>
          <cell r="C2814">
            <v>7</v>
          </cell>
          <cell r="D2814">
            <v>7601</v>
          </cell>
          <cell r="E2814" t="str">
            <v>レジノカラー　　　　</v>
          </cell>
          <cell r="F2814">
            <v>28020</v>
          </cell>
          <cell r="G2814" t="str">
            <v>純水　　　　　　　　</v>
          </cell>
          <cell r="H2814">
            <v>200</v>
          </cell>
          <cell r="I2814">
            <v>14000</v>
          </cell>
          <cell r="J2814">
            <v>4</v>
          </cell>
          <cell r="K2814" t="str">
            <v>その他</v>
          </cell>
          <cell r="L2814">
            <v>280</v>
          </cell>
          <cell r="M2814" t="str">
            <v>旭向合成品</v>
          </cell>
          <cell r="N2814">
            <v>1</v>
          </cell>
          <cell r="O2814" t="str">
            <v>大阪</v>
          </cell>
          <cell r="P2814" t="str">
            <v>旭</v>
          </cell>
          <cell r="Q2814">
            <v>95</v>
          </cell>
        </row>
        <row r="2815">
          <cell r="A2815">
            <v>1</v>
          </cell>
          <cell r="B2815">
            <v>1995</v>
          </cell>
          <cell r="C2815">
            <v>7</v>
          </cell>
          <cell r="D2815">
            <v>846</v>
          </cell>
          <cell r="E2815" t="str">
            <v>岡畑産業（株）大阪　</v>
          </cell>
          <cell r="F2815">
            <v>28043</v>
          </cell>
          <cell r="G2815" t="str">
            <v>（ｐ＋ｍ）ＰＶ　　　</v>
          </cell>
          <cell r="H2815">
            <v>40</v>
          </cell>
          <cell r="I2815">
            <v>950000</v>
          </cell>
          <cell r="J2815">
            <v>4</v>
          </cell>
          <cell r="K2815" t="str">
            <v>その他</v>
          </cell>
          <cell r="L2815">
            <v>280</v>
          </cell>
          <cell r="M2815" t="str">
            <v>旭向合成品</v>
          </cell>
          <cell r="N2815">
            <v>1</v>
          </cell>
          <cell r="O2815" t="str">
            <v>大阪</v>
          </cell>
          <cell r="P2815" t="str">
            <v>旭</v>
          </cell>
          <cell r="Q2815">
            <v>95</v>
          </cell>
        </row>
        <row r="2816">
          <cell r="A2816">
            <v>1</v>
          </cell>
          <cell r="B2816">
            <v>1995</v>
          </cell>
          <cell r="C2816">
            <v>7</v>
          </cell>
          <cell r="D2816">
            <v>29</v>
          </cell>
          <cell r="E2816" t="str">
            <v>旭　アイミー　　　　</v>
          </cell>
          <cell r="F2816">
            <v>28051</v>
          </cell>
          <cell r="G2816" t="str">
            <v>ＯＨＦ－１　　　　　</v>
          </cell>
          <cell r="H2816">
            <v>8</v>
          </cell>
          <cell r="I2816">
            <v>2160000</v>
          </cell>
          <cell r="J2816">
            <v>4</v>
          </cell>
          <cell r="K2816" t="str">
            <v>その他</v>
          </cell>
          <cell r="L2816">
            <v>280</v>
          </cell>
          <cell r="M2816" t="str">
            <v>旭向合成品</v>
          </cell>
          <cell r="N2816">
            <v>1</v>
          </cell>
          <cell r="O2816" t="str">
            <v>大阪</v>
          </cell>
          <cell r="P2816" t="str">
            <v>旭</v>
          </cell>
          <cell r="Q2816">
            <v>95</v>
          </cell>
        </row>
        <row r="2817">
          <cell r="A2817">
            <v>1</v>
          </cell>
          <cell r="B2817">
            <v>1995</v>
          </cell>
          <cell r="C2817">
            <v>7</v>
          </cell>
          <cell r="D2817">
            <v>5</v>
          </cell>
          <cell r="E2817" t="str">
            <v>旭　川崎　　　　　　</v>
          </cell>
          <cell r="F2817">
            <v>28100</v>
          </cell>
          <cell r="G2817" t="str">
            <v>アリル化ＰＰＥ　　　</v>
          </cell>
          <cell r="H2817">
            <v>42</v>
          </cell>
          <cell r="I2817">
            <v>1480500</v>
          </cell>
          <cell r="J2817">
            <v>4</v>
          </cell>
          <cell r="K2817" t="str">
            <v>その他</v>
          </cell>
          <cell r="L2817">
            <v>281</v>
          </cell>
          <cell r="M2817" t="str">
            <v>ｱﾘﾙ化ＰＰＥ</v>
          </cell>
          <cell r="N2817">
            <v>1</v>
          </cell>
          <cell r="O2817" t="str">
            <v>大阪</v>
          </cell>
          <cell r="P2817" t="str">
            <v>旭</v>
          </cell>
          <cell r="Q2817">
            <v>95</v>
          </cell>
        </row>
        <row r="2818">
          <cell r="A2818">
            <v>1</v>
          </cell>
          <cell r="B2818">
            <v>1995</v>
          </cell>
          <cell r="C2818">
            <v>7</v>
          </cell>
          <cell r="D2818">
            <v>1</v>
          </cell>
          <cell r="E2818" t="str">
            <v>旭　東京購買　　　　</v>
          </cell>
          <cell r="F2818">
            <v>28500</v>
          </cell>
          <cell r="G2818" t="str">
            <v>ジュラネート触媒　　</v>
          </cell>
          <cell r="H2818">
            <v>126</v>
          </cell>
          <cell r="I2818">
            <v>1171800</v>
          </cell>
          <cell r="J2818">
            <v>4</v>
          </cell>
          <cell r="K2818" t="str">
            <v>その他</v>
          </cell>
          <cell r="L2818">
            <v>285</v>
          </cell>
          <cell r="M2818" t="str">
            <v>ジェラネート</v>
          </cell>
          <cell r="N2818">
            <v>1</v>
          </cell>
          <cell r="O2818" t="str">
            <v>大阪</v>
          </cell>
          <cell r="P2818" t="str">
            <v>旭</v>
          </cell>
          <cell r="Q2818">
            <v>95</v>
          </cell>
        </row>
        <row r="2819">
          <cell r="A2819">
            <v>1</v>
          </cell>
          <cell r="B2819">
            <v>1995</v>
          </cell>
          <cell r="C2819">
            <v>7</v>
          </cell>
          <cell r="D2819">
            <v>1</v>
          </cell>
          <cell r="E2819" t="str">
            <v>旭　東京購買　　　　</v>
          </cell>
          <cell r="F2819">
            <v>28600</v>
          </cell>
          <cell r="G2819" t="str">
            <v>Ｆ樹脂の溶解液　　　</v>
          </cell>
          <cell r="H2819">
            <v>246</v>
          </cell>
          <cell r="I2819">
            <v>1231968</v>
          </cell>
          <cell r="J2819">
            <v>4</v>
          </cell>
          <cell r="K2819" t="str">
            <v>その他</v>
          </cell>
          <cell r="L2819">
            <v>286</v>
          </cell>
          <cell r="M2819" t="str">
            <v>Ｆ樹脂</v>
          </cell>
          <cell r="N2819">
            <v>1</v>
          </cell>
          <cell r="O2819" t="str">
            <v>大阪</v>
          </cell>
          <cell r="P2819" t="str">
            <v>旭</v>
          </cell>
          <cell r="Q2819">
            <v>95</v>
          </cell>
        </row>
        <row r="2820">
          <cell r="A2820">
            <v>1</v>
          </cell>
          <cell r="B2820">
            <v>1995</v>
          </cell>
          <cell r="C2820">
            <v>7</v>
          </cell>
          <cell r="D2820">
            <v>6</v>
          </cell>
          <cell r="E2820" t="str">
            <v>旭　富士　　　　　　</v>
          </cell>
          <cell r="F2820">
            <v>28800</v>
          </cell>
          <cell r="G2820" t="str">
            <v>ＮＰＣポリマー　　　</v>
          </cell>
          <cell r="H2820">
            <v>250.3</v>
          </cell>
          <cell r="I2820">
            <v>0</v>
          </cell>
          <cell r="J2820">
            <v>4</v>
          </cell>
          <cell r="K2820" t="str">
            <v>その他</v>
          </cell>
          <cell r="L2820">
            <v>288</v>
          </cell>
          <cell r="M2820" t="str">
            <v>ＮＰＣ</v>
          </cell>
          <cell r="N2820">
            <v>1</v>
          </cell>
          <cell r="O2820" t="str">
            <v>大阪</v>
          </cell>
          <cell r="P2820" t="str">
            <v>旭</v>
          </cell>
          <cell r="Q2820">
            <v>95</v>
          </cell>
        </row>
        <row r="2821">
          <cell r="A2821">
            <v>1</v>
          </cell>
          <cell r="B2821">
            <v>1995</v>
          </cell>
          <cell r="C2821">
            <v>7</v>
          </cell>
          <cell r="D2821">
            <v>847</v>
          </cell>
          <cell r="E2821" t="str">
            <v>オルガノ  大阪　　　</v>
          </cell>
          <cell r="F2821">
            <v>33000</v>
          </cell>
          <cell r="G2821" t="str">
            <v>ＯＸ－４３３　　　　</v>
          </cell>
          <cell r="H2821">
            <v>4500</v>
          </cell>
          <cell r="I2821">
            <v>3600000</v>
          </cell>
          <cell r="J2821">
            <v>4</v>
          </cell>
          <cell r="K2821" t="str">
            <v>その他</v>
          </cell>
          <cell r="L2821">
            <v>330</v>
          </cell>
          <cell r="M2821" t="str">
            <v>ＯＸ－４３３</v>
          </cell>
          <cell r="N2821">
            <v>1</v>
          </cell>
          <cell r="O2821" t="str">
            <v>大阪</v>
          </cell>
          <cell r="P2821" t="str">
            <v>外販</v>
          </cell>
          <cell r="Q2821">
            <v>95</v>
          </cell>
        </row>
        <row r="2822">
          <cell r="A2822">
            <v>1</v>
          </cell>
          <cell r="B2822">
            <v>1995</v>
          </cell>
          <cell r="C2822">
            <v>7</v>
          </cell>
          <cell r="D2822">
            <v>847</v>
          </cell>
          <cell r="E2822" t="str">
            <v>オルガノ  大阪　　　</v>
          </cell>
          <cell r="F2822">
            <v>33050</v>
          </cell>
          <cell r="G2822" t="str">
            <v>ＯＸ－４３３　運賃　</v>
          </cell>
          <cell r="H2822">
            <v>0</v>
          </cell>
          <cell r="I2822">
            <v>90000</v>
          </cell>
          <cell r="J2822">
            <v>4</v>
          </cell>
          <cell r="K2822" t="str">
            <v>その他</v>
          </cell>
          <cell r="L2822">
            <v>330</v>
          </cell>
          <cell r="M2822" t="str">
            <v>ＯＸ－４３３</v>
          </cell>
          <cell r="N2822">
            <v>1</v>
          </cell>
          <cell r="O2822" t="str">
            <v>大阪</v>
          </cell>
          <cell r="P2822" t="str">
            <v>外販</v>
          </cell>
          <cell r="Q2822">
            <v>95</v>
          </cell>
        </row>
        <row r="2823">
          <cell r="A2823">
            <v>1</v>
          </cell>
          <cell r="B2823">
            <v>1995</v>
          </cell>
          <cell r="C2823">
            <v>7</v>
          </cell>
          <cell r="D2823">
            <v>2208</v>
          </cell>
          <cell r="E2823" t="str">
            <v>新日本理化　　　　　</v>
          </cell>
          <cell r="F2823">
            <v>33300</v>
          </cell>
          <cell r="G2823" t="str">
            <v>ＴＭＤＳ　　　　　　</v>
          </cell>
          <cell r="H2823">
            <v>2356</v>
          </cell>
          <cell r="I2823">
            <v>3628240</v>
          </cell>
          <cell r="J2823">
            <v>4</v>
          </cell>
          <cell r="K2823" t="str">
            <v>その他</v>
          </cell>
          <cell r="L2823">
            <v>372</v>
          </cell>
          <cell r="M2823" t="str">
            <v>その他</v>
          </cell>
          <cell r="N2823">
            <v>1</v>
          </cell>
          <cell r="O2823" t="str">
            <v>大阪</v>
          </cell>
          <cell r="P2823" t="str">
            <v>外販</v>
          </cell>
          <cell r="Q2823">
            <v>95</v>
          </cell>
        </row>
        <row r="2824">
          <cell r="A2824">
            <v>1</v>
          </cell>
          <cell r="B2824">
            <v>1995</v>
          </cell>
          <cell r="C2824">
            <v>7</v>
          </cell>
          <cell r="D2824">
            <v>3071</v>
          </cell>
          <cell r="E2824" t="str">
            <v>武田薬品　東京　　　</v>
          </cell>
          <cell r="F2824">
            <v>33800</v>
          </cell>
          <cell r="G2824" t="str">
            <v>セバチン酸精製　　　</v>
          </cell>
          <cell r="H2824">
            <v>3605</v>
          </cell>
          <cell r="I2824">
            <v>2100994</v>
          </cell>
          <cell r="J2824">
            <v>4</v>
          </cell>
          <cell r="K2824" t="str">
            <v>その他</v>
          </cell>
          <cell r="L2824">
            <v>372</v>
          </cell>
          <cell r="M2824" t="str">
            <v>その他</v>
          </cell>
          <cell r="N2824">
            <v>1</v>
          </cell>
          <cell r="O2824" t="str">
            <v>大阪</v>
          </cell>
          <cell r="P2824" t="str">
            <v>外販</v>
          </cell>
          <cell r="Q2824">
            <v>95</v>
          </cell>
        </row>
        <row r="2825">
          <cell r="A2825">
            <v>1</v>
          </cell>
          <cell r="B2825">
            <v>1995</v>
          </cell>
          <cell r="C2825">
            <v>7</v>
          </cell>
          <cell r="D2825">
            <v>2243</v>
          </cell>
          <cell r="E2825" t="str">
            <v>（株）島田商会　大阪</v>
          </cell>
          <cell r="F2825">
            <v>36040</v>
          </cell>
          <cell r="G2825" t="str">
            <v>ＰＰＢＩ　　　　　　</v>
          </cell>
          <cell r="H2825">
            <v>25</v>
          </cell>
          <cell r="I2825">
            <v>750000</v>
          </cell>
          <cell r="J2825">
            <v>4</v>
          </cell>
          <cell r="K2825" t="str">
            <v>その他</v>
          </cell>
          <cell r="L2825">
            <v>360</v>
          </cell>
          <cell r="M2825" t="str">
            <v>外販合成品</v>
          </cell>
          <cell r="N2825">
            <v>1</v>
          </cell>
          <cell r="O2825" t="str">
            <v>大阪</v>
          </cell>
          <cell r="P2825" t="str">
            <v>外販</v>
          </cell>
          <cell r="Q2825">
            <v>95</v>
          </cell>
        </row>
        <row r="2826">
          <cell r="A2826">
            <v>1</v>
          </cell>
          <cell r="B2826">
            <v>1995</v>
          </cell>
          <cell r="C2826">
            <v>7</v>
          </cell>
          <cell r="D2826">
            <v>1202</v>
          </cell>
          <cell r="E2826" t="str">
            <v>関東化学㈱生産本部　</v>
          </cell>
          <cell r="F2826">
            <v>36045</v>
          </cell>
          <cell r="G2826" t="str">
            <v>ＤＥＢ　　　　　　　</v>
          </cell>
          <cell r="H2826">
            <v>10.9</v>
          </cell>
          <cell r="I2826">
            <v>2794000</v>
          </cell>
          <cell r="J2826">
            <v>4</v>
          </cell>
          <cell r="K2826" t="str">
            <v>その他</v>
          </cell>
          <cell r="L2826">
            <v>360</v>
          </cell>
          <cell r="M2826" t="str">
            <v>外販合成品</v>
          </cell>
          <cell r="N2826">
            <v>1</v>
          </cell>
          <cell r="O2826" t="str">
            <v>大阪</v>
          </cell>
          <cell r="P2826" t="str">
            <v>外販</v>
          </cell>
          <cell r="Q2826">
            <v>95</v>
          </cell>
        </row>
        <row r="2827">
          <cell r="A2827">
            <v>1</v>
          </cell>
          <cell r="B2827">
            <v>1995</v>
          </cell>
          <cell r="C2827">
            <v>7</v>
          </cell>
          <cell r="D2827">
            <v>222</v>
          </cell>
          <cell r="E2827" t="str">
            <v>出光中央研　　　　　</v>
          </cell>
          <cell r="F2827">
            <v>36051</v>
          </cell>
          <cell r="G2827" t="str">
            <v>ＰＥＶＥ　　　　　　</v>
          </cell>
          <cell r="H2827">
            <v>0</v>
          </cell>
          <cell r="I2827">
            <v>176600</v>
          </cell>
          <cell r="J2827">
            <v>4</v>
          </cell>
          <cell r="K2827" t="str">
            <v>その他</v>
          </cell>
          <cell r="L2827">
            <v>360</v>
          </cell>
          <cell r="M2827" t="str">
            <v>外販合成品</v>
          </cell>
          <cell r="N2827">
            <v>1</v>
          </cell>
          <cell r="O2827" t="str">
            <v>大阪</v>
          </cell>
          <cell r="P2827" t="str">
            <v>外販</v>
          </cell>
          <cell r="Q2827">
            <v>95</v>
          </cell>
        </row>
        <row r="2828">
          <cell r="A2828">
            <v>2</v>
          </cell>
          <cell r="B2828">
            <v>1995</v>
          </cell>
          <cell r="C2828">
            <v>7</v>
          </cell>
          <cell r="D2828">
            <v>5</v>
          </cell>
          <cell r="E2828" t="str">
            <v>旭　川崎　　　　　　</v>
          </cell>
          <cell r="F2828">
            <v>25101</v>
          </cell>
          <cell r="G2828" t="str">
            <v>α－ＭＳＤ　　　　　</v>
          </cell>
          <cell r="H2828">
            <v>17.899999999999999</v>
          </cell>
          <cell r="I2828">
            <v>9129</v>
          </cell>
          <cell r="J2828">
            <v>3</v>
          </cell>
          <cell r="K2828" t="str">
            <v>樹脂</v>
          </cell>
          <cell r="L2828">
            <v>251</v>
          </cell>
          <cell r="M2828" t="str">
            <v>α－ＭＳＤ</v>
          </cell>
          <cell r="N2828">
            <v>1</v>
          </cell>
          <cell r="O2828" t="str">
            <v>大阪</v>
          </cell>
          <cell r="P2828" t="str">
            <v>旭</v>
          </cell>
          <cell r="Q2828">
            <v>95</v>
          </cell>
        </row>
        <row r="2829">
          <cell r="A2829">
            <v>2</v>
          </cell>
          <cell r="B2829">
            <v>1995</v>
          </cell>
          <cell r="C2829">
            <v>7</v>
          </cell>
          <cell r="D2829">
            <v>852</v>
          </cell>
          <cell r="E2829" t="str">
            <v>小原化工（九州）　　</v>
          </cell>
          <cell r="F2829">
            <v>15000</v>
          </cell>
          <cell r="G2829" t="str">
            <v>ＳＭＡＳ　　　　　　</v>
          </cell>
          <cell r="H2829">
            <v>300</v>
          </cell>
          <cell r="I2829">
            <v>225000</v>
          </cell>
          <cell r="J2829">
            <v>1</v>
          </cell>
          <cell r="K2829" t="str">
            <v>繊維</v>
          </cell>
          <cell r="L2829">
            <v>150</v>
          </cell>
          <cell r="M2829" t="str">
            <v>ＨＭＬ</v>
          </cell>
          <cell r="N2829">
            <v>2</v>
          </cell>
          <cell r="O2829" t="str">
            <v>延岡</v>
          </cell>
          <cell r="P2829" t="str">
            <v>外販</v>
          </cell>
          <cell r="Q2829">
            <v>95</v>
          </cell>
        </row>
        <row r="2830">
          <cell r="A2830">
            <v>2</v>
          </cell>
          <cell r="B2830">
            <v>1995</v>
          </cell>
          <cell r="C2830">
            <v>7</v>
          </cell>
          <cell r="D2830">
            <v>3855</v>
          </cell>
          <cell r="E2830" t="str">
            <v>東鉱商事　　　　　　</v>
          </cell>
          <cell r="F2830">
            <v>15000</v>
          </cell>
          <cell r="G2830" t="str">
            <v>ＳＭＡＳ　　　　　　</v>
          </cell>
          <cell r="H2830">
            <v>25</v>
          </cell>
          <cell r="I2830">
            <v>20000</v>
          </cell>
          <cell r="J2830">
            <v>1</v>
          </cell>
          <cell r="K2830" t="str">
            <v>繊維</v>
          </cell>
          <cell r="L2830">
            <v>150</v>
          </cell>
          <cell r="M2830" t="str">
            <v>ＨＭＬ</v>
          </cell>
          <cell r="N2830">
            <v>2</v>
          </cell>
          <cell r="O2830" t="str">
            <v>延岡</v>
          </cell>
          <cell r="P2830" t="str">
            <v>外販</v>
          </cell>
          <cell r="Q2830">
            <v>95</v>
          </cell>
        </row>
        <row r="2831">
          <cell r="A2831">
            <v>2</v>
          </cell>
          <cell r="B2831">
            <v>1995</v>
          </cell>
          <cell r="C2831">
            <v>7</v>
          </cell>
          <cell r="D2831">
            <v>1</v>
          </cell>
          <cell r="E2831" t="str">
            <v>旭　東京購買　　　　</v>
          </cell>
          <cell r="F2831">
            <v>15001</v>
          </cell>
          <cell r="G2831" t="str">
            <v>ＨＭＬ　　　　　　　</v>
          </cell>
          <cell r="H2831">
            <v>15000</v>
          </cell>
          <cell r="I2831">
            <v>7695000</v>
          </cell>
          <cell r="J2831">
            <v>1</v>
          </cell>
          <cell r="K2831" t="str">
            <v>繊維</v>
          </cell>
          <cell r="L2831">
            <v>150</v>
          </cell>
          <cell r="M2831" t="str">
            <v>ＨＭＬ</v>
          </cell>
          <cell r="N2831">
            <v>2</v>
          </cell>
          <cell r="O2831" t="str">
            <v>延岡</v>
          </cell>
          <cell r="P2831" t="str">
            <v>旭</v>
          </cell>
          <cell r="Q2831">
            <v>95</v>
          </cell>
        </row>
        <row r="2832">
          <cell r="A2832">
            <v>2</v>
          </cell>
          <cell r="B2832">
            <v>1995</v>
          </cell>
          <cell r="C2832">
            <v>7</v>
          </cell>
          <cell r="D2832">
            <v>7102</v>
          </cell>
          <cell r="E2832" t="str">
            <v>ユニケミカル　　　　</v>
          </cell>
          <cell r="F2832">
            <v>15003</v>
          </cell>
          <cell r="G2832" t="str">
            <v>ＳＭＡＳ　　　　　　</v>
          </cell>
          <cell r="H2832">
            <v>300</v>
          </cell>
          <cell r="I2832">
            <v>190500</v>
          </cell>
          <cell r="J2832">
            <v>1</v>
          </cell>
          <cell r="K2832" t="str">
            <v>繊維</v>
          </cell>
          <cell r="L2832">
            <v>150</v>
          </cell>
          <cell r="M2832" t="str">
            <v>ＨＭＬ</v>
          </cell>
          <cell r="N2832">
            <v>2</v>
          </cell>
          <cell r="O2832" t="str">
            <v>延岡</v>
          </cell>
          <cell r="P2832" t="str">
            <v>外販</v>
          </cell>
          <cell r="Q2832">
            <v>95</v>
          </cell>
        </row>
        <row r="2833">
          <cell r="A2833">
            <v>2</v>
          </cell>
          <cell r="B2833">
            <v>1995</v>
          </cell>
          <cell r="C2833">
            <v>7</v>
          </cell>
          <cell r="D2833">
            <v>2249</v>
          </cell>
          <cell r="E2833" t="str">
            <v>新宏化成　　　　　　</v>
          </cell>
          <cell r="F2833">
            <v>15114</v>
          </cell>
          <cell r="G2833" t="str">
            <v>ＳＡＳ　　　　　　　</v>
          </cell>
          <cell r="H2833">
            <v>20</v>
          </cell>
          <cell r="I2833">
            <v>20000</v>
          </cell>
          <cell r="J2833">
            <v>1</v>
          </cell>
          <cell r="K2833" t="str">
            <v>繊維</v>
          </cell>
          <cell r="L2833">
            <v>151</v>
          </cell>
          <cell r="M2833" t="str">
            <v>ＳＡＳ</v>
          </cell>
          <cell r="N2833">
            <v>2</v>
          </cell>
          <cell r="O2833" t="str">
            <v>延岡</v>
          </cell>
          <cell r="P2833" t="str">
            <v>外販</v>
          </cell>
          <cell r="Q2833">
            <v>95</v>
          </cell>
        </row>
        <row r="2834">
          <cell r="A2834">
            <v>2</v>
          </cell>
          <cell r="B2834">
            <v>1995</v>
          </cell>
          <cell r="C2834">
            <v>7</v>
          </cell>
          <cell r="D2834">
            <v>200</v>
          </cell>
          <cell r="E2834" t="str">
            <v>伊藤忠合繊化学部　　</v>
          </cell>
          <cell r="F2834">
            <v>15116</v>
          </cell>
          <cell r="G2834" t="str">
            <v>ＳＡＳ（メキシコ）　</v>
          </cell>
          <cell r="H2834">
            <v>52500</v>
          </cell>
          <cell r="I2834">
            <v>17745000</v>
          </cell>
          <cell r="J2834">
            <v>1</v>
          </cell>
          <cell r="K2834" t="str">
            <v>繊維</v>
          </cell>
          <cell r="L2834">
            <v>151</v>
          </cell>
          <cell r="M2834" t="str">
            <v>ＳＡＳ</v>
          </cell>
          <cell r="N2834">
            <v>2</v>
          </cell>
          <cell r="O2834" t="str">
            <v>延岡</v>
          </cell>
          <cell r="P2834" t="str">
            <v>輸出</v>
          </cell>
          <cell r="Q2834">
            <v>95</v>
          </cell>
        </row>
        <row r="2835">
          <cell r="A2835">
            <v>2</v>
          </cell>
          <cell r="B2835">
            <v>1995</v>
          </cell>
          <cell r="C2835">
            <v>7</v>
          </cell>
          <cell r="D2835">
            <v>7100</v>
          </cell>
          <cell r="E2835" t="str">
            <v>油脂製品　　　　　　</v>
          </cell>
          <cell r="F2835">
            <v>15138</v>
          </cell>
          <cell r="G2835" t="str">
            <v>ＳＡＳ－Ｄ（金属）　</v>
          </cell>
          <cell r="H2835">
            <v>500</v>
          </cell>
          <cell r="I2835">
            <v>370500</v>
          </cell>
          <cell r="J2835">
            <v>4</v>
          </cell>
          <cell r="K2835" t="str">
            <v>その他</v>
          </cell>
          <cell r="L2835">
            <v>151</v>
          </cell>
          <cell r="M2835" t="str">
            <v>ＳＡＳ</v>
          </cell>
          <cell r="N2835">
            <v>2</v>
          </cell>
          <cell r="O2835" t="str">
            <v>延岡</v>
          </cell>
          <cell r="P2835" t="str">
            <v>外販</v>
          </cell>
          <cell r="Q2835">
            <v>95</v>
          </cell>
        </row>
        <row r="2836">
          <cell r="A2836">
            <v>2</v>
          </cell>
          <cell r="B2836">
            <v>1995</v>
          </cell>
          <cell r="C2836">
            <v>7</v>
          </cell>
          <cell r="D2836">
            <v>1820</v>
          </cell>
          <cell r="E2836" t="str">
            <v>小松屋商事（株）　　</v>
          </cell>
          <cell r="F2836">
            <v>15139</v>
          </cell>
          <cell r="G2836" t="str">
            <v>ＳＡＳ－Ｄ（上村）　</v>
          </cell>
          <cell r="H2836">
            <v>1000</v>
          </cell>
          <cell r="I2836">
            <v>636000</v>
          </cell>
          <cell r="J2836">
            <v>4</v>
          </cell>
          <cell r="K2836" t="str">
            <v>その他</v>
          </cell>
          <cell r="L2836">
            <v>151</v>
          </cell>
          <cell r="M2836" t="str">
            <v>ＳＡＳ</v>
          </cell>
          <cell r="N2836">
            <v>2</v>
          </cell>
          <cell r="O2836" t="str">
            <v>延岡</v>
          </cell>
          <cell r="P2836" t="str">
            <v>外販</v>
          </cell>
          <cell r="Q2836">
            <v>95</v>
          </cell>
        </row>
        <row r="2837">
          <cell r="A2837">
            <v>2</v>
          </cell>
          <cell r="B2837">
            <v>1995</v>
          </cell>
          <cell r="C2837">
            <v>7</v>
          </cell>
          <cell r="D2837">
            <v>7100</v>
          </cell>
          <cell r="E2837" t="str">
            <v>油脂製品　　　　　　</v>
          </cell>
          <cell r="F2837">
            <v>15142</v>
          </cell>
          <cell r="G2837" t="str">
            <v>ＳＡＳ－Ｄ（中尾）　</v>
          </cell>
          <cell r="H2837">
            <v>100</v>
          </cell>
          <cell r="I2837">
            <v>75500</v>
          </cell>
          <cell r="J2837">
            <v>4</v>
          </cell>
          <cell r="K2837" t="str">
            <v>その他</v>
          </cell>
          <cell r="L2837">
            <v>151</v>
          </cell>
          <cell r="M2837" t="str">
            <v>ＳＡＳ</v>
          </cell>
          <cell r="N2837">
            <v>2</v>
          </cell>
          <cell r="O2837" t="str">
            <v>延岡</v>
          </cell>
          <cell r="P2837" t="str">
            <v>外販</v>
          </cell>
          <cell r="Q2837">
            <v>95</v>
          </cell>
        </row>
        <row r="2838">
          <cell r="A2838">
            <v>2</v>
          </cell>
          <cell r="B2838">
            <v>1995</v>
          </cell>
          <cell r="C2838">
            <v>7</v>
          </cell>
          <cell r="D2838">
            <v>7100</v>
          </cell>
          <cell r="E2838" t="str">
            <v>油脂製品　　　　　　</v>
          </cell>
          <cell r="F2838">
            <v>15143</v>
          </cell>
          <cell r="G2838" t="str">
            <v>ＳＡＳ－Ｄ　　　　　</v>
          </cell>
          <cell r="H2838">
            <v>2000</v>
          </cell>
          <cell r="I2838">
            <v>1280000</v>
          </cell>
          <cell r="J2838">
            <v>4</v>
          </cell>
          <cell r="K2838" t="str">
            <v>その他</v>
          </cell>
          <cell r="L2838">
            <v>151</v>
          </cell>
          <cell r="M2838" t="str">
            <v>ＳＡＳ</v>
          </cell>
          <cell r="N2838">
            <v>2</v>
          </cell>
          <cell r="O2838" t="str">
            <v>延岡</v>
          </cell>
          <cell r="P2838" t="str">
            <v>外販</v>
          </cell>
          <cell r="Q2838">
            <v>95</v>
          </cell>
        </row>
        <row r="2839">
          <cell r="A2839">
            <v>2</v>
          </cell>
          <cell r="B2839">
            <v>1995</v>
          </cell>
          <cell r="C2839">
            <v>7</v>
          </cell>
          <cell r="D2839">
            <v>6000</v>
          </cell>
          <cell r="E2839" t="str">
            <v>丸紅　大阪　　　　　</v>
          </cell>
          <cell r="F2839">
            <v>15147</v>
          </cell>
          <cell r="G2839" t="str">
            <v>ＳＡＳ（日合）　　　</v>
          </cell>
          <cell r="H2839">
            <v>5000</v>
          </cell>
          <cell r="I2839">
            <v>4100000</v>
          </cell>
          <cell r="J2839">
            <v>4</v>
          </cell>
          <cell r="K2839" t="str">
            <v>その他</v>
          </cell>
          <cell r="L2839">
            <v>151</v>
          </cell>
          <cell r="M2839" t="str">
            <v>ＳＡＳ</v>
          </cell>
          <cell r="N2839">
            <v>2</v>
          </cell>
          <cell r="O2839" t="str">
            <v>延岡</v>
          </cell>
          <cell r="P2839" t="str">
            <v>外販</v>
          </cell>
          <cell r="Q2839">
            <v>95</v>
          </cell>
        </row>
        <row r="2840">
          <cell r="A2840">
            <v>2</v>
          </cell>
          <cell r="B2840">
            <v>1995</v>
          </cell>
          <cell r="C2840">
            <v>7</v>
          </cell>
          <cell r="D2840">
            <v>7800</v>
          </cell>
          <cell r="E2840" t="str">
            <v>渡辺ケミカル　　　　</v>
          </cell>
          <cell r="F2840">
            <v>15148</v>
          </cell>
          <cell r="G2840" t="str">
            <v>ＳＡＳ－Ｄ（ロック）</v>
          </cell>
          <cell r="H2840">
            <v>400</v>
          </cell>
          <cell r="I2840">
            <v>320000</v>
          </cell>
          <cell r="J2840">
            <v>4</v>
          </cell>
          <cell r="K2840" t="str">
            <v>その他</v>
          </cell>
          <cell r="L2840">
            <v>151</v>
          </cell>
          <cell r="M2840" t="str">
            <v>ＳＡＳ</v>
          </cell>
          <cell r="N2840">
            <v>2</v>
          </cell>
          <cell r="O2840" t="str">
            <v>延岡</v>
          </cell>
          <cell r="P2840" t="str">
            <v>外販</v>
          </cell>
          <cell r="Q2840">
            <v>95</v>
          </cell>
        </row>
        <row r="2841">
          <cell r="A2841">
            <v>2</v>
          </cell>
          <cell r="B2841">
            <v>1995</v>
          </cell>
          <cell r="C2841">
            <v>7</v>
          </cell>
          <cell r="D2841">
            <v>1820</v>
          </cell>
          <cell r="E2841" t="str">
            <v>小松屋商事（株）　　</v>
          </cell>
          <cell r="F2841">
            <v>15602</v>
          </cell>
          <cell r="G2841" t="str">
            <v>３Ｓ　　　　　　　　</v>
          </cell>
          <cell r="H2841">
            <v>6000</v>
          </cell>
          <cell r="I2841">
            <v>7510000</v>
          </cell>
          <cell r="J2841">
            <v>1</v>
          </cell>
          <cell r="K2841" t="str">
            <v>繊維</v>
          </cell>
          <cell r="L2841">
            <v>156</v>
          </cell>
          <cell r="M2841" t="str">
            <v>ＵＮＡＳＳ</v>
          </cell>
          <cell r="N2841">
            <v>2</v>
          </cell>
          <cell r="O2841" t="str">
            <v>延岡</v>
          </cell>
          <cell r="P2841" t="str">
            <v>外販</v>
          </cell>
          <cell r="Q2841">
            <v>95</v>
          </cell>
        </row>
        <row r="2842">
          <cell r="A2842">
            <v>2</v>
          </cell>
          <cell r="B2842">
            <v>1995</v>
          </cell>
          <cell r="C2842">
            <v>7</v>
          </cell>
          <cell r="D2842">
            <v>7500</v>
          </cell>
          <cell r="E2842" t="str">
            <v>リバソン（株）　　　</v>
          </cell>
          <cell r="F2842">
            <v>15610</v>
          </cell>
          <cell r="G2842" t="str">
            <v>ＵＮＡＳＳ（ＤＩＣ）</v>
          </cell>
          <cell r="H2842">
            <v>1000</v>
          </cell>
          <cell r="I2842">
            <v>1250000</v>
          </cell>
          <cell r="J2842">
            <v>1</v>
          </cell>
          <cell r="K2842" t="str">
            <v>繊維</v>
          </cell>
          <cell r="L2842">
            <v>156</v>
          </cell>
          <cell r="M2842" t="str">
            <v>ＵＮＡＳＳ</v>
          </cell>
          <cell r="N2842">
            <v>2</v>
          </cell>
          <cell r="O2842" t="str">
            <v>延岡</v>
          </cell>
          <cell r="P2842" t="str">
            <v>外販</v>
          </cell>
          <cell r="Q2842">
            <v>95</v>
          </cell>
        </row>
        <row r="2843">
          <cell r="A2843">
            <v>2</v>
          </cell>
          <cell r="B2843">
            <v>1995</v>
          </cell>
          <cell r="C2843">
            <v>7</v>
          </cell>
          <cell r="D2843">
            <v>1017</v>
          </cell>
          <cell r="E2843" t="str">
            <v>化成品商事　　　　　</v>
          </cell>
          <cell r="F2843">
            <v>15620</v>
          </cell>
          <cell r="G2843" t="str">
            <v>ＵＮＡＳＳ（ＳＳＳ）</v>
          </cell>
          <cell r="H2843">
            <v>340</v>
          </cell>
          <cell r="I2843">
            <v>459000</v>
          </cell>
          <cell r="J2843">
            <v>1</v>
          </cell>
          <cell r="K2843" t="str">
            <v>繊維</v>
          </cell>
          <cell r="L2843">
            <v>156</v>
          </cell>
          <cell r="M2843" t="str">
            <v>ＵＮＡＳＳ</v>
          </cell>
          <cell r="N2843">
            <v>2</v>
          </cell>
          <cell r="O2843" t="str">
            <v>延岡</v>
          </cell>
          <cell r="P2843" t="str">
            <v>外販</v>
          </cell>
          <cell r="Q2843">
            <v>95</v>
          </cell>
        </row>
        <row r="2844">
          <cell r="A2844">
            <v>2</v>
          </cell>
          <cell r="B2844">
            <v>1995</v>
          </cell>
          <cell r="C2844">
            <v>7</v>
          </cell>
          <cell r="D2844">
            <v>1820</v>
          </cell>
          <cell r="E2844" t="str">
            <v>小松屋商事（株）　　</v>
          </cell>
          <cell r="F2844">
            <v>15630</v>
          </cell>
          <cell r="G2844" t="str">
            <v>ＵＮＡＳＳ（Ｘラン）</v>
          </cell>
          <cell r="H2844">
            <v>125</v>
          </cell>
          <cell r="I2844">
            <v>150000</v>
          </cell>
          <cell r="J2844">
            <v>1</v>
          </cell>
          <cell r="K2844" t="str">
            <v>繊維</v>
          </cell>
          <cell r="L2844">
            <v>156</v>
          </cell>
          <cell r="M2844" t="str">
            <v>ＵＮＡＳＳ</v>
          </cell>
          <cell r="N2844">
            <v>2</v>
          </cell>
          <cell r="O2844" t="str">
            <v>延岡</v>
          </cell>
          <cell r="P2844" t="str">
            <v>外販</v>
          </cell>
          <cell r="Q2844">
            <v>95</v>
          </cell>
        </row>
        <row r="2845">
          <cell r="A2845">
            <v>2</v>
          </cell>
          <cell r="B2845">
            <v>1995</v>
          </cell>
          <cell r="C2845">
            <v>7</v>
          </cell>
          <cell r="D2845">
            <v>7500</v>
          </cell>
          <cell r="E2845" t="str">
            <v>リバソン（株）　　　</v>
          </cell>
          <cell r="F2845">
            <v>16600</v>
          </cell>
          <cell r="G2845" t="str">
            <v>ＮＳＶＳ－２５（ＤＩ</v>
          </cell>
          <cell r="H2845">
            <v>900</v>
          </cell>
          <cell r="I2845">
            <v>283500</v>
          </cell>
          <cell r="J2845">
            <v>3</v>
          </cell>
          <cell r="K2845" t="str">
            <v>樹脂</v>
          </cell>
          <cell r="L2845">
            <v>166</v>
          </cell>
          <cell r="M2845" t="str">
            <v>ＳＶＳ</v>
          </cell>
          <cell r="N2845">
            <v>2</v>
          </cell>
          <cell r="O2845" t="str">
            <v>延岡</v>
          </cell>
          <cell r="P2845" t="str">
            <v>外販</v>
          </cell>
          <cell r="Q2845">
            <v>95</v>
          </cell>
        </row>
        <row r="2846">
          <cell r="A2846">
            <v>2</v>
          </cell>
          <cell r="B2846">
            <v>1995</v>
          </cell>
          <cell r="C2846">
            <v>7</v>
          </cell>
          <cell r="D2846">
            <v>7500</v>
          </cell>
          <cell r="E2846" t="str">
            <v>リバソン（株）　　　</v>
          </cell>
          <cell r="F2846">
            <v>16630</v>
          </cell>
          <cell r="G2846" t="str">
            <v>ＮＳＶＳ－２５（九州</v>
          </cell>
          <cell r="H2846">
            <v>120</v>
          </cell>
          <cell r="I2846">
            <v>36000</v>
          </cell>
          <cell r="J2846">
            <v>3</v>
          </cell>
          <cell r="K2846" t="str">
            <v>樹脂</v>
          </cell>
          <cell r="L2846">
            <v>166</v>
          </cell>
          <cell r="M2846" t="str">
            <v>ＳＶＳ</v>
          </cell>
          <cell r="N2846">
            <v>2</v>
          </cell>
          <cell r="O2846" t="str">
            <v>延岡</v>
          </cell>
          <cell r="P2846" t="str">
            <v>外販</v>
          </cell>
          <cell r="Q2846">
            <v>95</v>
          </cell>
        </row>
        <row r="2847">
          <cell r="A2847">
            <v>2</v>
          </cell>
          <cell r="B2847">
            <v>1995</v>
          </cell>
          <cell r="C2847">
            <v>7</v>
          </cell>
          <cell r="D2847">
            <v>5417</v>
          </cell>
          <cell r="E2847" t="str">
            <v>九州長瀬　　　　　　</v>
          </cell>
          <cell r="F2847">
            <v>16640</v>
          </cell>
          <cell r="G2847" t="str">
            <v>ＮＳＶＳ－２５（同仁</v>
          </cell>
          <cell r="H2847">
            <v>5400</v>
          </cell>
          <cell r="I2847">
            <v>1620000</v>
          </cell>
          <cell r="J2847">
            <v>3</v>
          </cell>
          <cell r="K2847" t="str">
            <v>樹脂</v>
          </cell>
          <cell r="L2847">
            <v>166</v>
          </cell>
          <cell r="M2847" t="str">
            <v>ＳＶＳ</v>
          </cell>
          <cell r="N2847">
            <v>2</v>
          </cell>
          <cell r="O2847" t="str">
            <v>延岡</v>
          </cell>
          <cell r="P2847" t="str">
            <v>外販</v>
          </cell>
          <cell r="Q2847">
            <v>95</v>
          </cell>
        </row>
        <row r="2848">
          <cell r="A2848">
            <v>2</v>
          </cell>
          <cell r="B2848">
            <v>1995</v>
          </cell>
          <cell r="C2848">
            <v>7</v>
          </cell>
          <cell r="D2848">
            <v>7800</v>
          </cell>
          <cell r="E2848" t="str">
            <v>渡辺ケミカル　　　　</v>
          </cell>
          <cell r="F2848">
            <v>16660</v>
          </cell>
          <cell r="G2848" t="str">
            <v>ＮＳＶＳ－２５ロック</v>
          </cell>
          <cell r="H2848">
            <v>40</v>
          </cell>
          <cell r="I2848">
            <v>16000</v>
          </cell>
          <cell r="J2848">
            <v>3</v>
          </cell>
          <cell r="K2848" t="str">
            <v>樹脂</v>
          </cell>
          <cell r="L2848">
            <v>166</v>
          </cell>
          <cell r="M2848" t="str">
            <v>ＳＶＳ</v>
          </cell>
          <cell r="N2848">
            <v>2</v>
          </cell>
          <cell r="O2848" t="str">
            <v>延岡</v>
          </cell>
          <cell r="P2848" t="str">
            <v>外販</v>
          </cell>
          <cell r="Q2848">
            <v>95</v>
          </cell>
        </row>
        <row r="2849">
          <cell r="A2849">
            <v>2</v>
          </cell>
          <cell r="B2849">
            <v>1995</v>
          </cell>
          <cell r="C2849">
            <v>7</v>
          </cell>
          <cell r="D2849">
            <v>2249</v>
          </cell>
          <cell r="E2849" t="str">
            <v>新宏化成　　　　　　</v>
          </cell>
          <cell r="F2849">
            <v>16661</v>
          </cell>
          <cell r="G2849" t="str">
            <v>ＮＳＶＳ－２５　　　</v>
          </cell>
          <cell r="H2849">
            <v>40</v>
          </cell>
          <cell r="I2849">
            <v>20000</v>
          </cell>
          <cell r="J2849">
            <v>3</v>
          </cell>
          <cell r="K2849" t="str">
            <v>樹脂</v>
          </cell>
          <cell r="L2849">
            <v>166</v>
          </cell>
          <cell r="M2849" t="str">
            <v>ＳＶＳ</v>
          </cell>
          <cell r="N2849">
            <v>2</v>
          </cell>
          <cell r="O2849" t="str">
            <v>延岡</v>
          </cell>
          <cell r="P2849" t="str">
            <v>外販</v>
          </cell>
          <cell r="Q2849">
            <v>95</v>
          </cell>
        </row>
        <row r="2850">
          <cell r="A2850">
            <v>2</v>
          </cell>
          <cell r="B2850">
            <v>1995</v>
          </cell>
          <cell r="C2850">
            <v>7</v>
          </cell>
          <cell r="D2850">
            <v>1</v>
          </cell>
          <cell r="E2850" t="str">
            <v>旭　東京購買　　　　</v>
          </cell>
          <cell r="F2850">
            <v>20300</v>
          </cell>
          <cell r="G2850" t="str">
            <v>ＥＢＳ　　　　　　　</v>
          </cell>
          <cell r="H2850">
            <v>1856</v>
          </cell>
          <cell r="I2850">
            <v>1514496</v>
          </cell>
          <cell r="J2850">
            <v>3</v>
          </cell>
          <cell r="K2850" t="str">
            <v>樹脂</v>
          </cell>
          <cell r="L2850">
            <v>203</v>
          </cell>
          <cell r="M2850" t="str">
            <v>ＥＢＳ</v>
          </cell>
          <cell r="N2850">
            <v>2</v>
          </cell>
          <cell r="O2850" t="str">
            <v>延岡</v>
          </cell>
          <cell r="P2850" t="str">
            <v>旭</v>
          </cell>
          <cell r="Q2850">
            <v>95</v>
          </cell>
        </row>
        <row r="2851">
          <cell r="A2851">
            <v>2</v>
          </cell>
          <cell r="B2851">
            <v>1995</v>
          </cell>
          <cell r="C2851">
            <v>7</v>
          </cell>
          <cell r="D2851">
            <v>11</v>
          </cell>
          <cell r="E2851" t="str">
            <v>旭　特薬事業部　　　</v>
          </cell>
          <cell r="F2851">
            <v>20900</v>
          </cell>
          <cell r="G2851" t="str">
            <v>ＦＭＮＡ　　　　　　</v>
          </cell>
          <cell r="H2851">
            <v>150</v>
          </cell>
          <cell r="I2851">
            <v>4350000</v>
          </cell>
          <cell r="J2851">
            <v>2</v>
          </cell>
          <cell r="K2851" t="str">
            <v>医薬原料</v>
          </cell>
          <cell r="L2851">
            <v>209</v>
          </cell>
          <cell r="M2851" t="str">
            <v>ＦＭＮＡ</v>
          </cell>
          <cell r="N2851">
            <v>2</v>
          </cell>
          <cell r="O2851" t="str">
            <v>延岡</v>
          </cell>
          <cell r="P2851" t="str">
            <v>旭</v>
          </cell>
          <cell r="Q2851">
            <v>95</v>
          </cell>
        </row>
        <row r="2852">
          <cell r="A2852">
            <v>2</v>
          </cell>
          <cell r="B2852">
            <v>1995</v>
          </cell>
          <cell r="C2852">
            <v>7</v>
          </cell>
          <cell r="D2852">
            <v>11</v>
          </cell>
          <cell r="E2852" t="str">
            <v>旭　特薬事業部　　　</v>
          </cell>
          <cell r="F2852">
            <v>21301</v>
          </cell>
          <cell r="G2852" t="str">
            <v>ウラシル　　　　　　</v>
          </cell>
          <cell r="H2852">
            <v>260</v>
          </cell>
          <cell r="I2852">
            <v>1092000</v>
          </cell>
          <cell r="J2852">
            <v>2</v>
          </cell>
          <cell r="K2852" t="str">
            <v>医薬原料</v>
          </cell>
          <cell r="L2852">
            <v>213</v>
          </cell>
          <cell r="M2852" t="str">
            <v>ウラシル</v>
          </cell>
          <cell r="N2852">
            <v>2</v>
          </cell>
          <cell r="O2852" t="str">
            <v>延岡</v>
          </cell>
          <cell r="P2852" t="str">
            <v>旭</v>
          </cell>
          <cell r="Q2852">
            <v>95</v>
          </cell>
        </row>
        <row r="2853">
          <cell r="A2853">
            <v>2</v>
          </cell>
          <cell r="B2853">
            <v>1995</v>
          </cell>
          <cell r="C2853">
            <v>7</v>
          </cell>
          <cell r="D2853">
            <v>11</v>
          </cell>
          <cell r="E2853" t="str">
            <v>旭　特薬事業部　　　</v>
          </cell>
          <cell r="F2853">
            <v>21302</v>
          </cell>
          <cell r="G2853" t="str">
            <v>ウラシル（ＳＧ）　　</v>
          </cell>
          <cell r="H2853">
            <v>4860</v>
          </cell>
          <cell r="I2853">
            <v>20412000</v>
          </cell>
          <cell r="J2853">
            <v>2</v>
          </cell>
          <cell r="K2853" t="str">
            <v>医薬原料</v>
          </cell>
          <cell r="L2853">
            <v>213</v>
          </cell>
          <cell r="M2853" t="str">
            <v>ウラシル</v>
          </cell>
          <cell r="N2853">
            <v>2</v>
          </cell>
          <cell r="O2853" t="str">
            <v>延岡</v>
          </cell>
          <cell r="P2853" t="str">
            <v>旭</v>
          </cell>
          <cell r="Q2853">
            <v>95</v>
          </cell>
        </row>
        <row r="2854">
          <cell r="A2854">
            <v>2</v>
          </cell>
          <cell r="B2854">
            <v>1995</v>
          </cell>
          <cell r="C2854">
            <v>7</v>
          </cell>
          <cell r="D2854">
            <v>5403</v>
          </cell>
          <cell r="E2854" t="str">
            <v>ファイザー　　　　　</v>
          </cell>
          <cell r="F2854">
            <v>21401</v>
          </cell>
          <cell r="G2854" t="str">
            <v>ＡＴＢＣ　　　　　　</v>
          </cell>
          <cell r="H2854">
            <v>9245</v>
          </cell>
          <cell r="I2854">
            <v>3845920</v>
          </cell>
          <cell r="J2854">
            <v>3</v>
          </cell>
          <cell r="K2854" t="str">
            <v>樹脂</v>
          </cell>
          <cell r="L2854">
            <v>214</v>
          </cell>
          <cell r="M2854" t="str">
            <v>ＡＴＢＣ</v>
          </cell>
          <cell r="N2854">
            <v>2</v>
          </cell>
          <cell r="O2854" t="str">
            <v>延岡</v>
          </cell>
          <cell r="P2854" t="str">
            <v>旭</v>
          </cell>
          <cell r="Q2854">
            <v>95</v>
          </cell>
        </row>
        <row r="2855">
          <cell r="A2855">
            <v>2</v>
          </cell>
          <cell r="B2855">
            <v>1995</v>
          </cell>
          <cell r="C2855">
            <v>7</v>
          </cell>
          <cell r="D2855">
            <v>1</v>
          </cell>
          <cell r="E2855" t="str">
            <v>旭　東京購買　　　　</v>
          </cell>
          <cell r="F2855">
            <v>21402</v>
          </cell>
          <cell r="G2855" t="str">
            <v>ＤＳ－１０７　　　　</v>
          </cell>
          <cell r="H2855">
            <v>87150</v>
          </cell>
          <cell r="I2855">
            <v>35992950</v>
          </cell>
          <cell r="J2855">
            <v>3</v>
          </cell>
          <cell r="K2855" t="str">
            <v>樹脂</v>
          </cell>
          <cell r="L2855">
            <v>214</v>
          </cell>
          <cell r="M2855" t="str">
            <v>ＡＴＢＣ</v>
          </cell>
          <cell r="N2855">
            <v>2</v>
          </cell>
          <cell r="O2855" t="str">
            <v>延岡</v>
          </cell>
          <cell r="P2855" t="str">
            <v>旭</v>
          </cell>
          <cell r="Q2855">
            <v>95</v>
          </cell>
        </row>
        <row r="2856">
          <cell r="A2856">
            <v>2</v>
          </cell>
          <cell r="B2856">
            <v>1995</v>
          </cell>
          <cell r="C2856">
            <v>7</v>
          </cell>
          <cell r="D2856">
            <v>3821</v>
          </cell>
          <cell r="E2856" t="str">
            <v>（株）トーメン　　　</v>
          </cell>
          <cell r="F2856">
            <v>21403</v>
          </cell>
          <cell r="G2856" t="str">
            <v>ＡＴＢＣ　　　　　　</v>
          </cell>
          <cell r="H2856">
            <v>215</v>
          </cell>
          <cell r="I2856">
            <v>122550</v>
          </cell>
          <cell r="J2856">
            <v>3</v>
          </cell>
          <cell r="K2856" t="str">
            <v>樹脂</v>
          </cell>
          <cell r="L2856">
            <v>214</v>
          </cell>
          <cell r="M2856" t="str">
            <v>ＡＴＢＣ</v>
          </cell>
          <cell r="N2856">
            <v>2</v>
          </cell>
          <cell r="O2856" t="str">
            <v>延岡</v>
          </cell>
          <cell r="P2856" t="str">
            <v>旭</v>
          </cell>
          <cell r="Q2856">
            <v>95</v>
          </cell>
        </row>
        <row r="2857">
          <cell r="A2857">
            <v>2</v>
          </cell>
          <cell r="B2857">
            <v>1995</v>
          </cell>
          <cell r="C2857">
            <v>7</v>
          </cell>
          <cell r="D2857">
            <v>6</v>
          </cell>
          <cell r="E2857" t="str">
            <v>旭　富士　　　　　　</v>
          </cell>
          <cell r="F2857">
            <v>21404</v>
          </cell>
          <cell r="G2857" t="str">
            <v>ＡＴＢＣ（富士）　　</v>
          </cell>
          <cell r="H2857">
            <v>430</v>
          </cell>
          <cell r="I2857">
            <v>191780</v>
          </cell>
          <cell r="J2857">
            <v>3</v>
          </cell>
          <cell r="K2857" t="str">
            <v>樹脂</v>
          </cell>
          <cell r="L2857">
            <v>214</v>
          </cell>
          <cell r="M2857" t="str">
            <v>ＡＴＢＣ</v>
          </cell>
          <cell r="N2857">
            <v>2</v>
          </cell>
          <cell r="O2857" t="str">
            <v>延岡</v>
          </cell>
          <cell r="P2857" t="str">
            <v>旭</v>
          </cell>
          <cell r="Q2857">
            <v>95</v>
          </cell>
        </row>
        <row r="2858">
          <cell r="A2858">
            <v>2</v>
          </cell>
          <cell r="B2858">
            <v>1995</v>
          </cell>
          <cell r="C2858">
            <v>7</v>
          </cell>
          <cell r="D2858">
            <v>1</v>
          </cell>
          <cell r="E2858" t="str">
            <v>旭　東京購買　　　　</v>
          </cell>
          <cell r="F2858">
            <v>21703</v>
          </cell>
          <cell r="G2858" t="str">
            <v>Ｈ－３－Ⅲ　　　　　</v>
          </cell>
          <cell r="H2858">
            <v>4350</v>
          </cell>
          <cell r="I2858">
            <v>17400000</v>
          </cell>
          <cell r="J2858">
            <v>3</v>
          </cell>
          <cell r="K2858" t="str">
            <v>樹脂</v>
          </cell>
          <cell r="L2858">
            <v>217</v>
          </cell>
          <cell r="M2858" t="str">
            <v>Ｈ－３</v>
          </cell>
          <cell r="N2858">
            <v>2</v>
          </cell>
          <cell r="O2858" t="str">
            <v>延岡</v>
          </cell>
          <cell r="P2858" t="str">
            <v>旭</v>
          </cell>
          <cell r="Q2858">
            <v>95</v>
          </cell>
        </row>
        <row r="2859">
          <cell r="A2859">
            <v>2</v>
          </cell>
          <cell r="B2859">
            <v>1995</v>
          </cell>
          <cell r="C2859">
            <v>7</v>
          </cell>
          <cell r="D2859">
            <v>6</v>
          </cell>
          <cell r="E2859" t="str">
            <v>旭　富士　　　　　　</v>
          </cell>
          <cell r="F2859">
            <v>21900</v>
          </cell>
          <cell r="G2859" t="str">
            <v>ＢＳ－１　　　　　　</v>
          </cell>
          <cell r="H2859">
            <v>76300</v>
          </cell>
          <cell r="I2859">
            <v>24934840</v>
          </cell>
          <cell r="J2859">
            <v>3</v>
          </cell>
          <cell r="K2859" t="str">
            <v>樹脂</v>
          </cell>
          <cell r="L2859">
            <v>219</v>
          </cell>
          <cell r="M2859" t="str">
            <v>ＢＳ－１．２</v>
          </cell>
          <cell r="N2859">
            <v>2</v>
          </cell>
          <cell r="O2859" t="str">
            <v>延岡</v>
          </cell>
          <cell r="P2859" t="str">
            <v>旭</v>
          </cell>
          <cell r="Q2859">
            <v>95</v>
          </cell>
        </row>
        <row r="2860">
          <cell r="A2860">
            <v>2</v>
          </cell>
          <cell r="B2860">
            <v>1995</v>
          </cell>
          <cell r="C2860">
            <v>7</v>
          </cell>
          <cell r="D2860">
            <v>6</v>
          </cell>
          <cell r="E2860" t="str">
            <v>旭　富士　　　　　　</v>
          </cell>
          <cell r="F2860">
            <v>21901</v>
          </cell>
          <cell r="G2860" t="str">
            <v>ＢＳ－２　　　　　　</v>
          </cell>
          <cell r="H2860">
            <v>21140</v>
          </cell>
          <cell r="I2860">
            <v>7124180</v>
          </cell>
          <cell r="J2860">
            <v>3</v>
          </cell>
          <cell r="K2860" t="str">
            <v>樹脂</v>
          </cell>
          <cell r="L2860">
            <v>219</v>
          </cell>
          <cell r="M2860" t="str">
            <v>ＢＳ－１．２</v>
          </cell>
          <cell r="N2860">
            <v>2</v>
          </cell>
          <cell r="O2860" t="str">
            <v>延岡</v>
          </cell>
          <cell r="P2860" t="str">
            <v>旭</v>
          </cell>
          <cell r="Q2860">
            <v>95</v>
          </cell>
        </row>
        <row r="2861">
          <cell r="A2861">
            <v>2</v>
          </cell>
          <cell r="B2861">
            <v>1995</v>
          </cell>
          <cell r="C2861">
            <v>7</v>
          </cell>
          <cell r="D2861">
            <v>1</v>
          </cell>
          <cell r="E2861" t="str">
            <v>旭　東京購買　　　　</v>
          </cell>
          <cell r="F2861">
            <v>25150</v>
          </cell>
          <cell r="G2861" t="str">
            <v>Ｈ－ダイマー　　　　</v>
          </cell>
          <cell r="H2861">
            <v>44470</v>
          </cell>
          <cell r="I2861">
            <v>13785700</v>
          </cell>
          <cell r="J2861">
            <v>3</v>
          </cell>
          <cell r="K2861" t="str">
            <v>樹脂</v>
          </cell>
          <cell r="L2861">
            <v>251</v>
          </cell>
          <cell r="M2861" t="str">
            <v>Ｈ－ダイマー</v>
          </cell>
          <cell r="N2861">
            <v>2</v>
          </cell>
          <cell r="O2861" t="str">
            <v>延岡</v>
          </cell>
          <cell r="P2861" t="str">
            <v>旭</v>
          </cell>
          <cell r="Q2861">
            <v>95</v>
          </cell>
        </row>
        <row r="2862">
          <cell r="A2862">
            <v>2</v>
          </cell>
          <cell r="B2862">
            <v>1995</v>
          </cell>
          <cell r="C2862">
            <v>7</v>
          </cell>
          <cell r="D2862">
            <v>1</v>
          </cell>
          <cell r="E2862" t="str">
            <v>旭　東京購買　　　　</v>
          </cell>
          <cell r="F2862">
            <v>25155</v>
          </cell>
          <cell r="G2862" t="str">
            <v>Ｈ－ダイマ－（ドラム</v>
          </cell>
          <cell r="H2862">
            <v>4800</v>
          </cell>
          <cell r="I2862">
            <v>1824000</v>
          </cell>
          <cell r="J2862">
            <v>3</v>
          </cell>
          <cell r="K2862" t="str">
            <v>樹脂</v>
          </cell>
          <cell r="L2862">
            <v>251</v>
          </cell>
          <cell r="M2862" t="str">
            <v>Ｈ－ダイマー</v>
          </cell>
          <cell r="N2862">
            <v>2</v>
          </cell>
          <cell r="O2862" t="str">
            <v>延岡</v>
          </cell>
          <cell r="P2862" t="str">
            <v>旭</v>
          </cell>
          <cell r="Q2862">
            <v>95</v>
          </cell>
        </row>
        <row r="2863">
          <cell r="A2863">
            <v>2</v>
          </cell>
          <cell r="B2863">
            <v>1995</v>
          </cell>
          <cell r="C2863">
            <v>7</v>
          </cell>
          <cell r="D2863">
            <v>43</v>
          </cell>
          <cell r="E2863" t="str">
            <v>旭　延岡医薬　　　　</v>
          </cell>
          <cell r="F2863">
            <v>29003</v>
          </cell>
          <cell r="G2863" t="str">
            <v>廃硫酸　　　　　　　</v>
          </cell>
          <cell r="H2863">
            <v>60.45</v>
          </cell>
          <cell r="I2863">
            <v>423157</v>
          </cell>
          <cell r="J2863">
            <v>4</v>
          </cell>
          <cell r="K2863" t="str">
            <v>その他</v>
          </cell>
          <cell r="L2863">
            <v>290</v>
          </cell>
          <cell r="M2863" t="str">
            <v>旭向延岡合成品</v>
          </cell>
          <cell r="N2863">
            <v>2</v>
          </cell>
          <cell r="O2863" t="str">
            <v>延岡</v>
          </cell>
          <cell r="P2863" t="str">
            <v>旭</v>
          </cell>
          <cell r="Q2863">
            <v>95</v>
          </cell>
        </row>
        <row r="2864">
          <cell r="A2864">
            <v>2</v>
          </cell>
          <cell r="B2864">
            <v>1995</v>
          </cell>
          <cell r="C2864">
            <v>7</v>
          </cell>
          <cell r="D2864">
            <v>37</v>
          </cell>
          <cell r="E2864" t="str">
            <v>旭　薬品工場　　　　</v>
          </cell>
          <cell r="F2864">
            <v>29007</v>
          </cell>
          <cell r="G2864" t="str">
            <v>回収硝酸　　　　　　</v>
          </cell>
          <cell r="H2864">
            <v>14780</v>
          </cell>
          <cell r="I2864">
            <v>51730</v>
          </cell>
          <cell r="J2864">
            <v>4</v>
          </cell>
          <cell r="K2864" t="str">
            <v>その他</v>
          </cell>
          <cell r="L2864">
            <v>290</v>
          </cell>
          <cell r="M2864" t="str">
            <v>旭向延岡合成品</v>
          </cell>
          <cell r="N2864">
            <v>2</v>
          </cell>
          <cell r="O2864" t="str">
            <v>延岡</v>
          </cell>
          <cell r="P2864" t="str">
            <v>旭</v>
          </cell>
          <cell r="Q2864">
            <v>95</v>
          </cell>
        </row>
        <row r="2865">
          <cell r="A2865">
            <v>2</v>
          </cell>
          <cell r="B2865">
            <v>1995</v>
          </cell>
          <cell r="C2865">
            <v>7</v>
          </cell>
          <cell r="D2865">
            <v>5422</v>
          </cell>
          <cell r="E2865" t="str">
            <v>扶桑化学（株）　　　</v>
          </cell>
          <cell r="F2865">
            <v>30700</v>
          </cell>
          <cell r="G2865" t="str">
            <v>ＭＮＢ　　　　　　　</v>
          </cell>
          <cell r="H2865">
            <v>15400</v>
          </cell>
          <cell r="I2865">
            <v>18172000</v>
          </cell>
          <cell r="J2865">
            <v>3</v>
          </cell>
          <cell r="K2865" t="str">
            <v>樹脂</v>
          </cell>
          <cell r="L2865">
            <v>307</v>
          </cell>
          <cell r="M2865" t="str">
            <v>ＭＮＢ</v>
          </cell>
          <cell r="N2865">
            <v>2</v>
          </cell>
          <cell r="O2865" t="str">
            <v>延岡</v>
          </cell>
          <cell r="P2865" t="str">
            <v>外販</v>
          </cell>
          <cell r="Q2865">
            <v>95</v>
          </cell>
        </row>
        <row r="2866">
          <cell r="A2866">
            <v>1</v>
          </cell>
          <cell r="B2866">
            <v>1995</v>
          </cell>
          <cell r="C2866">
            <v>7</v>
          </cell>
          <cell r="D2866">
            <v>88</v>
          </cell>
          <cell r="E2866" t="str">
            <v>旭フーズ（株）　　　</v>
          </cell>
          <cell r="F2866">
            <v>37600</v>
          </cell>
          <cell r="G2866" t="str">
            <v>ＣＭＴ－Ｌ　缶　　　</v>
          </cell>
          <cell r="H2866">
            <v>0</v>
          </cell>
          <cell r="I2866">
            <v>-171666</v>
          </cell>
          <cell r="J2866">
            <v>4</v>
          </cell>
          <cell r="K2866" t="str">
            <v>その他</v>
          </cell>
          <cell r="L2866">
            <v>376</v>
          </cell>
          <cell r="M2866" t="str">
            <v>ＣＭＴ－Ｌ</v>
          </cell>
          <cell r="N2866">
            <v>3</v>
          </cell>
          <cell r="O2866" t="str">
            <v>外販</v>
          </cell>
          <cell r="P2866" t="str">
            <v>旭</v>
          </cell>
          <cell r="Q2866">
            <v>95</v>
          </cell>
        </row>
        <row r="2867">
          <cell r="A2867">
            <v>1</v>
          </cell>
          <cell r="B2867">
            <v>1995</v>
          </cell>
          <cell r="C2867">
            <v>7</v>
          </cell>
          <cell r="D2867">
            <v>88</v>
          </cell>
          <cell r="E2867" t="str">
            <v>旭フーズ（株）　　　</v>
          </cell>
          <cell r="F2867">
            <v>37601</v>
          </cell>
          <cell r="G2867" t="str">
            <v>ＣＭＴ－ＨＰ　缶　　</v>
          </cell>
          <cell r="H2867">
            <v>1008</v>
          </cell>
          <cell r="I2867">
            <v>302400</v>
          </cell>
          <cell r="J2867">
            <v>4</v>
          </cell>
          <cell r="K2867" t="str">
            <v>その他</v>
          </cell>
          <cell r="L2867">
            <v>376</v>
          </cell>
          <cell r="M2867" t="str">
            <v>ＣＭＴ－Ｌ</v>
          </cell>
          <cell r="N2867">
            <v>3</v>
          </cell>
          <cell r="O2867" t="str">
            <v>外販</v>
          </cell>
          <cell r="P2867" t="str">
            <v>旭</v>
          </cell>
          <cell r="Q2867">
            <v>95</v>
          </cell>
        </row>
        <row r="2868">
          <cell r="A2868">
            <v>1</v>
          </cell>
          <cell r="B2868">
            <v>1995</v>
          </cell>
          <cell r="C2868">
            <v>7</v>
          </cell>
          <cell r="D2868">
            <v>88</v>
          </cell>
          <cell r="E2868" t="str">
            <v>旭フーズ（株）　　　</v>
          </cell>
          <cell r="F2868">
            <v>37602</v>
          </cell>
          <cell r="G2868" t="str">
            <v>ＣＭＴ－Ｌ　ドラム　</v>
          </cell>
          <cell r="H2868">
            <v>0</v>
          </cell>
          <cell r="I2868">
            <v>-108900</v>
          </cell>
          <cell r="J2868">
            <v>4</v>
          </cell>
          <cell r="K2868" t="str">
            <v>その他</v>
          </cell>
          <cell r="L2868">
            <v>376</v>
          </cell>
          <cell r="M2868" t="str">
            <v>ＣＭＴ－Ｌ</v>
          </cell>
          <cell r="N2868">
            <v>3</v>
          </cell>
          <cell r="O2868" t="str">
            <v>外販</v>
          </cell>
          <cell r="P2868" t="str">
            <v>旭</v>
          </cell>
          <cell r="Q2868">
            <v>95</v>
          </cell>
        </row>
        <row r="2869">
          <cell r="A2869">
            <v>1</v>
          </cell>
          <cell r="B2869">
            <v>1995</v>
          </cell>
          <cell r="C2869">
            <v>7</v>
          </cell>
          <cell r="D2869">
            <v>88</v>
          </cell>
          <cell r="E2869" t="str">
            <v>旭フーズ（株）　　　</v>
          </cell>
          <cell r="F2869">
            <v>37610</v>
          </cell>
          <cell r="G2869" t="str">
            <v>ＣＭＴ－Ｌコンテナ　</v>
          </cell>
          <cell r="H2869">
            <v>24000</v>
          </cell>
          <cell r="I2869">
            <v>6690000</v>
          </cell>
          <cell r="J2869">
            <v>4</v>
          </cell>
          <cell r="K2869" t="str">
            <v>その他</v>
          </cell>
          <cell r="L2869">
            <v>376</v>
          </cell>
          <cell r="M2869" t="str">
            <v>ＣＭＴ－Ｌ</v>
          </cell>
          <cell r="N2869">
            <v>3</v>
          </cell>
          <cell r="O2869" t="str">
            <v>外販</v>
          </cell>
          <cell r="P2869" t="str">
            <v>旭</v>
          </cell>
          <cell r="Q2869">
            <v>95</v>
          </cell>
        </row>
        <row r="2870">
          <cell r="A2870">
            <v>1</v>
          </cell>
          <cell r="B2870">
            <v>1995</v>
          </cell>
          <cell r="C2870">
            <v>7</v>
          </cell>
          <cell r="D2870">
            <v>6</v>
          </cell>
          <cell r="E2870" t="str">
            <v>旭　富士　　　　　　</v>
          </cell>
          <cell r="F2870">
            <v>38300</v>
          </cell>
          <cell r="G2870" t="str">
            <v>ベンゾフェノン　　　</v>
          </cell>
          <cell r="H2870">
            <v>280</v>
          </cell>
          <cell r="I2870">
            <v>250600</v>
          </cell>
          <cell r="J2870">
            <v>3</v>
          </cell>
          <cell r="K2870" t="str">
            <v>樹脂</v>
          </cell>
          <cell r="L2870">
            <v>383</v>
          </cell>
          <cell r="M2870" t="str">
            <v>ﾍﾞﾝｿﾞﾌｪﾉﾝ</v>
          </cell>
          <cell r="N2870">
            <v>3</v>
          </cell>
          <cell r="O2870" t="str">
            <v>外販</v>
          </cell>
          <cell r="P2870" t="str">
            <v>外販</v>
          </cell>
          <cell r="Q2870">
            <v>95</v>
          </cell>
        </row>
        <row r="2871">
          <cell r="A2871">
            <v>1</v>
          </cell>
          <cell r="B2871">
            <v>1995</v>
          </cell>
          <cell r="C2871">
            <v>7</v>
          </cell>
          <cell r="D2871">
            <v>1</v>
          </cell>
          <cell r="E2871" t="str">
            <v>旭　東京購買　　　　</v>
          </cell>
          <cell r="F2871">
            <v>38500</v>
          </cell>
          <cell r="G2871" t="str">
            <v>ポリオールＮ　　　　</v>
          </cell>
          <cell r="H2871">
            <v>1200</v>
          </cell>
          <cell r="I2871">
            <v>573600</v>
          </cell>
          <cell r="J2871">
            <v>3</v>
          </cell>
          <cell r="K2871" t="str">
            <v>樹脂</v>
          </cell>
          <cell r="L2871">
            <v>385</v>
          </cell>
          <cell r="M2871" t="str">
            <v>ポリオール</v>
          </cell>
          <cell r="N2871">
            <v>3</v>
          </cell>
          <cell r="O2871" t="str">
            <v>外販</v>
          </cell>
          <cell r="P2871" t="str">
            <v>旭</v>
          </cell>
          <cell r="Q2871">
            <v>95</v>
          </cell>
        </row>
        <row r="2872">
          <cell r="A2872">
            <v>1</v>
          </cell>
          <cell r="B2872">
            <v>1995</v>
          </cell>
          <cell r="C2872">
            <v>7</v>
          </cell>
          <cell r="D2872">
            <v>1</v>
          </cell>
          <cell r="E2872" t="str">
            <v>旭　東京購買　　　　</v>
          </cell>
          <cell r="F2872">
            <v>38501</v>
          </cell>
          <cell r="G2872" t="str">
            <v>ポリオールＢ　　　　</v>
          </cell>
          <cell r="H2872">
            <v>1200</v>
          </cell>
          <cell r="I2872">
            <v>612000</v>
          </cell>
          <cell r="J2872">
            <v>3</v>
          </cell>
          <cell r="K2872" t="str">
            <v>樹脂</v>
          </cell>
          <cell r="L2872">
            <v>385</v>
          </cell>
          <cell r="M2872" t="str">
            <v>ポリオール</v>
          </cell>
          <cell r="N2872">
            <v>3</v>
          </cell>
          <cell r="O2872" t="str">
            <v>外販</v>
          </cell>
          <cell r="P2872" t="str">
            <v>旭</v>
          </cell>
          <cell r="Q2872">
            <v>95</v>
          </cell>
        </row>
        <row r="2873">
          <cell r="A2873">
            <v>1</v>
          </cell>
          <cell r="B2873">
            <v>1995</v>
          </cell>
          <cell r="C2873">
            <v>7</v>
          </cell>
          <cell r="D2873">
            <v>4010</v>
          </cell>
          <cell r="E2873" t="str">
            <v>中尾薬品　　　　　　</v>
          </cell>
          <cell r="F2873">
            <v>39124</v>
          </cell>
          <cell r="G2873" t="str">
            <v>ＩＫＰ－６６　　　　</v>
          </cell>
          <cell r="H2873">
            <v>1</v>
          </cell>
          <cell r="I2873">
            <v>685000</v>
          </cell>
          <cell r="J2873">
            <v>4</v>
          </cell>
          <cell r="K2873" t="str">
            <v>その他</v>
          </cell>
          <cell r="L2873">
            <v>391</v>
          </cell>
          <cell r="M2873" t="str">
            <v>委託　甲南</v>
          </cell>
          <cell r="N2873">
            <v>3</v>
          </cell>
          <cell r="O2873" t="str">
            <v>外販</v>
          </cell>
          <cell r="P2873" t="str">
            <v>外販</v>
          </cell>
          <cell r="Q2873">
            <v>95</v>
          </cell>
        </row>
        <row r="2874">
          <cell r="A2874">
            <v>1</v>
          </cell>
          <cell r="B2874">
            <v>1995</v>
          </cell>
          <cell r="C2874">
            <v>7</v>
          </cell>
          <cell r="D2874">
            <v>1</v>
          </cell>
          <cell r="E2874" t="str">
            <v>旭　東京購買　　　　</v>
          </cell>
          <cell r="F2874">
            <v>39802</v>
          </cell>
          <cell r="G2874" t="str">
            <v>ＨＭＬ（富士）　　　</v>
          </cell>
          <cell r="H2874">
            <v>15000</v>
          </cell>
          <cell r="I2874">
            <v>7695000</v>
          </cell>
          <cell r="J2874">
            <v>1</v>
          </cell>
          <cell r="K2874" t="str">
            <v>繊維</v>
          </cell>
          <cell r="L2874">
            <v>398</v>
          </cell>
          <cell r="M2874" t="str">
            <v>委託ＳＭＡＳ</v>
          </cell>
          <cell r="N2874">
            <v>3</v>
          </cell>
          <cell r="O2874" t="str">
            <v>外販</v>
          </cell>
          <cell r="P2874" t="str">
            <v>旭</v>
          </cell>
          <cell r="Q2874">
            <v>95</v>
          </cell>
        </row>
        <row r="2875">
          <cell r="A2875">
            <v>1</v>
          </cell>
          <cell r="B2875">
            <v>1995</v>
          </cell>
          <cell r="C2875">
            <v>7</v>
          </cell>
          <cell r="D2875">
            <v>3834</v>
          </cell>
          <cell r="E2875" t="str">
            <v>東レ㈱　本社　　　　</v>
          </cell>
          <cell r="F2875">
            <v>39806</v>
          </cell>
          <cell r="G2875" t="str">
            <v>ＳＭＡＳ　　　　　　</v>
          </cell>
          <cell r="H2875">
            <v>16000</v>
          </cell>
          <cell r="I2875">
            <v>6880000</v>
          </cell>
          <cell r="J2875">
            <v>1</v>
          </cell>
          <cell r="K2875" t="str">
            <v>繊維</v>
          </cell>
          <cell r="L2875">
            <v>398</v>
          </cell>
          <cell r="M2875" t="str">
            <v>委託ＳＭＡＳ</v>
          </cell>
          <cell r="N2875">
            <v>3</v>
          </cell>
          <cell r="O2875" t="str">
            <v>外販</v>
          </cell>
          <cell r="P2875" t="str">
            <v>輸出</v>
          </cell>
          <cell r="Q2875">
            <v>95</v>
          </cell>
        </row>
        <row r="2876">
          <cell r="A2876">
            <v>1</v>
          </cell>
          <cell r="B2876">
            <v>1995</v>
          </cell>
          <cell r="C2876">
            <v>8</v>
          </cell>
          <cell r="D2876">
            <v>6000</v>
          </cell>
          <cell r="E2876" t="str">
            <v>丸紅　大阪　　　　　</v>
          </cell>
          <cell r="F2876">
            <v>16001</v>
          </cell>
          <cell r="G2876" t="str">
            <v>Ｎ６５１（ＨＵＮＴ）</v>
          </cell>
          <cell r="H2876">
            <v>33000</v>
          </cell>
          <cell r="I2876">
            <v>16500000</v>
          </cell>
          <cell r="J2876">
            <v>3</v>
          </cell>
          <cell r="K2876" t="str">
            <v>樹脂</v>
          </cell>
          <cell r="L2876">
            <v>160</v>
          </cell>
          <cell r="M2876" t="str">
            <v>Ｎ－６５１</v>
          </cell>
          <cell r="N2876">
            <v>1</v>
          </cell>
          <cell r="O2876" t="str">
            <v>大阪</v>
          </cell>
          <cell r="P2876" t="str">
            <v>輸出</v>
          </cell>
          <cell r="Q2876">
            <v>95</v>
          </cell>
        </row>
        <row r="2877">
          <cell r="A2877">
            <v>1</v>
          </cell>
          <cell r="B2877">
            <v>1995</v>
          </cell>
          <cell r="C2877">
            <v>8</v>
          </cell>
          <cell r="D2877">
            <v>5016</v>
          </cell>
          <cell r="E2877" t="str">
            <v>ハ－キュリ－ズ　　　</v>
          </cell>
          <cell r="F2877">
            <v>16003</v>
          </cell>
          <cell r="G2877" t="str">
            <v>Ｎ６５１（ＨＥＲＣ）</v>
          </cell>
          <cell r="H2877">
            <v>4050</v>
          </cell>
          <cell r="I2877">
            <v>4050000</v>
          </cell>
          <cell r="J2877">
            <v>3</v>
          </cell>
          <cell r="K2877" t="str">
            <v>樹脂</v>
          </cell>
          <cell r="L2877">
            <v>160</v>
          </cell>
          <cell r="M2877" t="str">
            <v>Ｎ－６５１</v>
          </cell>
          <cell r="N2877">
            <v>1</v>
          </cell>
          <cell r="O2877" t="str">
            <v>大阪</v>
          </cell>
          <cell r="P2877" t="str">
            <v>輸出</v>
          </cell>
          <cell r="Q2877">
            <v>95</v>
          </cell>
        </row>
        <row r="2878">
          <cell r="A2878">
            <v>1</v>
          </cell>
          <cell r="B2878">
            <v>1995</v>
          </cell>
          <cell r="C2878">
            <v>8</v>
          </cell>
          <cell r="D2878">
            <v>200</v>
          </cell>
          <cell r="E2878" t="str">
            <v>伊藤忠合繊化学部　　</v>
          </cell>
          <cell r="F2878">
            <v>16004</v>
          </cell>
          <cell r="G2878" t="str">
            <v>Ｎ６５１（ＡＲＣＯ）</v>
          </cell>
          <cell r="H2878">
            <v>2160</v>
          </cell>
          <cell r="I2878">
            <v>1404000</v>
          </cell>
          <cell r="J2878">
            <v>3</v>
          </cell>
          <cell r="K2878" t="str">
            <v>樹脂</v>
          </cell>
          <cell r="L2878">
            <v>160</v>
          </cell>
          <cell r="M2878" t="str">
            <v>Ｎ－６５１</v>
          </cell>
          <cell r="N2878">
            <v>1</v>
          </cell>
          <cell r="O2878" t="str">
            <v>大阪</v>
          </cell>
          <cell r="P2878" t="str">
            <v>輸出</v>
          </cell>
          <cell r="Q2878">
            <v>95</v>
          </cell>
        </row>
        <row r="2879">
          <cell r="A2879">
            <v>1</v>
          </cell>
          <cell r="B2879">
            <v>1995</v>
          </cell>
          <cell r="C2879">
            <v>8</v>
          </cell>
          <cell r="D2879">
            <v>1</v>
          </cell>
          <cell r="E2879" t="str">
            <v>旭　東京購買　　　　</v>
          </cell>
          <cell r="F2879">
            <v>25600</v>
          </cell>
          <cell r="G2879" t="str">
            <v>Ｒ－１２７　　　　　</v>
          </cell>
          <cell r="H2879">
            <v>3400</v>
          </cell>
          <cell r="I2879">
            <v>3740000</v>
          </cell>
          <cell r="J2879">
            <v>3</v>
          </cell>
          <cell r="K2879" t="str">
            <v>樹脂</v>
          </cell>
          <cell r="L2879">
            <v>256</v>
          </cell>
          <cell r="M2879" t="str">
            <v>Ｒ－１２７</v>
          </cell>
          <cell r="N2879">
            <v>1</v>
          </cell>
          <cell r="O2879" t="str">
            <v>大阪</v>
          </cell>
          <cell r="P2879" t="str">
            <v>旭</v>
          </cell>
          <cell r="Q2879">
            <v>95</v>
          </cell>
        </row>
        <row r="2880">
          <cell r="A2880">
            <v>1</v>
          </cell>
          <cell r="B2880">
            <v>1995</v>
          </cell>
          <cell r="C2880">
            <v>8</v>
          </cell>
          <cell r="D2880">
            <v>81</v>
          </cell>
          <cell r="E2880" t="str">
            <v>旭　化薬研究所　　　</v>
          </cell>
          <cell r="F2880">
            <v>25700</v>
          </cell>
          <cell r="G2880" t="str">
            <v>ＧＡＰ　　　　　　　</v>
          </cell>
          <cell r="H2880">
            <v>20</v>
          </cell>
          <cell r="I2880">
            <v>2000000</v>
          </cell>
          <cell r="J2880">
            <v>3</v>
          </cell>
          <cell r="K2880" t="str">
            <v>樹脂</v>
          </cell>
          <cell r="L2880">
            <v>257</v>
          </cell>
          <cell r="M2880" t="str">
            <v>ＧＡＰ　　　　　　　</v>
          </cell>
          <cell r="N2880">
            <v>1</v>
          </cell>
          <cell r="O2880" t="str">
            <v>大阪</v>
          </cell>
          <cell r="P2880" t="str">
            <v>旭</v>
          </cell>
          <cell r="Q2880">
            <v>95</v>
          </cell>
        </row>
        <row r="2881">
          <cell r="A2881">
            <v>1</v>
          </cell>
          <cell r="B2881">
            <v>1995</v>
          </cell>
          <cell r="C2881">
            <v>8</v>
          </cell>
          <cell r="D2881">
            <v>5</v>
          </cell>
          <cell r="E2881" t="str">
            <v>旭　川崎　　　　　　</v>
          </cell>
          <cell r="F2881">
            <v>28000</v>
          </cell>
          <cell r="G2881" t="str">
            <v>試作品（　　　　　）</v>
          </cell>
          <cell r="H2881">
            <v>0.15</v>
          </cell>
          <cell r="I2881">
            <v>1200000</v>
          </cell>
          <cell r="J2881">
            <v>4</v>
          </cell>
          <cell r="K2881" t="str">
            <v>その他</v>
          </cell>
          <cell r="L2881">
            <v>280</v>
          </cell>
          <cell r="M2881" t="str">
            <v>旭向合成品</v>
          </cell>
          <cell r="N2881">
            <v>1</v>
          </cell>
          <cell r="O2881" t="str">
            <v>大阪</v>
          </cell>
          <cell r="P2881" t="str">
            <v>旭</v>
          </cell>
          <cell r="Q2881">
            <v>95</v>
          </cell>
        </row>
        <row r="2882">
          <cell r="A2882">
            <v>1</v>
          </cell>
          <cell r="B2882">
            <v>1995</v>
          </cell>
          <cell r="C2882">
            <v>8</v>
          </cell>
          <cell r="D2882">
            <v>4</v>
          </cell>
          <cell r="E2882" t="str">
            <v>旭　水島　　　　　　</v>
          </cell>
          <cell r="F2882">
            <v>28007</v>
          </cell>
          <cell r="G2882" t="str">
            <v>Ｄ－３１　　　　　　</v>
          </cell>
          <cell r="H2882">
            <v>240</v>
          </cell>
          <cell r="I2882">
            <v>114000</v>
          </cell>
          <cell r="J2882">
            <v>4</v>
          </cell>
          <cell r="K2882" t="str">
            <v>その他</v>
          </cell>
          <cell r="L2882">
            <v>280</v>
          </cell>
          <cell r="M2882" t="str">
            <v>旭向合成品</v>
          </cell>
          <cell r="N2882">
            <v>1</v>
          </cell>
          <cell r="O2882" t="str">
            <v>大阪</v>
          </cell>
          <cell r="P2882" t="str">
            <v>旭</v>
          </cell>
          <cell r="Q2882">
            <v>95</v>
          </cell>
        </row>
        <row r="2883">
          <cell r="A2883">
            <v>1</v>
          </cell>
          <cell r="B2883">
            <v>1995</v>
          </cell>
          <cell r="C2883">
            <v>8</v>
          </cell>
          <cell r="D2883">
            <v>7601</v>
          </cell>
          <cell r="E2883" t="str">
            <v>レジノカラー　　　　</v>
          </cell>
          <cell r="F2883">
            <v>28020</v>
          </cell>
          <cell r="G2883" t="str">
            <v>純水　　　　　　　　</v>
          </cell>
          <cell r="H2883">
            <v>200</v>
          </cell>
          <cell r="I2883">
            <v>14000</v>
          </cell>
          <cell r="J2883">
            <v>4</v>
          </cell>
          <cell r="K2883" t="str">
            <v>その他</v>
          </cell>
          <cell r="L2883">
            <v>280</v>
          </cell>
          <cell r="M2883" t="str">
            <v>旭向合成品</v>
          </cell>
          <cell r="N2883">
            <v>1</v>
          </cell>
          <cell r="O2883" t="str">
            <v>大阪</v>
          </cell>
          <cell r="P2883" t="str">
            <v>旭</v>
          </cell>
          <cell r="Q2883">
            <v>95</v>
          </cell>
        </row>
        <row r="2884">
          <cell r="A2884">
            <v>1</v>
          </cell>
          <cell r="B2884">
            <v>1995</v>
          </cell>
          <cell r="C2884">
            <v>8</v>
          </cell>
          <cell r="D2884">
            <v>846</v>
          </cell>
          <cell r="E2884" t="str">
            <v>岡畑産業（株）大阪　</v>
          </cell>
          <cell r="F2884">
            <v>28043</v>
          </cell>
          <cell r="G2884" t="str">
            <v>（ｐ＋ｍ）ＰＶ　　　</v>
          </cell>
          <cell r="H2884">
            <v>20</v>
          </cell>
          <cell r="I2884">
            <v>475000</v>
          </cell>
          <cell r="J2884">
            <v>4</v>
          </cell>
          <cell r="K2884" t="str">
            <v>その他</v>
          </cell>
          <cell r="L2884">
            <v>280</v>
          </cell>
          <cell r="M2884" t="str">
            <v>旭向合成品</v>
          </cell>
          <cell r="N2884">
            <v>1</v>
          </cell>
          <cell r="O2884" t="str">
            <v>大阪</v>
          </cell>
          <cell r="P2884" t="str">
            <v>旭</v>
          </cell>
          <cell r="Q2884">
            <v>95</v>
          </cell>
        </row>
        <row r="2885">
          <cell r="A2885">
            <v>1</v>
          </cell>
          <cell r="B2885">
            <v>1995</v>
          </cell>
          <cell r="C2885">
            <v>8</v>
          </cell>
          <cell r="D2885">
            <v>29</v>
          </cell>
          <cell r="E2885" t="str">
            <v>旭　アイミー　　　　</v>
          </cell>
          <cell r="F2885">
            <v>28051</v>
          </cell>
          <cell r="G2885" t="str">
            <v>ＯＨＦ－１　　　　　</v>
          </cell>
          <cell r="H2885">
            <v>6</v>
          </cell>
          <cell r="I2885">
            <v>1620000</v>
          </cell>
          <cell r="J2885">
            <v>4</v>
          </cell>
          <cell r="K2885" t="str">
            <v>その他</v>
          </cell>
          <cell r="L2885">
            <v>280</v>
          </cell>
          <cell r="M2885" t="str">
            <v>旭向合成品</v>
          </cell>
          <cell r="N2885">
            <v>1</v>
          </cell>
          <cell r="O2885" t="str">
            <v>大阪</v>
          </cell>
          <cell r="P2885" t="str">
            <v>旭</v>
          </cell>
          <cell r="Q2885">
            <v>95</v>
          </cell>
        </row>
        <row r="2886">
          <cell r="A2886">
            <v>1</v>
          </cell>
          <cell r="B2886">
            <v>1995</v>
          </cell>
          <cell r="C2886">
            <v>8</v>
          </cell>
          <cell r="D2886">
            <v>5</v>
          </cell>
          <cell r="E2886" t="str">
            <v>旭　川崎　　　　　　</v>
          </cell>
          <cell r="F2886">
            <v>28100</v>
          </cell>
          <cell r="G2886" t="str">
            <v>アリル化ＰＰＥ　　　</v>
          </cell>
          <cell r="H2886">
            <v>42</v>
          </cell>
          <cell r="I2886">
            <v>1491000</v>
          </cell>
          <cell r="J2886">
            <v>4</v>
          </cell>
          <cell r="K2886" t="str">
            <v>その他</v>
          </cell>
          <cell r="L2886">
            <v>281</v>
          </cell>
          <cell r="M2886" t="str">
            <v>ｱﾘﾙ化ＰＰＥ</v>
          </cell>
          <cell r="N2886">
            <v>1</v>
          </cell>
          <cell r="O2886" t="str">
            <v>大阪</v>
          </cell>
          <cell r="P2886" t="str">
            <v>旭</v>
          </cell>
          <cell r="Q2886">
            <v>95</v>
          </cell>
        </row>
        <row r="2887">
          <cell r="A2887">
            <v>1</v>
          </cell>
          <cell r="B2887">
            <v>1995</v>
          </cell>
          <cell r="C2887">
            <v>8</v>
          </cell>
          <cell r="D2887">
            <v>1</v>
          </cell>
          <cell r="E2887" t="str">
            <v>旭　東京購買　　　　</v>
          </cell>
          <cell r="F2887">
            <v>28500</v>
          </cell>
          <cell r="G2887" t="str">
            <v>ジュラネート触媒　　</v>
          </cell>
          <cell r="H2887">
            <v>126</v>
          </cell>
          <cell r="I2887">
            <v>1171800</v>
          </cell>
          <cell r="J2887">
            <v>4</v>
          </cell>
          <cell r="K2887" t="str">
            <v>その他</v>
          </cell>
          <cell r="L2887">
            <v>285</v>
          </cell>
          <cell r="M2887" t="str">
            <v>ジェラネート</v>
          </cell>
          <cell r="N2887">
            <v>1</v>
          </cell>
          <cell r="O2887" t="str">
            <v>大阪</v>
          </cell>
          <cell r="P2887" t="str">
            <v>旭</v>
          </cell>
          <cell r="Q2887">
            <v>95</v>
          </cell>
        </row>
        <row r="2888">
          <cell r="A2888">
            <v>1</v>
          </cell>
          <cell r="B2888">
            <v>1995</v>
          </cell>
          <cell r="C2888">
            <v>8</v>
          </cell>
          <cell r="D2888">
            <v>1</v>
          </cell>
          <cell r="E2888" t="str">
            <v>旭　東京購買　　　　</v>
          </cell>
          <cell r="F2888">
            <v>28600</v>
          </cell>
          <cell r="G2888" t="str">
            <v>Ｆ樹脂の溶解液　　　</v>
          </cell>
          <cell r="H2888">
            <v>230</v>
          </cell>
          <cell r="I2888">
            <v>1151840</v>
          </cell>
          <cell r="J2888">
            <v>4</v>
          </cell>
          <cell r="K2888" t="str">
            <v>その他</v>
          </cell>
          <cell r="L2888">
            <v>286</v>
          </cell>
          <cell r="M2888" t="str">
            <v>Ｆ樹脂</v>
          </cell>
          <cell r="N2888">
            <v>1</v>
          </cell>
          <cell r="O2888" t="str">
            <v>大阪</v>
          </cell>
          <cell r="P2888" t="str">
            <v>旭</v>
          </cell>
          <cell r="Q2888">
            <v>95</v>
          </cell>
        </row>
        <row r="2889">
          <cell r="A2889">
            <v>1</v>
          </cell>
          <cell r="B2889">
            <v>1995</v>
          </cell>
          <cell r="C2889">
            <v>8</v>
          </cell>
          <cell r="D2889">
            <v>6</v>
          </cell>
          <cell r="E2889" t="str">
            <v>旭　富士　　　　　　</v>
          </cell>
          <cell r="F2889">
            <v>28800</v>
          </cell>
          <cell r="G2889" t="str">
            <v>ＮＰＣポリマー　　　</v>
          </cell>
          <cell r="H2889">
            <v>301.5</v>
          </cell>
          <cell r="I2889">
            <v>21774000</v>
          </cell>
          <cell r="J2889">
            <v>4</v>
          </cell>
          <cell r="K2889" t="str">
            <v>その他</v>
          </cell>
          <cell r="L2889">
            <v>288</v>
          </cell>
          <cell r="M2889" t="str">
            <v>ＮＰＣ</v>
          </cell>
          <cell r="N2889">
            <v>1</v>
          </cell>
          <cell r="O2889" t="str">
            <v>大阪</v>
          </cell>
          <cell r="P2889" t="str">
            <v>旭</v>
          </cell>
          <cell r="Q2889">
            <v>95</v>
          </cell>
        </row>
        <row r="2890">
          <cell r="A2890">
            <v>1</v>
          </cell>
          <cell r="B2890">
            <v>1995</v>
          </cell>
          <cell r="C2890">
            <v>8</v>
          </cell>
          <cell r="D2890">
            <v>847</v>
          </cell>
          <cell r="E2890" t="str">
            <v>オルガノ  大阪　　　</v>
          </cell>
          <cell r="F2890">
            <v>33000</v>
          </cell>
          <cell r="G2890" t="str">
            <v>ＯＸ－４３３　　　　</v>
          </cell>
          <cell r="H2890">
            <v>5700</v>
          </cell>
          <cell r="I2890">
            <v>4575000</v>
          </cell>
          <cell r="J2890">
            <v>4</v>
          </cell>
          <cell r="K2890" t="str">
            <v>その他</v>
          </cell>
          <cell r="L2890">
            <v>330</v>
          </cell>
          <cell r="M2890" t="str">
            <v>ＯＸ－４３３</v>
          </cell>
          <cell r="N2890">
            <v>1</v>
          </cell>
          <cell r="O2890" t="str">
            <v>大阪</v>
          </cell>
          <cell r="P2890" t="str">
            <v>外販</v>
          </cell>
          <cell r="Q2890">
            <v>95</v>
          </cell>
        </row>
        <row r="2891">
          <cell r="A2891">
            <v>1</v>
          </cell>
          <cell r="B2891">
            <v>1995</v>
          </cell>
          <cell r="C2891">
            <v>8</v>
          </cell>
          <cell r="D2891">
            <v>847</v>
          </cell>
          <cell r="E2891" t="str">
            <v>オルガノ  大阪　　　</v>
          </cell>
          <cell r="F2891">
            <v>33050</v>
          </cell>
          <cell r="G2891" t="str">
            <v>ＯＸ－４３３　運賃　</v>
          </cell>
          <cell r="H2891">
            <v>0</v>
          </cell>
          <cell r="I2891">
            <v>114000</v>
          </cell>
          <cell r="J2891">
            <v>4</v>
          </cell>
          <cell r="K2891" t="str">
            <v>その他</v>
          </cell>
          <cell r="L2891">
            <v>330</v>
          </cell>
          <cell r="M2891" t="str">
            <v>ＯＸ－４３３</v>
          </cell>
          <cell r="N2891">
            <v>1</v>
          </cell>
          <cell r="O2891" t="str">
            <v>大阪</v>
          </cell>
          <cell r="P2891" t="str">
            <v>外販</v>
          </cell>
          <cell r="Q2891">
            <v>95</v>
          </cell>
        </row>
        <row r="2892">
          <cell r="A2892">
            <v>1</v>
          </cell>
          <cell r="B2892">
            <v>1995</v>
          </cell>
          <cell r="C2892">
            <v>8</v>
          </cell>
          <cell r="D2892">
            <v>2243</v>
          </cell>
          <cell r="E2892" t="str">
            <v>（株）島田商会　大阪</v>
          </cell>
          <cell r="F2892">
            <v>36040</v>
          </cell>
          <cell r="G2892" t="str">
            <v>ＰＰＢＩ　　　　　　</v>
          </cell>
          <cell r="H2892">
            <v>69</v>
          </cell>
          <cell r="I2892">
            <v>2070000</v>
          </cell>
          <cell r="J2892">
            <v>4</v>
          </cell>
          <cell r="K2892" t="str">
            <v>その他</v>
          </cell>
          <cell r="L2892">
            <v>360</v>
          </cell>
          <cell r="M2892" t="str">
            <v>外販合成品</v>
          </cell>
          <cell r="N2892">
            <v>1</v>
          </cell>
          <cell r="O2892" t="str">
            <v>大阪</v>
          </cell>
          <cell r="P2892" t="str">
            <v>外販</v>
          </cell>
          <cell r="Q2892">
            <v>95</v>
          </cell>
        </row>
        <row r="2893">
          <cell r="A2893">
            <v>1</v>
          </cell>
          <cell r="B2893">
            <v>1995</v>
          </cell>
          <cell r="C2893">
            <v>8</v>
          </cell>
          <cell r="D2893">
            <v>4010</v>
          </cell>
          <cell r="E2893" t="str">
            <v>中尾薬品　　　　　　</v>
          </cell>
          <cell r="F2893">
            <v>36041</v>
          </cell>
          <cell r="G2893" t="str">
            <v>ＮＤＣＡ　　　　　　</v>
          </cell>
          <cell r="H2893">
            <v>108.2</v>
          </cell>
          <cell r="I2893">
            <v>768220</v>
          </cell>
          <cell r="J2893">
            <v>4</v>
          </cell>
          <cell r="K2893" t="str">
            <v>その他</v>
          </cell>
          <cell r="L2893">
            <v>360</v>
          </cell>
          <cell r="M2893" t="str">
            <v>外販合成品</v>
          </cell>
          <cell r="N2893">
            <v>1</v>
          </cell>
          <cell r="O2893" t="str">
            <v>大阪</v>
          </cell>
          <cell r="P2893" t="str">
            <v>外販</v>
          </cell>
          <cell r="Q2893">
            <v>95</v>
          </cell>
        </row>
        <row r="2894">
          <cell r="A2894">
            <v>1</v>
          </cell>
          <cell r="B2894">
            <v>1995</v>
          </cell>
          <cell r="C2894">
            <v>8</v>
          </cell>
          <cell r="D2894">
            <v>4244</v>
          </cell>
          <cell r="E2894" t="str">
            <v>日本合成　　　　　　</v>
          </cell>
          <cell r="F2894">
            <v>36080</v>
          </cell>
          <cell r="G2894" t="str">
            <v>試作品　　　　　　　</v>
          </cell>
          <cell r="H2894">
            <v>1</v>
          </cell>
          <cell r="I2894">
            <v>2300000</v>
          </cell>
          <cell r="J2894">
            <v>4</v>
          </cell>
          <cell r="K2894" t="str">
            <v>その他</v>
          </cell>
          <cell r="L2894">
            <v>360</v>
          </cell>
          <cell r="M2894" t="str">
            <v>外販合成品</v>
          </cell>
          <cell r="N2894">
            <v>1</v>
          </cell>
          <cell r="O2894" t="str">
            <v>大阪</v>
          </cell>
          <cell r="P2894" t="str">
            <v>外販</v>
          </cell>
          <cell r="Q2894">
            <v>95</v>
          </cell>
        </row>
        <row r="2895">
          <cell r="A2895">
            <v>1</v>
          </cell>
          <cell r="B2895">
            <v>1995</v>
          </cell>
          <cell r="C2895">
            <v>8</v>
          </cell>
          <cell r="D2895">
            <v>6000</v>
          </cell>
          <cell r="E2895" t="str">
            <v>丸紅　大阪　　　　　</v>
          </cell>
          <cell r="F2895">
            <v>15004</v>
          </cell>
          <cell r="G2895" t="str">
            <v>ＭＡＳ（韓一）　　　</v>
          </cell>
          <cell r="H2895">
            <v>0</v>
          </cell>
          <cell r="I2895">
            <v>0</v>
          </cell>
          <cell r="J2895">
            <v>1</v>
          </cell>
          <cell r="K2895" t="str">
            <v>繊維</v>
          </cell>
          <cell r="L2895">
            <v>150</v>
          </cell>
          <cell r="M2895" t="str">
            <v>ＨＭＬ</v>
          </cell>
          <cell r="N2895">
            <v>2</v>
          </cell>
          <cell r="O2895" t="str">
            <v>延岡</v>
          </cell>
          <cell r="P2895" t="str">
            <v>輸出</v>
          </cell>
          <cell r="Q2895">
            <v>95</v>
          </cell>
        </row>
        <row r="2896">
          <cell r="A2896">
            <v>2</v>
          </cell>
          <cell r="B2896">
            <v>1995</v>
          </cell>
          <cell r="C2896">
            <v>8</v>
          </cell>
          <cell r="D2896">
            <v>852</v>
          </cell>
          <cell r="E2896" t="str">
            <v>小原化工（九州）　　</v>
          </cell>
          <cell r="F2896">
            <v>15000</v>
          </cell>
          <cell r="G2896" t="str">
            <v>ＳＭＡＳ　　　　　　</v>
          </cell>
          <cell r="H2896">
            <v>100</v>
          </cell>
          <cell r="I2896">
            <v>75000</v>
          </cell>
          <cell r="J2896">
            <v>1</v>
          </cell>
          <cell r="K2896" t="str">
            <v>繊維</v>
          </cell>
          <cell r="L2896">
            <v>150</v>
          </cell>
          <cell r="M2896" t="str">
            <v>ＨＭＬ</v>
          </cell>
          <cell r="N2896">
            <v>2</v>
          </cell>
          <cell r="O2896" t="str">
            <v>延岡</v>
          </cell>
          <cell r="P2896" t="str">
            <v>外販</v>
          </cell>
          <cell r="Q2896">
            <v>95</v>
          </cell>
        </row>
        <row r="2897">
          <cell r="A2897">
            <v>2</v>
          </cell>
          <cell r="B2897">
            <v>1995</v>
          </cell>
          <cell r="C2897">
            <v>8</v>
          </cell>
          <cell r="D2897">
            <v>2243</v>
          </cell>
          <cell r="E2897" t="str">
            <v>（株）島田商会　大阪</v>
          </cell>
          <cell r="F2897">
            <v>15000</v>
          </cell>
          <cell r="G2897" t="str">
            <v>ＳＭＡＳ　　　　　　</v>
          </cell>
          <cell r="H2897">
            <v>25</v>
          </cell>
          <cell r="I2897">
            <v>20000</v>
          </cell>
          <cell r="J2897">
            <v>1</v>
          </cell>
          <cell r="K2897" t="str">
            <v>繊維</v>
          </cell>
          <cell r="L2897">
            <v>150</v>
          </cell>
          <cell r="M2897" t="str">
            <v>ＨＭＬ</v>
          </cell>
          <cell r="N2897">
            <v>2</v>
          </cell>
          <cell r="O2897" t="str">
            <v>延岡</v>
          </cell>
          <cell r="P2897" t="str">
            <v>外販</v>
          </cell>
          <cell r="Q2897">
            <v>95</v>
          </cell>
        </row>
        <row r="2898">
          <cell r="A2898">
            <v>2</v>
          </cell>
          <cell r="B2898">
            <v>1995</v>
          </cell>
          <cell r="C2898">
            <v>8</v>
          </cell>
          <cell r="D2898">
            <v>3834</v>
          </cell>
          <cell r="E2898" t="str">
            <v>東レ㈱　本社　　　　</v>
          </cell>
          <cell r="F2898">
            <v>15000</v>
          </cell>
          <cell r="G2898" t="str">
            <v>ＳＭＡＳ　　　　　　</v>
          </cell>
          <cell r="H2898">
            <v>13000</v>
          </cell>
          <cell r="I2898">
            <v>5590000</v>
          </cell>
          <cell r="J2898">
            <v>1</v>
          </cell>
          <cell r="K2898" t="str">
            <v>繊維</v>
          </cell>
          <cell r="L2898">
            <v>150</v>
          </cell>
          <cell r="M2898" t="str">
            <v>ＨＭＬ</v>
          </cell>
          <cell r="N2898">
            <v>2</v>
          </cell>
          <cell r="O2898" t="str">
            <v>延岡</v>
          </cell>
          <cell r="P2898" t="str">
            <v>外販</v>
          </cell>
          <cell r="Q2898">
            <v>95</v>
          </cell>
        </row>
        <row r="2899">
          <cell r="A2899">
            <v>2</v>
          </cell>
          <cell r="B2899">
            <v>1995</v>
          </cell>
          <cell r="C2899">
            <v>8</v>
          </cell>
          <cell r="D2899">
            <v>6207</v>
          </cell>
          <cell r="E2899" t="str">
            <v>三井東圧　研究所　　</v>
          </cell>
          <cell r="F2899">
            <v>15000</v>
          </cell>
          <cell r="G2899" t="str">
            <v>ＳＭＡＳ　　　　　　</v>
          </cell>
          <cell r="H2899">
            <v>50</v>
          </cell>
          <cell r="I2899">
            <v>45000</v>
          </cell>
          <cell r="J2899">
            <v>1</v>
          </cell>
          <cell r="K2899" t="str">
            <v>繊維</v>
          </cell>
          <cell r="L2899">
            <v>150</v>
          </cell>
          <cell r="M2899" t="str">
            <v>ＨＭＬ</v>
          </cell>
          <cell r="N2899">
            <v>2</v>
          </cell>
          <cell r="O2899" t="str">
            <v>延岡</v>
          </cell>
          <cell r="P2899" t="str">
            <v>外販</v>
          </cell>
          <cell r="Q2899">
            <v>95</v>
          </cell>
        </row>
        <row r="2900">
          <cell r="A2900">
            <v>2</v>
          </cell>
          <cell r="B2900">
            <v>1995</v>
          </cell>
          <cell r="C2900">
            <v>8</v>
          </cell>
          <cell r="D2900">
            <v>1</v>
          </cell>
          <cell r="E2900" t="str">
            <v>旭　東京購買　　　　</v>
          </cell>
          <cell r="F2900">
            <v>15001</v>
          </cell>
          <cell r="G2900" t="str">
            <v>ＨＭＬ　　　　　　　</v>
          </cell>
          <cell r="H2900">
            <v>30000</v>
          </cell>
          <cell r="I2900">
            <v>14355000</v>
          </cell>
          <cell r="J2900">
            <v>1</v>
          </cell>
          <cell r="K2900" t="str">
            <v>繊維</v>
          </cell>
          <cell r="L2900">
            <v>150</v>
          </cell>
          <cell r="M2900" t="str">
            <v>ＨＭＬ</v>
          </cell>
          <cell r="N2900">
            <v>2</v>
          </cell>
          <cell r="O2900" t="str">
            <v>延岡</v>
          </cell>
          <cell r="P2900" t="str">
            <v>旭</v>
          </cell>
          <cell r="Q2900">
            <v>95</v>
          </cell>
        </row>
        <row r="2901">
          <cell r="A2901">
            <v>2</v>
          </cell>
          <cell r="B2901">
            <v>1995</v>
          </cell>
          <cell r="C2901">
            <v>8</v>
          </cell>
          <cell r="D2901">
            <v>201</v>
          </cell>
          <cell r="E2901" t="str">
            <v>伊藤忠ファイン　　　</v>
          </cell>
          <cell r="F2901">
            <v>15002</v>
          </cell>
          <cell r="G2901" t="str">
            <v>ＴＴ－３　　　　　　</v>
          </cell>
          <cell r="H2901">
            <v>11000</v>
          </cell>
          <cell r="I2901">
            <v>5016000</v>
          </cell>
          <cell r="J2901">
            <v>1</v>
          </cell>
          <cell r="K2901" t="str">
            <v>繊維</v>
          </cell>
          <cell r="L2901">
            <v>150</v>
          </cell>
          <cell r="M2901" t="str">
            <v>ＨＭＬ</v>
          </cell>
          <cell r="N2901">
            <v>2</v>
          </cell>
          <cell r="O2901" t="str">
            <v>延岡</v>
          </cell>
          <cell r="P2901" t="str">
            <v>外販</v>
          </cell>
          <cell r="Q2901">
            <v>95</v>
          </cell>
        </row>
        <row r="2902">
          <cell r="A2902">
            <v>2</v>
          </cell>
          <cell r="B2902">
            <v>1995</v>
          </cell>
          <cell r="C2902">
            <v>8</v>
          </cell>
          <cell r="D2902">
            <v>200</v>
          </cell>
          <cell r="E2902" t="str">
            <v>伊藤忠合繊化学部　　</v>
          </cell>
          <cell r="F2902">
            <v>15008</v>
          </cell>
          <cell r="G2902" t="str">
            <v>ＭＡＳ（ＩＰＣＬ）　</v>
          </cell>
          <cell r="H2902">
            <v>17500</v>
          </cell>
          <cell r="I2902">
            <v>7962500</v>
          </cell>
          <cell r="J2902">
            <v>1</v>
          </cell>
          <cell r="K2902" t="str">
            <v>繊維</v>
          </cell>
          <cell r="L2902">
            <v>150</v>
          </cell>
          <cell r="M2902" t="str">
            <v>ＨＭＬ</v>
          </cell>
          <cell r="N2902">
            <v>2</v>
          </cell>
          <cell r="O2902" t="str">
            <v>延岡</v>
          </cell>
          <cell r="P2902" t="str">
            <v>輸出</v>
          </cell>
          <cell r="Q2902">
            <v>95</v>
          </cell>
        </row>
        <row r="2903">
          <cell r="A2903">
            <v>2</v>
          </cell>
          <cell r="B2903">
            <v>1995</v>
          </cell>
          <cell r="C2903">
            <v>8</v>
          </cell>
          <cell r="D2903">
            <v>200</v>
          </cell>
          <cell r="E2903" t="str">
            <v>伊藤忠合繊化学部　　</v>
          </cell>
          <cell r="F2903">
            <v>15116</v>
          </cell>
          <cell r="G2903" t="str">
            <v>ＳＡＳ（メキシコ）　</v>
          </cell>
          <cell r="H2903">
            <v>35000</v>
          </cell>
          <cell r="I2903">
            <v>13755000</v>
          </cell>
          <cell r="J2903">
            <v>1</v>
          </cell>
          <cell r="K2903" t="str">
            <v>繊維</v>
          </cell>
          <cell r="L2903">
            <v>151</v>
          </cell>
          <cell r="M2903" t="str">
            <v>ＳＡＳ</v>
          </cell>
          <cell r="N2903">
            <v>2</v>
          </cell>
          <cell r="O2903" t="str">
            <v>延岡</v>
          </cell>
          <cell r="P2903" t="str">
            <v>輸出</v>
          </cell>
          <cell r="Q2903">
            <v>95</v>
          </cell>
        </row>
        <row r="2904">
          <cell r="A2904">
            <v>2</v>
          </cell>
          <cell r="B2904">
            <v>1995</v>
          </cell>
          <cell r="C2904">
            <v>8</v>
          </cell>
          <cell r="D2904">
            <v>7100</v>
          </cell>
          <cell r="E2904" t="str">
            <v>油脂製品　　　　　　</v>
          </cell>
          <cell r="F2904">
            <v>15138</v>
          </cell>
          <cell r="G2904" t="str">
            <v>ＳＡＳ－Ｄ（金属）　</v>
          </cell>
          <cell r="H2904">
            <v>700</v>
          </cell>
          <cell r="I2904">
            <v>518700</v>
          </cell>
          <cell r="J2904">
            <v>4</v>
          </cell>
          <cell r="K2904" t="str">
            <v>その他</v>
          </cell>
          <cell r="L2904">
            <v>151</v>
          </cell>
          <cell r="M2904" t="str">
            <v>ＳＡＳ</v>
          </cell>
          <cell r="N2904">
            <v>2</v>
          </cell>
          <cell r="O2904" t="str">
            <v>延岡</v>
          </cell>
          <cell r="P2904" t="str">
            <v>外販</v>
          </cell>
          <cell r="Q2904">
            <v>95</v>
          </cell>
        </row>
        <row r="2905">
          <cell r="A2905">
            <v>2</v>
          </cell>
          <cell r="B2905">
            <v>1995</v>
          </cell>
          <cell r="C2905">
            <v>8</v>
          </cell>
          <cell r="D2905">
            <v>7100</v>
          </cell>
          <cell r="E2905" t="str">
            <v>油脂製品　　　　　　</v>
          </cell>
          <cell r="F2905">
            <v>15142</v>
          </cell>
          <cell r="G2905" t="str">
            <v>ＳＡＳ－Ｄ（中尾）　</v>
          </cell>
          <cell r="H2905">
            <v>100</v>
          </cell>
          <cell r="I2905">
            <v>75500</v>
          </cell>
          <cell r="J2905">
            <v>4</v>
          </cell>
          <cell r="K2905" t="str">
            <v>その他</v>
          </cell>
          <cell r="L2905">
            <v>151</v>
          </cell>
          <cell r="M2905" t="str">
            <v>ＳＡＳ</v>
          </cell>
          <cell r="N2905">
            <v>2</v>
          </cell>
          <cell r="O2905" t="str">
            <v>延岡</v>
          </cell>
          <cell r="P2905" t="str">
            <v>外販</v>
          </cell>
          <cell r="Q2905">
            <v>95</v>
          </cell>
        </row>
        <row r="2906">
          <cell r="A2906">
            <v>2</v>
          </cell>
          <cell r="B2906">
            <v>1995</v>
          </cell>
          <cell r="C2906">
            <v>8</v>
          </cell>
          <cell r="D2906">
            <v>7100</v>
          </cell>
          <cell r="E2906" t="str">
            <v>油脂製品　　　　　　</v>
          </cell>
          <cell r="F2906">
            <v>15143</v>
          </cell>
          <cell r="G2906" t="str">
            <v>ＳＡＳ－Ｄ　　　　　</v>
          </cell>
          <cell r="H2906">
            <v>1000</v>
          </cell>
          <cell r="I2906">
            <v>640000</v>
          </cell>
          <cell r="J2906">
            <v>4</v>
          </cell>
          <cell r="K2906" t="str">
            <v>その他</v>
          </cell>
          <cell r="L2906">
            <v>151</v>
          </cell>
          <cell r="M2906" t="str">
            <v>ＳＡＳ</v>
          </cell>
          <cell r="N2906">
            <v>2</v>
          </cell>
          <cell r="O2906" t="str">
            <v>延岡</v>
          </cell>
          <cell r="P2906" t="str">
            <v>外販</v>
          </cell>
          <cell r="Q2906">
            <v>95</v>
          </cell>
        </row>
        <row r="2907">
          <cell r="A2907">
            <v>2</v>
          </cell>
          <cell r="B2907">
            <v>1995</v>
          </cell>
          <cell r="C2907">
            <v>8</v>
          </cell>
          <cell r="D2907">
            <v>7017</v>
          </cell>
          <cell r="E2907" t="str">
            <v>要薬品　　　　　　　</v>
          </cell>
          <cell r="F2907">
            <v>15145</v>
          </cell>
          <cell r="G2907" t="str">
            <v>ＳＡＳ－Ｄ　　　　　</v>
          </cell>
          <cell r="H2907">
            <v>20</v>
          </cell>
          <cell r="I2907">
            <v>18600</v>
          </cell>
          <cell r="J2907">
            <v>4</v>
          </cell>
          <cell r="K2907" t="str">
            <v>その他</v>
          </cell>
          <cell r="L2907">
            <v>151</v>
          </cell>
          <cell r="M2907" t="str">
            <v>ＳＡＳ</v>
          </cell>
          <cell r="N2907">
            <v>2</v>
          </cell>
          <cell r="O2907" t="str">
            <v>延岡</v>
          </cell>
          <cell r="P2907" t="str">
            <v>外販</v>
          </cell>
          <cell r="Q2907">
            <v>95</v>
          </cell>
        </row>
        <row r="2908">
          <cell r="A2908">
            <v>2</v>
          </cell>
          <cell r="B2908">
            <v>1995</v>
          </cell>
          <cell r="C2908">
            <v>8</v>
          </cell>
          <cell r="D2908">
            <v>7100</v>
          </cell>
          <cell r="E2908" t="str">
            <v>油脂製品　　　　　　</v>
          </cell>
          <cell r="F2908">
            <v>15145</v>
          </cell>
          <cell r="G2908" t="str">
            <v>ＳＡＳ－Ｄ　　　　　</v>
          </cell>
          <cell r="H2908">
            <v>20</v>
          </cell>
          <cell r="I2908">
            <v>14000</v>
          </cell>
          <cell r="J2908">
            <v>4</v>
          </cell>
          <cell r="K2908" t="str">
            <v>その他</v>
          </cell>
          <cell r="L2908">
            <v>151</v>
          </cell>
          <cell r="M2908" t="str">
            <v>ＳＡＳ</v>
          </cell>
          <cell r="N2908">
            <v>2</v>
          </cell>
          <cell r="O2908" t="str">
            <v>延岡</v>
          </cell>
          <cell r="P2908" t="str">
            <v>外販</v>
          </cell>
          <cell r="Q2908">
            <v>95</v>
          </cell>
        </row>
        <row r="2909">
          <cell r="A2909">
            <v>2</v>
          </cell>
          <cell r="B2909">
            <v>1995</v>
          </cell>
          <cell r="C2909">
            <v>8</v>
          </cell>
          <cell r="D2909">
            <v>7800</v>
          </cell>
          <cell r="E2909" t="str">
            <v>渡辺ケミカル　　　　</v>
          </cell>
          <cell r="F2909">
            <v>15148</v>
          </cell>
          <cell r="G2909" t="str">
            <v>ＳＡＳ－Ｄ（ロック）</v>
          </cell>
          <cell r="H2909">
            <v>200</v>
          </cell>
          <cell r="I2909">
            <v>160000</v>
          </cell>
          <cell r="J2909">
            <v>4</v>
          </cell>
          <cell r="K2909" t="str">
            <v>その他</v>
          </cell>
          <cell r="L2909">
            <v>151</v>
          </cell>
          <cell r="M2909" t="str">
            <v>ＳＡＳ</v>
          </cell>
          <cell r="N2909">
            <v>2</v>
          </cell>
          <cell r="O2909" t="str">
            <v>延岡</v>
          </cell>
          <cell r="P2909" t="str">
            <v>外販</v>
          </cell>
          <cell r="Q2909">
            <v>95</v>
          </cell>
        </row>
        <row r="2910">
          <cell r="A2910">
            <v>2</v>
          </cell>
          <cell r="B2910">
            <v>1995</v>
          </cell>
          <cell r="C2910">
            <v>8</v>
          </cell>
          <cell r="D2910">
            <v>79</v>
          </cell>
          <cell r="E2910" t="str">
            <v>旭　和歌山工場　　　</v>
          </cell>
          <cell r="F2910">
            <v>15601</v>
          </cell>
          <cell r="G2910" t="str">
            <v>ＵＮＡＳＳ　　　　　</v>
          </cell>
          <cell r="H2910">
            <v>100</v>
          </cell>
          <cell r="I2910">
            <v>145000</v>
          </cell>
          <cell r="J2910">
            <v>1</v>
          </cell>
          <cell r="K2910" t="str">
            <v>繊維</v>
          </cell>
          <cell r="L2910">
            <v>156</v>
          </cell>
          <cell r="M2910" t="str">
            <v>ＵＮＡＳＳ</v>
          </cell>
          <cell r="N2910">
            <v>2</v>
          </cell>
          <cell r="O2910" t="str">
            <v>延岡</v>
          </cell>
          <cell r="P2910" t="str">
            <v>外販</v>
          </cell>
          <cell r="Q2910">
            <v>95</v>
          </cell>
        </row>
        <row r="2911">
          <cell r="A2911">
            <v>2</v>
          </cell>
          <cell r="B2911">
            <v>1995</v>
          </cell>
          <cell r="C2911">
            <v>8</v>
          </cell>
          <cell r="D2911">
            <v>6243</v>
          </cell>
          <cell r="E2911" t="str">
            <v>三菱製紙　資材　　　</v>
          </cell>
          <cell r="F2911">
            <v>15601</v>
          </cell>
          <cell r="G2911" t="str">
            <v>ＵＮＡＳＳ　　　　　</v>
          </cell>
          <cell r="H2911">
            <v>25</v>
          </cell>
          <cell r="I2911">
            <v>37500</v>
          </cell>
          <cell r="J2911">
            <v>1</v>
          </cell>
          <cell r="K2911" t="str">
            <v>繊維</v>
          </cell>
          <cell r="L2911">
            <v>156</v>
          </cell>
          <cell r="M2911" t="str">
            <v>ＵＮＡＳＳ</v>
          </cell>
          <cell r="N2911">
            <v>2</v>
          </cell>
          <cell r="O2911" t="str">
            <v>延岡</v>
          </cell>
          <cell r="P2911" t="str">
            <v>外販</v>
          </cell>
          <cell r="Q2911">
            <v>95</v>
          </cell>
        </row>
        <row r="2912">
          <cell r="A2912">
            <v>2</v>
          </cell>
          <cell r="B2912">
            <v>1995</v>
          </cell>
          <cell r="C2912">
            <v>8</v>
          </cell>
          <cell r="D2912">
            <v>1820</v>
          </cell>
          <cell r="E2912" t="str">
            <v>小松屋商事（株）　　</v>
          </cell>
          <cell r="F2912">
            <v>15602</v>
          </cell>
          <cell r="G2912" t="str">
            <v>３Ｓ　　　　　　　　</v>
          </cell>
          <cell r="H2912">
            <v>6000</v>
          </cell>
          <cell r="I2912">
            <v>7330000</v>
          </cell>
          <cell r="J2912">
            <v>1</v>
          </cell>
          <cell r="K2912" t="str">
            <v>繊維</v>
          </cell>
          <cell r="L2912">
            <v>156</v>
          </cell>
          <cell r="M2912" t="str">
            <v>ＵＮＡＳＳ</v>
          </cell>
          <cell r="N2912">
            <v>2</v>
          </cell>
          <cell r="O2912" t="str">
            <v>延岡</v>
          </cell>
          <cell r="P2912" t="str">
            <v>外販</v>
          </cell>
          <cell r="Q2912">
            <v>95</v>
          </cell>
        </row>
        <row r="2913">
          <cell r="A2913">
            <v>2</v>
          </cell>
          <cell r="B2913">
            <v>1995</v>
          </cell>
          <cell r="C2913">
            <v>8</v>
          </cell>
          <cell r="D2913">
            <v>7500</v>
          </cell>
          <cell r="E2913" t="str">
            <v>リバソン（株）　　　</v>
          </cell>
          <cell r="F2913">
            <v>15610</v>
          </cell>
          <cell r="G2913" t="str">
            <v>ＵＮＡＳＳ（ＤＩＣ）</v>
          </cell>
          <cell r="H2913">
            <v>1000</v>
          </cell>
          <cell r="I2913">
            <v>1250000</v>
          </cell>
          <cell r="J2913">
            <v>1</v>
          </cell>
          <cell r="K2913" t="str">
            <v>繊維</v>
          </cell>
          <cell r="L2913">
            <v>156</v>
          </cell>
          <cell r="M2913" t="str">
            <v>ＵＮＡＳＳ</v>
          </cell>
          <cell r="N2913">
            <v>2</v>
          </cell>
          <cell r="O2913" t="str">
            <v>延岡</v>
          </cell>
          <cell r="P2913" t="str">
            <v>外販</v>
          </cell>
          <cell r="Q2913">
            <v>95</v>
          </cell>
        </row>
        <row r="2914">
          <cell r="A2914">
            <v>2</v>
          </cell>
          <cell r="B2914">
            <v>1995</v>
          </cell>
          <cell r="C2914">
            <v>8</v>
          </cell>
          <cell r="D2914">
            <v>1017</v>
          </cell>
          <cell r="E2914" t="str">
            <v>化成品商事　　　　　</v>
          </cell>
          <cell r="F2914">
            <v>15620</v>
          </cell>
          <cell r="G2914" t="str">
            <v>ＵＮＡＳＳ（ＳＳＳ）</v>
          </cell>
          <cell r="H2914">
            <v>333.6</v>
          </cell>
          <cell r="I2914">
            <v>450360</v>
          </cell>
          <cell r="J2914">
            <v>1</v>
          </cell>
          <cell r="K2914" t="str">
            <v>繊維</v>
          </cell>
          <cell r="L2914">
            <v>156</v>
          </cell>
          <cell r="M2914" t="str">
            <v>ＵＮＡＳＳ</v>
          </cell>
          <cell r="N2914">
            <v>2</v>
          </cell>
          <cell r="O2914" t="str">
            <v>延岡</v>
          </cell>
          <cell r="P2914" t="str">
            <v>外販</v>
          </cell>
          <cell r="Q2914">
            <v>95</v>
          </cell>
        </row>
        <row r="2915">
          <cell r="A2915">
            <v>2</v>
          </cell>
          <cell r="B2915">
            <v>1995</v>
          </cell>
          <cell r="C2915">
            <v>8</v>
          </cell>
          <cell r="D2915">
            <v>1820</v>
          </cell>
          <cell r="E2915" t="str">
            <v>小松屋商事（株）　　</v>
          </cell>
          <cell r="F2915">
            <v>15630</v>
          </cell>
          <cell r="G2915" t="str">
            <v>ＵＮＡＳＳ（Ｘラン）</v>
          </cell>
          <cell r="H2915">
            <v>250</v>
          </cell>
          <cell r="I2915">
            <v>300000</v>
          </cell>
          <cell r="J2915">
            <v>1</v>
          </cell>
          <cell r="K2915" t="str">
            <v>繊維</v>
          </cell>
          <cell r="L2915">
            <v>156</v>
          </cell>
          <cell r="M2915" t="str">
            <v>ＵＮＡＳＳ</v>
          </cell>
          <cell r="N2915">
            <v>2</v>
          </cell>
          <cell r="O2915" t="str">
            <v>延岡</v>
          </cell>
          <cell r="P2915" t="str">
            <v>外販</v>
          </cell>
          <cell r="Q2915">
            <v>95</v>
          </cell>
        </row>
        <row r="2916">
          <cell r="A2916">
            <v>2</v>
          </cell>
          <cell r="B2916">
            <v>1995</v>
          </cell>
          <cell r="C2916">
            <v>8</v>
          </cell>
          <cell r="D2916">
            <v>3827</v>
          </cell>
          <cell r="E2916" t="str">
            <v>東ソー　　　　　　　</v>
          </cell>
          <cell r="F2916">
            <v>15670</v>
          </cell>
          <cell r="G2916" t="str">
            <v>ＵＮＡＳＳ（中国）　</v>
          </cell>
          <cell r="H2916">
            <v>17500</v>
          </cell>
          <cell r="I2916">
            <v>16275000</v>
          </cell>
          <cell r="J2916">
            <v>1</v>
          </cell>
          <cell r="K2916" t="str">
            <v>繊維</v>
          </cell>
          <cell r="L2916">
            <v>156</v>
          </cell>
          <cell r="M2916" t="str">
            <v>ＵＮＡＳＳ</v>
          </cell>
          <cell r="N2916">
            <v>2</v>
          </cell>
          <cell r="O2916" t="str">
            <v>延岡</v>
          </cell>
          <cell r="P2916" t="str">
            <v>輸出</v>
          </cell>
          <cell r="Q2916">
            <v>95</v>
          </cell>
        </row>
        <row r="2917">
          <cell r="A2917">
            <v>2</v>
          </cell>
          <cell r="B2917">
            <v>1995</v>
          </cell>
          <cell r="C2917">
            <v>8</v>
          </cell>
          <cell r="D2917">
            <v>7500</v>
          </cell>
          <cell r="E2917" t="str">
            <v>リバソン（株）　　　</v>
          </cell>
          <cell r="F2917">
            <v>16600</v>
          </cell>
          <cell r="G2917" t="str">
            <v>ＮＳＶＳ－２５（ＤＩ</v>
          </cell>
          <cell r="H2917">
            <v>960</v>
          </cell>
          <cell r="I2917">
            <v>302400</v>
          </cell>
          <cell r="J2917">
            <v>3</v>
          </cell>
          <cell r="K2917" t="str">
            <v>樹脂</v>
          </cell>
          <cell r="L2917">
            <v>166</v>
          </cell>
          <cell r="M2917" t="str">
            <v>ＳＶＳ</v>
          </cell>
          <cell r="N2917">
            <v>2</v>
          </cell>
          <cell r="O2917" t="str">
            <v>延岡</v>
          </cell>
          <cell r="P2917" t="str">
            <v>外販</v>
          </cell>
          <cell r="Q2917">
            <v>95</v>
          </cell>
        </row>
        <row r="2918">
          <cell r="A2918">
            <v>2</v>
          </cell>
          <cell r="B2918">
            <v>1995</v>
          </cell>
          <cell r="C2918">
            <v>8</v>
          </cell>
          <cell r="D2918">
            <v>7500</v>
          </cell>
          <cell r="E2918" t="str">
            <v>リバソン（株）　　　</v>
          </cell>
          <cell r="F2918">
            <v>16601</v>
          </cell>
          <cell r="G2918" t="str">
            <v>ＮＳＶＳ－２５（堺　</v>
          </cell>
          <cell r="H2918">
            <v>1600</v>
          </cell>
          <cell r="I2918">
            <v>480000</v>
          </cell>
          <cell r="J2918">
            <v>3</v>
          </cell>
          <cell r="K2918" t="str">
            <v>樹脂</v>
          </cell>
          <cell r="L2918">
            <v>166</v>
          </cell>
          <cell r="M2918" t="str">
            <v>ＳＶＳ</v>
          </cell>
          <cell r="N2918">
            <v>2</v>
          </cell>
          <cell r="O2918" t="str">
            <v>延岡</v>
          </cell>
          <cell r="P2918" t="str">
            <v>外販</v>
          </cell>
          <cell r="Q2918">
            <v>95</v>
          </cell>
        </row>
        <row r="2919">
          <cell r="A2919">
            <v>2</v>
          </cell>
          <cell r="B2919">
            <v>1995</v>
          </cell>
          <cell r="C2919">
            <v>8</v>
          </cell>
          <cell r="D2919">
            <v>7500</v>
          </cell>
          <cell r="E2919" t="str">
            <v>リバソン（株）　　　</v>
          </cell>
          <cell r="F2919">
            <v>16630</v>
          </cell>
          <cell r="G2919" t="str">
            <v>ＮＳＶＳ－２５（九州</v>
          </cell>
          <cell r="H2919">
            <v>600</v>
          </cell>
          <cell r="I2919">
            <v>180000</v>
          </cell>
          <cell r="J2919">
            <v>3</v>
          </cell>
          <cell r="K2919" t="str">
            <v>樹脂</v>
          </cell>
          <cell r="L2919">
            <v>166</v>
          </cell>
          <cell r="M2919" t="str">
            <v>ＳＶＳ</v>
          </cell>
          <cell r="N2919">
            <v>2</v>
          </cell>
          <cell r="O2919" t="str">
            <v>延岡</v>
          </cell>
          <cell r="P2919" t="str">
            <v>外販</v>
          </cell>
          <cell r="Q2919">
            <v>95</v>
          </cell>
        </row>
        <row r="2920">
          <cell r="A2920">
            <v>2</v>
          </cell>
          <cell r="B2920">
            <v>1995</v>
          </cell>
          <cell r="C2920">
            <v>8</v>
          </cell>
          <cell r="D2920">
            <v>5417</v>
          </cell>
          <cell r="E2920" t="str">
            <v>九州長瀬　　　　　　</v>
          </cell>
          <cell r="F2920">
            <v>16640</v>
          </cell>
          <cell r="G2920" t="str">
            <v>ＮＳＶＳ－２５（同仁</v>
          </cell>
          <cell r="H2920">
            <v>1800</v>
          </cell>
          <cell r="I2920">
            <v>540000</v>
          </cell>
          <cell r="J2920">
            <v>3</v>
          </cell>
          <cell r="K2920" t="str">
            <v>樹脂</v>
          </cell>
          <cell r="L2920">
            <v>166</v>
          </cell>
          <cell r="M2920" t="str">
            <v>ＳＶＳ</v>
          </cell>
          <cell r="N2920">
            <v>2</v>
          </cell>
          <cell r="O2920" t="str">
            <v>延岡</v>
          </cell>
          <cell r="P2920" t="str">
            <v>外販</v>
          </cell>
          <cell r="Q2920">
            <v>95</v>
          </cell>
        </row>
        <row r="2921">
          <cell r="A2921">
            <v>2</v>
          </cell>
          <cell r="B2921">
            <v>1995</v>
          </cell>
          <cell r="C2921">
            <v>8</v>
          </cell>
          <cell r="D2921">
            <v>7800</v>
          </cell>
          <cell r="E2921" t="str">
            <v>渡辺ケミカル　　　　</v>
          </cell>
          <cell r="F2921">
            <v>16660</v>
          </cell>
          <cell r="G2921" t="str">
            <v>ＮＳＶＳ－２５ロック</v>
          </cell>
          <cell r="H2921">
            <v>20</v>
          </cell>
          <cell r="I2921">
            <v>8000</v>
          </cell>
          <cell r="J2921">
            <v>3</v>
          </cell>
          <cell r="K2921" t="str">
            <v>樹脂</v>
          </cell>
          <cell r="L2921">
            <v>166</v>
          </cell>
          <cell r="M2921" t="str">
            <v>ＳＶＳ</v>
          </cell>
          <cell r="N2921">
            <v>2</v>
          </cell>
          <cell r="O2921" t="str">
            <v>延岡</v>
          </cell>
          <cell r="P2921" t="str">
            <v>外販</v>
          </cell>
          <cell r="Q2921">
            <v>95</v>
          </cell>
        </row>
        <row r="2922">
          <cell r="A2922">
            <v>2</v>
          </cell>
          <cell r="B2922">
            <v>1995</v>
          </cell>
          <cell r="C2922">
            <v>8</v>
          </cell>
          <cell r="D2922">
            <v>1</v>
          </cell>
          <cell r="E2922" t="str">
            <v>旭　東京購買　　　　</v>
          </cell>
          <cell r="F2922">
            <v>20300</v>
          </cell>
          <cell r="G2922" t="str">
            <v>ＥＢＳ　　　　　　　</v>
          </cell>
          <cell r="H2922">
            <v>9236</v>
          </cell>
          <cell r="I2922">
            <v>7536576</v>
          </cell>
          <cell r="J2922">
            <v>3</v>
          </cell>
          <cell r="K2922" t="str">
            <v>樹脂</v>
          </cell>
          <cell r="L2922">
            <v>203</v>
          </cell>
          <cell r="M2922" t="str">
            <v>ＥＢＳ</v>
          </cell>
          <cell r="N2922">
            <v>2</v>
          </cell>
          <cell r="O2922" t="str">
            <v>延岡</v>
          </cell>
          <cell r="P2922" t="str">
            <v>旭</v>
          </cell>
          <cell r="Q2922">
            <v>95</v>
          </cell>
        </row>
        <row r="2923">
          <cell r="A2923">
            <v>2</v>
          </cell>
          <cell r="B2923">
            <v>1995</v>
          </cell>
          <cell r="C2923">
            <v>8</v>
          </cell>
          <cell r="D2923">
            <v>43</v>
          </cell>
          <cell r="E2923" t="str">
            <v>旭　延岡医薬　　　　</v>
          </cell>
          <cell r="F2923">
            <v>20600</v>
          </cell>
          <cell r="G2923" t="str">
            <v>ＭＢ　　　　　　　　</v>
          </cell>
          <cell r="H2923">
            <v>4089</v>
          </cell>
          <cell r="I2923">
            <v>13493700</v>
          </cell>
          <cell r="J2923">
            <v>2</v>
          </cell>
          <cell r="K2923" t="str">
            <v>医薬原料</v>
          </cell>
          <cell r="L2923">
            <v>206</v>
          </cell>
          <cell r="M2923" t="str">
            <v>ＭＢ</v>
          </cell>
          <cell r="N2923">
            <v>2</v>
          </cell>
          <cell r="O2923" t="str">
            <v>延岡</v>
          </cell>
          <cell r="P2923" t="str">
            <v>旭</v>
          </cell>
          <cell r="Q2923">
            <v>95</v>
          </cell>
        </row>
        <row r="2924">
          <cell r="A2924">
            <v>2</v>
          </cell>
          <cell r="B2924">
            <v>1995</v>
          </cell>
          <cell r="C2924">
            <v>8</v>
          </cell>
          <cell r="D2924">
            <v>11</v>
          </cell>
          <cell r="E2924" t="str">
            <v>旭　特薬事業部　　　</v>
          </cell>
          <cell r="F2924">
            <v>20900</v>
          </cell>
          <cell r="G2924" t="str">
            <v>ＦＭＮＡ　　　　　　</v>
          </cell>
          <cell r="H2924">
            <v>300</v>
          </cell>
          <cell r="I2924">
            <v>8700000</v>
          </cell>
          <cell r="J2924">
            <v>2</v>
          </cell>
          <cell r="K2924" t="str">
            <v>医薬原料</v>
          </cell>
          <cell r="L2924">
            <v>209</v>
          </cell>
          <cell r="M2924" t="str">
            <v>ＦＭＮＡ</v>
          </cell>
          <cell r="N2924">
            <v>2</v>
          </cell>
          <cell r="O2924" t="str">
            <v>延岡</v>
          </cell>
          <cell r="P2924" t="str">
            <v>旭</v>
          </cell>
          <cell r="Q2924">
            <v>95</v>
          </cell>
        </row>
        <row r="2925">
          <cell r="A2925">
            <v>2</v>
          </cell>
          <cell r="B2925">
            <v>1995</v>
          </cell>
          <cell r="C2925">
            <v>8</v>
          </cell>
          <cell r="D2925">
            <v>11</v>
          </cell>
          <cell r="E2925" t="str">
            <v>旭　特薬事業部　　　</v>
          </cell>
          <cell r="F2925">
            <v>21302</v>
          </cell>
          <cell r="G2925" t="str">
            <v>ウラシル（ＳＧ）　　</v>
          </cell>
          <cell r="H2925">
            <v>1620</v>
          </cell>
          <cell r="I2925">
            <v>6804000</v>
          </cell>
          <cell r="J2925">
            <v>2</v>
          </cell>
          <cell r="K2925" t="str">
            <v>医薬原料</v>
          </cell>
          <cell r="L2925">
            <v>213</v>
          </cell>
          <cell r="M2925" t="str">
            <v>ウラシル</v>
          </cell>
          <cell r="N2925">
            <v>2</v>
          </cell>
          <cell r="O2925" t="str">
            <v>延岡</v>
          </cell>
          <cell r="P2925" t="str">
            <v>旭</v>
          </cell>
          <cell r="Q2925">
            <v>95</v>
          </cell>
        </row>
        <row r="2926">
          <cell r="A2926">
            <v>2</v>
          </cell>
          <cell r="B2926">
            <v>1995</v>
          </cell>
          <cell r="C2926">
            <v>8</v>
          </cell>
          <cell r="D2926">
            <v>5403</v>
          </cell>
          <cell r="E2926" t="str">
            <v>ファイザー　　　　　</v>
          </cell>
          <cell r="F2926">
            <v>21401</v>
          </cell>
          <cell r="G2926" t="str">
            <v>ＡＴＢＣ　　　　　　</v>
          </cell>
          <cell r="H2926">
            <v>8815</v>
          </cell>
          <cell r="I2926">
            <v>3667040</v>
          </cell>
          <cell r="J2926">
            <v>3</v>
          </cell>
          <cell r="K2926" t="str">
            <v>樹脂</v>
          </cell>
          <cell r="L2926">
            <v>214</v>
          </cell>
          <cell r="M2926" t="str">
            <v>ＡＴＢＣ</v>
          </cell>
          <cell r="N2926">
            <v>2</v>
          </cell>
          <cell r="O2926" t="str">
            <v>延岡</v>
          </cell>
          <cell r="P2926" t="str">
            <v>旭</v>
          </cell>
          <cell r="Q2926">
            <v>95</v>
          </cell>
        </row>
        <row r="2927">
          <cell r="A2927">
            <v>2</v>
          </cell>
          <cell r="B2927">
            <v>1995</v>
          </cell>
          <cell r="C2927">
            <v>8</v>
          </cell>
          <cell r="D2927">
            <v>1</v>
          </cell>
          <cell r="E2927" t="str">
            <v>旭　東京購買　　　　</v>
          </cell>
          <cell r="F2927">
            <v>21402</v>
          </cell>
          <cell r="G2927" t="str">
            <v>ＤＳ－１０７　　　　</v>
          </cell>
          <cell r="H2927">
            <v>47320</v>
          </cell>
          <cell r="I2927">
            <v>19543160</v>
          </cell>
          <cell r="J2927">
            <v>3</v>
          </cell>
          <cell r="K2927" t="str">
            <v>樹脂</v>
          </cell>
          <cell r="L2927">
            <v>214</v>
          </cell>
          <cell r="M2927" t="str">
            <v>ＡＴＢＣ</v>
          </cell>
          <cell r="N2927">
            <v>2</v>
          </cell>
          <cell r="O2927" t="str">
            <v>延岡</v>
          </cell>
          <cell r="P2927" t="str">
            <v>旭</v>
          </cell>
          <cell r="Q2927">
            <v>95</v>
          </cell>
        </row>
        <row r="2928">
          <cell r="A2928">
            <v>2</v>
          </cell>
          <cell r="B2928">
            <v>1995</v>
          </cell>
          <cell r="C2928">
            <v>8</v>
          </cell>
          <cell r="D2928">
            <v>6</v>
          </cell>
          <cell r="E2928" t="str">
            <v>旭　富士　　　　　　</v>
          </cell>
          <cell r="F2928">
            <v>21404</v>
          </cell>
          <cell r="G2928" t="str">
            <v>ＡＴＢＣ（富士）　　</v>
          </cell>
          <cell r="H2928">
            <v>1290</v>
          </cell>
          <cell r="I2928">
            <v>575340</v>
          </cell>
          <cell r="J2928">
            <v>3</v>
          </cell>
          <cell r="K2928" t="str">
            <v>樹脂</v>
          </cell>
          <cell r="L2928">
            <v>214</v>
          </cell>
          <cell r="M2928" t="str">
            <v>ＡＴＢＣ</v>
          </cell>
          <cell r="N2928">
            <v>2</v>
          </cell>
          <cell r="O2928" t="str">
            <v>延岡</v>
          </cell>
          <cell r="P2928" t="str">
            <v>旭</v>
          </cell>
          <cell r="Q2928">
            <v>95</v>
          </cell>
        </row>
        <row r="2929">
          <cell r="A2929">
            <v>2</v>
          </cell>
          <cell r="B2929">
            <v>1995</v>
          </cell>
          <cell r="C2929">
            <v>8</v>
          </cell>
          <cell r="D2929">
            <v>1</v>
          </cell>
          <cell r="E2929" t="str">
            <v>旭　東京購買　　　　</v>
          </cell>
          <cell r="F2929">
            <v>21703</v>
          </cell>
          <cell r="G2929" t="str">
            <v>Ｈ－３－Ⅲ　　　　　</v>
          </cell>
          <cell r="H2929">
            <v>4010</v>
          </cell>
          <cell r="I2929">
            <v>16040000</v>
          </cell>
          <cell r="J2929">
            <v>3</v>
          </cell>
          <cell r="K2929" t="str">
            <v>樹脂</v>
          </cell>
          <cell r="L2929">
            <v>217</v>
          </cell>
          <cell r="M2929" t="str">
            <v>Ｈ－３</v>
          </cell>
          <cell r="N2929">
            <v>2</v>
          </cell>
          <cell r="O2929" t="str">
            <v>延岡</v>
          </cell>
          <cell r="P2929" t="str">
            <v>旭</v>
          </cell>
          <cell r="Q2929">
            <v>95</v>
          </cell>
        </row>
        <row r="2930">
          <cell r="A2930">
            <v>2</v>
          </cell>
          <cell r="B2930">
            <v>1995</v>
          </cell>
          <cell r="C2930">
            <v>8</v>
          </cell>
          <cell r="D2930">
            <v>1</v>
          </cell>
          <cell r="E2930" t="str">
            <v>旭　東京購買　　　　</v>
          </cell>
          <cell r="F2930">
            <v>21704</v>
          </cell>
          <cell r="G2930" t="str">
            <v>Ｈ－３－Ⅳ　　　　　</v>
          </cell>
          <cell r="H2930">
            <v>790</v>
          </cell>
          <cell r="I2930">
            <v>3160000</v>
          </cell>
          <cell r="J2930">
            <v>3</v>
          </cell>
          <cell r="K2930" t="str">
            <v>樹脂</v>
          </cell>
          <cell r="L2930">
            <v>217</v>
          </cell>
          <cell r="M2930" t="str">
            <v>Ｈ－３</v>
          </cell>
          <cell r="N2930">
            <v>2</v>
          </cell>
          <cell r="O2930" t="str">
            <v>延岡</v>
          </cell>
          <cell r="P2930" t="str">
            <v>旭</v>
          </cell>
          <cell r="Q2930">
            <v>95</v>
          </cell>
        </row>
        <row r="2931">
          <cell r="A2931">
            <v>2</v>
          </cell>
          <cell r="B2931">
            <v>1995</v>
          </cell>
          <cell r="C2931">
            <v>8</v>
          </cell>
          <cell r="D2931">
            <v>6</v>
          </cell>
          <cell r="E2931" t="str">
            <v>旭　富士　　　　　　</v>
          </cell>
          <cell r="F2931">
            <v>21900</v>
          </cell>
          <cell r="G2931" t="str">
            <v>ＢＳ－１　　　　　　</v>
          </cell>
          <cell r="H2931">
            <v>94920</v>
          </cell>
          <cell r="I2931">
            <v>31019856</v>
          </cell>
          <cell r="J2931">
            <v>3</v>
          </cell>
          <cell r="K2931" t="str">
            <v>樹脂</v>
          </cell>
          <cell r="L2931">
            <v>219</v>
          </cell>
          <cell r="M2931" t="str">
            <v>ＢＳ－１．２</v>
          </cell>
          <cell r="N2931">
            <v>2</v>
          </cell>
          <cell r="O2931" t="str">
            <v>延岡</v>
          </cell>
          <cell r="P2931" t="str">
            <v>旭</v>
          </cell>
          <cell r="Q2931">
            <v>95</v>
          </cell>
        </row>
        <row r="2932">
          <cell r="A2932">
            <v>2</v>
          </cell>
          <cell r="B2932">
            <v>1995</v>
          </cell>
          <cell r="C2932">
            <v>8</v>
          </cell>
          <cell r="D2932">
            <v>6</v>
          </cell>
          <cell r="E2932" t="str">
            <v>旭　富士　　　　　　</v>
          </cell>
          <cell r="F2932">
            <v>21901</v>
          </cell>
          <cell r="G2932" t="str">
            <v>ＢＳ－２　　　　　　</v>
          </cell>
          <cell r="H2932">
            <v>11100</v>
          </cell>
          <cell r="I2932">
            <v>3740700</v>
          </cell>
          <cell r="J2932">
            <v>3</v>
          </cell>
          <cell r="K2932" t="str">
            <v>樹脂</v>
          </cell>
          <cell r="L2932">
            <v>219</v>
          </cell>
          <cell r="M2932" t="str">
            <v>ＢＳ－１．２</v>
          </cell>
          <cell r="N2932">
            <v>2</v>
          </cell>
          <cell r="O2932" t="str">
            <v>延岡</v>
          </cell>
          <cell r="P2932" t="str">
            <v>旭</v>
          </cell>
          <cell r="Q2932">
            <v>95</v>
          </cell>
        </row>
        <row r="2933">
          <cell r="A2933">
            <v>2</v>
          </cell>
          <cell r="B2933">
            <v>1995</v>
          </cell>
          <cell r="C2933">
            <v>8</v>
          </cell>
          <cell r="D2933">
            <v>6</v>
          </cell>
          <cell r="E2933" t="str">
            <v>旭　富士　　　　　　</v>
          </cell>
          <cell r="F2933">
            <v>21950</v>
          </cell>
          <cell r="G2933" t="str">
            <v>ＢＳ－１缶　　　　　</v>
          </cell>
          <cell r="H2933">
            <v>140</v>
          </cell>
          <cell r="I2933">
            <v>57260</v>
          </cell>
          <cell r="J2933">
            <v>3</v>
          </cell>
          <cell r="K2933" t="str">
            <v>樹脂</v>
          </cell>
          <cell r="L2933">
            <v>219</v>
          </cell>
          <cell r="M2933" t="str">
            <v>ＢＳ－１．２</v>
          </cell>
          <cell r="N2933">
            <v>2</v>
          </cell>
          <cell r="O2933" t="str">
            <v>延岡</v>
          </cell>
          <cell r="P2933" t="str">
            <v>旭</v>
          </cell>
          <cell r="Q2933">
            <v>95</v>
          </cell>
        </row>
        <row r="2934">
          <cell r="A2934">
            <v>2</v>
          </cell>
          <cell r="B2934">
            <v>1995</v>
          </cell>
          <cell r="C2934">
            <v>8</v>
          </cell>
          <cell r="D2934">
            <v>6</v>
          </cell>
          <cell r="E2934" t="str">
            <v>旭　富士　　　　　　</v>
          </cell>
          <cell r="F2934">
            <v>21960</v>
          </cell>
          <cell r="G2934" t="str">
            <v>ＢＳ－２缶　　　　　</v>
          </cell>
          <cell r="H2934">
            <v>140</v>
          </cell>
          <cell r="I2934">
            <v>57260</v>
          </cell>
          <cell r="J2934">
            <v>3</v>
          </cell>
          <cell r="K2934" t="str">
            <v>樹脂</v>
          </cell>
          <cell r="L2934">
            <v>219</v>
          </cell>
          <cell r="M2934" t="str">
            <v>ＢＳ－１．２</v>
          </cell>
          <cell r="N2934">
            <v>2</v>
          </cell>
          <cell r="O2934" t="str">
            <v>延岡</v>
          </cell>
          <cell r="P2934" t="str">
            <v>旭</v>
          </cell>
          <cell r="Q2934">
            <v>95</v>
          </cell>
        </row>
        <row r="2935">
          <cell r="A2935">
            <v>2</v>
          </cell>
          <cell r="B2935">
            <v>1995</v>
          </cell>
          <cell r="C2935">
            <v>8</v>
          </cell>
          <cell r="D2935">
            <v>1</v>
          </cell>
          <cell r="E2935" t="str">
            <v>旭　東京購買　　　　</v>
          </cell>
          <cell r="F2935">
            <v>25150</v>
          </cell>
          <cell r="G2935" t="str">
            <v>Ｈ－ダイマー　　　　</v>
          </cell>
          <cell r="H2935">
            <v>34740</v>
          </cell>
          <cell r="I2935">
            <v>10769400</v>
          </cell>
          <cell r="J2935">
            <v>3</v>
          </cell>
          <cell r="K2935" t="str">
            <v>樹脂</v>
          </cell>
          <cell r="L2935">
            <v>251</v>
          </cell>
          <cell r="M2935" t="str">
            <v>Ｈ－ダイマー</v>
          </cell>
          <cell r="N2935">
            <v>2</v>
          </cell>
          <cell r="O2935" t="str">
            <v>延岡</v>
          </cell>
          <cell r="P2935" t="str">
            <v>旭</v>
          </cell>
          <cell r="Q2935">
            <v>95</v>
          </cell>
        </row>
        <row r="2936">
          <cell r="A2936">
            <v>2</v>
          </cell>
          <cell r="B2936">
            <v>1995</v>
          </cell>
          <cell r="C2936">
            <v>8</v>
          </cell>
          <cell r="D2936">
            <v>43</v>
          </cell>
          <cell r="E2936" t="str">
            <v>旭　延岡医薬　　　　</v>
          </cell>
          <cell r="F2936">
            <v>29003</v>
          </cell>
          <cell r="G2936" t="str">
            <v>廃硫酸　　　　　　　</v>
          </cell>
          <cell r="H2936">
            <v>82.51</v>
          </cell>
          <cell r="I2936">
            <v>577577</v>
          </cell>
          <cell r="J2936">
            <v>4</v>
          </cell>
          <cell r="K2936" t="str">
            <v>その他</v>
          </cell>
          <cell r="L2936">
            <v>290</v>
          </cell>
          <cell r="M2936" t="str">
            <v>旭向延岡合成品</v>
          </cell>
          <cell r="N2936">
            <v>2</v>
          </cell>
          <cell r="O2936" t="str">
            <v>延岡</v>
          </cell>
          <cell r="P2936" t="str">
            <v>旭</v>
          </cell>
          <cell r="Q2936">
            <v>95</v>
          </cell>
        </row>
        <row r="2937">
          <cell r="A2937">
            <v>2</v>
          </cell>
          <cell r="B2937">
            <v>1995</v>
          </cell>
          <cell r="C2937">
            <v>8</v>
          </cell>
          <cell r="D2937">
            <v>37</v>
          </cell>
          <cell r="E2937" t="str">
            <v>旭　薬品工場　　　　</v>
          </cell>
          <cell r="F2937">
            <v>29007</v>
          </cell>
          <cell r="G2937" t="str">
            <v>回収硝酸　　　　　　</v>
          </cell>
          <cell r="H2937">
            <v>45913</v>
          </cell>
          <cell r="I2937">
            <v>160696</v>
          </cell>
          <cell r="J2937">
            <v>4</v>
          </cell>
          <cell r="K2937" t="str">
            <v>その他</v>
          </cell>
          <cell r="L2937">
            <v>290</v>
          </cell>
          <cell r="M2937" t="str">
            <v>旭向延岡合成品</v>
          </cell>
          <cell r="N2937">
            <v>2</v>
          </cell>
          <cell r="O2937" t="str">
            <v>延岡</v>
          </cell>
          <cell r="P2937" t="str">
            <v>旭</v>
          </cell>
          <cell r="Q2937">
            <v>95</v>
          </cell>
        </row>
        <row r="2938">
          <cell r="A2938">
            <v>2</v>
          </cell>
          <cell r="B2938">
            <v>1995</v>
          </cell>
          <cell r="C2938">
            <v>8</v>
          </cell>
          <cell r="D2938">
            <v>231</v>
          </cell>
          <cell r="E2938" t="str">
            <v>岩瀬コスファ　　　　</v>
          </cell>
          <cell r="F2938">
            <v>30400</v>
          </cell>
          <cell r="G2938" t="str">
            <v>ＣＰＭ－Ｈ　　　　　</v>
          </cell>
          <cell r="H2938">
            <v>105</v>
          </cell>
          <cell r="I2938">
            <v>5775000</v>
          </cell>
          <cell r="J2938">
            <v>4</v>
          </cell>
          <cell r="K2938" t="str">
            <v>その他</v>
          </cell>
          <cell r="L2938">
            <v>304</v>
          </cell>
          <cell r="M2938" t="str">
            <v>ＣＰＭ</v>
          </cell>
          <cell r="N2938">
            <v>2</v>
          </cell>
          <cell r="O2938" t="str">
            <v>延岡</v>
          </cell>
          <cell r="P2938" t="str">
            <v>外販</v>
          </cell>
          <cell r="Q2938">
            <v>95</v>
          </cell>
        </row>
        <row r="2939">
          <cell r="A2939">
            <v>1</v>
          </cell>
          <cell r="B2939">
            <v>1995</v>
          </cell>
          <cell r="C2939">
            <v>8</v>
          </cell>
          <cell r="D2939">
            <v>88</v>
          </cell>
          <cell r="E2939" t="str">
            <v>旭フーズ（株）　　　</v>
          </cell>
          <cell r="F2939">
            <v>37610</v>
          </cell>
          <cell r="G2939" t="str">
            <v>ＣＭＴ－Ｌコンテナ　</v>
          </cell>
          <cell r="H2939">
            <v>19000</v>
          </cell>
          <cell r="I2939">
            <v>5320000</v>
          </cell>
          <cell r="J2939">
            <v>4</v>
          </cell>
          <cell r="K2939" t="str">
            <v>その他</v>
          </cell>
          <cell r="L2939">
            <v>376</v>
          </cell>
          <cell r="M2939" t="str">
            <v>ＣＭＴ－Ｌ</v>
          </cell>
          <cell r="N2939">
            <v>3</v>
          </cell>
          <cell r="O2939" t="str">
            <v>外販</v>
          </cell>
          <cell r="P2939" t="str">
            <v>旭</v>
          </cell>
          <cell r="Q2939">
            <v>95</v>
          </cell>
        </row>
        <row r="2940">
          <cell r="A2940">
            <v>1</v>
          </cell>
          <cell r="B2940">
            <v>1995</v>
          </cell>
          <cell r="C2940">
            <v>8</v>
          </cell>
          <cell r="D2940">
            <v>88</v>
          </cell>
          <cell r="E2940" t="str">
            <v>旭フーズ（株）　　　</v>
          </cell>
          <cell r="F2940">
            <v>37800</v>
          </cell>
          <cell r="G2940" t="str">
            <v>ＭＭＳ－Ｋ　　　　　</v>
          </cell>
          <cell r="H2940">
            <v>30</v>
          </cell>
          <cell r="I2940">
            <v>60000</v>
          </cell>
          <cell r="J2940">
            <v>4</v>
          </cell>
          <cell r="K2940" t="str">
            <v>その他</v>
          </cell>
          <cell r="L2940">
            <v>378</v>
          </cell>
          <cell r="M2940" t="str">
            <v>ＭＭＳ－Ｋ</v>
          </cell>
          <cell r="N2940">
            <v>3</v>
          </cell>
          <cell r="O2940" t="str">
            <v>外販</v>
          </cell>
          <cell r="P2940" t="str">
            <v>旭</v>
          </cell>
          <cell r="Q2940">
            <v>95</v>
          </cell>
        </row>
        <row r="2941">
          <cell r="A2941">
            <v>1</v>
          </cell>
          <cell r="B2941">
            <v>1995</v>
          </cell>
          <cell r="C2941">
            <v>8</v>
          </cell>
          <cell r="D2941">
            <v>6</v>
          </cell>
          <cell r="E2941" t="str">
            <v>旭　富士　　　　　　</v>
          </cell>
          <cell r="F2941">
            <v>38300</v>
          </cell>
          <cell r="G2941" t="str">
            <v>ベンゾフェノン　　　</v>
          </cell>
          <cell r="H2941">
            <v>260</v>
          </cell>
          <cell r="I2941">
            <v>232700</v>
          </cell>
          <cell r="J2941">
            <v>3</v>
          </cell>
          <cell r="K2941" t="str">
            <v>樹脂</v>
          </cell>
          <cell r="L2941">
            <v>383</v>
          </cell>
          <cell r="M2941" t="str">
            <v>ﾍﾞﾝｿﾞﾌｪﾉﾝ</v>
          </cell>
          <cell r="N2941">
            <v>3</v>
          </cell>
          <cell r="O2941" t="str">
            <v>外販</v>
          </cell>
          <cell r="P2941" t="str">
            <v>外販</v>
          </cell>
          <cell r="Q2941">
            <v>95</v>
          </cell>
        </row>
        <row r="2942">
          <cell r="A2942">
            <v>1</v>
          </cell>
          <cell r="B2942">
            <v>1995</v>
          </cell>
          <cell r="C2942">
            <v>8</v>
          </cell>
          <cell r="D2942">
            <v>1</v>
          </cell>
          <cell r="E2942" t="str">
            <v>旭　東京購買　　　　</v>
          </cell>
          <cell r="F2942">
            <v>38501</v>
          </cell>
          <cell r="G2942" t="str">
            <v>ポリオールＢ　　　　</v>
          </cell>
          <cell r="H2942">
            <v>1200</v>
          </cell>
          <cell r="I2942">
            <v>612000</v>
          </cell>
          <cell r="J2942">
            <v>3</v>
          </cell>
          <cell r="K2942" t="str">
            <v>樹脂</v>
          </cell>
          <cell r="L2942">
            <v>385</v>
          </cell>
          <cell r="M2942" t="str">
            <v>ポリオール</v>
          </cell>
          <cell r="N2942">
            <v>3</v>
          </cell>
          <cell r="O2942" t="str">
            <v>外販</v>
          </cell>
          <cell r="P2942" t="str">
            <v>旭</v>
          </cell>
          <cell r="Q2942">
            <v>95</v>
          </cell>
        </row>
        <row r="2943">
          <cell r="A2943">
            <v>1</v>
          </cell>
          <cell r="B2943">
            <v>1995</v>
          </cell>
          <cell r="C2943">
            <v>8</v>
          </cell>
          <cell r="D2943">
            <v>1820</v>
          </cell>
          <cell r="E2943" t="str">
            <v>小松屋商事（株）　　</v>
          </cell>
          <cell r="F2943">
            <v>39801</v>
          </cell>
          <cell r="G2943" t="str">
            <v>ＳＭＳ（ＦＰＣ）　　</v>
          </cell>
          <cell r="H2943">
            <v>20000</v>
          </cell>
          <cell r="I2943">
            <v>6344000</v>
          </cell>
          <cell r="J2943">
            <v>1</v>
          </cell>
          <cell r="K2943" t="str">
            <v>繊維</v>
          </cell>
          <cell r="L2943">
            <v>398</v>
          </cell>
          <cell r="M2943" t="str">
            <v>委託ＳＭＡＳ</v>
          </cell>
          <cell r="N2943">
            <v>3</v>
          </cell>
          <cell r="O2943" t="str">
            <v>外販</v>
          </cell>
          <cell r="P2943" t="str">
            <v>輸出</v>
          </cell>
          <cell r="Q2943">
            <v>95</v>
          </cell>
        </row>
        <row r="2944">
          <cell r="A2944">
            <v>1</v>
          </cell>
          <cell r="B2944">
            <v>1995</v>
          </cell>
          <cell r="C2944">
            <v>8</v>
          </cell>
          <cell r="D2944">
            <v>1</v>
          </cell>
          <cell r="E2944" t="str">
            <v>旭　東京購買　　　　</v>
          </cell>
          <cell r="F2944">
            <v>39802</v>
          </cell>
          <cell r="G2944" t="str">
            <v>ＨＭＬ（富士）　　　</v>
          </cell>
          <cell r="H2944">
            <v>0</v>
          </cell>
          <cell r="I2944">
            <v>-345000</v>
          </cell>
          <cell r="J2944">
            <v>1</v>
          </cell>
          <cell r="K2944" t="str">
            <v>繊維</v>
          </cell>
          <cell r="L2944">
            <v>398</v>
          </cell>
          <cell r="M2944" t="str">
            <v>委託ＳＭＡＳ</v>
          </cell>
          <cell r="N2944">
            <v>3</v>
          </cell>
          <cell r="O2944" t="str">
            <v>外販</v>
          </cell>
          <cell r="P2944" t="str">
            <v>旭</v>
          </cell>
          <cell r="Q2944">
            <v>95</v>
          </cell>
        </row>
        <row r="2945">
          <cell r="A2945">
            <v>1</v>
          </cell>
          <cell r="B2945">
            <v>1995</v>
          </cell>
          <cell r="C2945">
            <v>8</v>
          </cell>
          <cell r="D2945">
            <v>2011</v>
          </cell>
          <cell r="E2945" t="str">
            <v>産業貿易　　　　　　</v>
          </cell>
          <cell r="F2945">
            <v>39803</v>
          </cell>
          <cell r="G2945" t="str">
            <v>ＳＭＳ（中国）　　　</v>
          </cell>
          <cell r="H2945">
            <v>17500</v>
          </cell>
          <cell r="I2945">
            <v>5139610</v>
          </cell>
          <cell r="J2945">
            <v>1</v>
          </cell>
          <cell r="K2945" t="str">
            <v>繊維</v>
          </cell>
          <cell r="L2945">
            <v>398</v>
          </cell>
          <cell r="M2945" t="str">
            <v>委託ＳＭＡＳ</v>
          </cell>
          <cell r="N2945">
            <v>3</v>
          </cell>
          <cell r="O2945" t="str">
            <v>外販</v>
          </cell>
          <cell r="P2945" t="str">
            <v>輸出</v>
          </cell>
          <cell r="Q2945">
            <v>95</v>
          </cell>
        </row>
        <row r="2946">
          <cell r="A2946">
            <v>1</v>
          </cell>
          <cell r="B2946">
            <v>1995</v>
          </cell>
          <cell r="C2946">
            <v>8</v>
          </cell>
          <cell r="D2946">
            <v>6000</v>
          </cell>
          <cell r="E2946" t="str">
            <v>丸紅　大阪　　　　　</v>
          </cell>
          <cell r="F2946">
            <v>39804</v>
          </cell>
          <cell r="G2946" t="str">
            <v>ＳＭＳ（韓一）　　　</v>
          </cell>
          <cell r="H2946">
            <v>45000</v>
          </cell>
          <cell r="I2946">
            <v>15210000</v>
          </cell>
          <cell r="J2946">
            <v>1</v>
          </cell>
          <cell r="K2946" t="str">
            <v>繊維</v>
          </cell>
          <cell r="L2946">
            <v>398</v>
          </cell>
          <cell r="M2946" t="str">
            <v>委託ＳＭＡＳ</v>
          </cell>
          <cell r="N2946">
            <v>3</v>
          </cell>
          <cell r="O2946" t="str">
            <v>外販</v>
          </cell>
          <cell r="P2946" t="str">
            <v>輸出</v>
          </cell>
          <cell r="Q2946">
            <v>95</v>
          </cell>
        </row>
        <row r="2947">
          <cell r="A2947">
            <v>1</v>
          </cell>
          <cell r="B2947">
            <v>1995</v>
          </cell>
          <cell r="C2947">
            <v>8</v>
          </cell>
          <cell r="D2947">
            <v>3834</v>
          </cell>
          <cell r="E2947" t="str">
            <v>東レ㈱　本社　　　　</v>
          </cell>
          <cell r="F2947">
            <v>39806</v>
          </cell>
          <cell r="G2947" t="str">
            <v>ＳＭＡＳ　　　　　　</v>
          </cell>
          <cell r="H2947">
            <v>3000</v>
          </cell>
          <cell r="I2947">
            <v>1290000</v>
          </cell>
          <cell r="J2947">
            <v>1</v>
          </cell>
          <cell r="K2947" t="str">
            <v>繊維</v>
          </cell>
          <cell r="L2947">
            <v>398</v>
          </cell>
          <cell r="M2947" t="str">
            <v>委託ＳＭＡＳ</v>
          </cell>
          <cell r="N2947">
            <v>3</v>
          </cell>
          <cell r="O2947" t="str">
            <v>外販</v>
          </cell>
          <cell r="P2947" t="str">
            <v>輸出</v>
          </cell>
          <cell r="Q2947">
            <v>95</v>
          </cell>
        </row>
        <row r="2948">
          <cell r="A2948">
            <v>2</v>
          </cell>
          <cell r="B2948">
            <v>1995</v>
          </cell>
          <cell r="C2948">
            <v>8</v>
          </cell>
          <cell r="D2948">
            <v>413</v>
          </cell>
          <cell r="E2948" t="str">
            <v>宇部興産（株）　　　</v>
          </cell>
          <cell r="F2948">
            <v>37006</v>
          </cell>
          <cell r="G2948" t="str">
            <v>ＭＰＶＡ　　　　　　</v>
          </cell>
          <cell r="H2948">
            <v>0</v>
          </cell>
          <cell r="I2948">
            <v>2060000</v>
          </cell>
          <cell r="J2948">
            <v>4</v>
          </cell>
          <cell r="K2948" t="str">
            <v>その他</v>
          </cell>
          <cell r="L2948">
            <v>372</v>
          </cell>
          <cell r="M2948" t="str">
            <v>委託その他</v>
          </cell>
          <cell r="N2948">
            <v>2</v>
          </cell>
          <cell r="O2948" t="str">
            <v>外販</v>
          </cell>
          <cell r="P2948" t="str">
            <v>外販</v>
          </cell>
          <cell r="Q2948">
            <v>95</v>
          </cell>
        </row>
        <row r="2949">
          <cell r="A2949">
            <v>2</v>
          </cell>
          <cell r="B2949">
            <v>1995</v>
          </cell>
          <cell r="C2949">
            <v>8</v>
          </cell>
          <cell r="D2949">
            <v>1210</v>
          </cell>
          <cell r="E2949" t="str">
            <v>旭シームレス　　　　</v>
          </cell>
          <cell r="F2949">
            <v>39010</v>
          </cell>
          <cell r="G2949" t="str">
            <v>ＳＢ－２００　　　　</v>
          </cell>
          <cell r="H2949">
            <v>360</v>
          </cell>
          <cell r="I2949">
            <v>237600</v>
          </cell>
          <cell r="J2949">
            <v>4</v>
          </cell>
          <cell r="K2949" t="str">
            <v>その他</v>
          </cell>
          <cell r="L2949">
            <v>390</v>
          </cell>
          <cell r="M2949" t="str">
            <v>ＳＢ－２００</v>
          </cell>
          <cell r="N2949">
            <v>3</v>
          </cell>
          <cell r="O2949" t="str">
            <v>外販</v>
          </cell>
          <cell r="P2949" t="str">
            <v>外販</v>
          </cell>
          <cell r="Q2949">
            <v>95</v>
          </cell>
        </row>
        <row r="2950">
          <cell r="A2950">
            <v>1</v>
          </cell>
          <cell r="B2950">
            <v>1995</v>
          </cell>
          <cell r="C2950">
            <v>9</v>
          </cell>
          <cell r="D2950">
            <v>6000</v>
          </cell>
          <cell r="E2950" t="str">
            <v>丸紅　大阪　　　　　</v>
          </cell>
          <cell r="F2950">
            <v>16001</v>
          </cell>
          <cell r="G2950" t="str">
            <v>Ｎ６５１（ＨＵＮＴ）</v>
          </cell>
          <cell r="H2950">
            <v>33000</v>
          </cell>
          <cell r="I2950">
            <v>17490000</v>
          </cell>
          <cell r="J2950">
            <v>3</v>
          </cell>
          <cell r="K2950" t="str">
            <v>樹脂</v>
          </cell>
          <cell r="L2950">
            <v>160</v>
          </cell>
          <cell r="M2950" t="str">
            <v>Ｎ－６５１</v>
          </cell>
          <cell r="N2950">
            <v>1</v>
          </cell>
          <cell r="O2950" t="str">
            <v>大阪</v>
          </cell>
          <cell r="P2950" t="str">
            <v>輸出</v>
          </cell>
          <cell r="Q2950">
            <v>95</v>
          </cell>
        </row>
        <row r="2951">
          <cell r="A2951">
            <v>1</v>
          </cell>
          <cell r="B2951">
            <v>1995</v>
          </cell>
          <cell r="C2951">
            <v>9</v>
          </cell>
          <cell r="D2951">
            <v>6805</v>
          </cell>
          <cell r="E2951" t="str">
            <v>ケンプレックス　　　</v>
          </cell>
          <cell r="F2951">
            <v>16002</v>
          </cell>
          <cell r="G2951" t="str">
            <v>Ｎ６５１（ＣＨＭＰ）</v>
          </cell>
          <cell r="H2951">
            <v>4040</v>
          </cell>
          <cell r="I2951">
            <v>2818102</v>
          </cell>
          <cell r="J2951">
            <v>3</v>
          </cell>
          <cell r="K2951" t="str">
            <v>樹脂</v>
          </cell>
          <cell r="L2951">
            <v>160</v>
          </cell>
          <cell r="M2951" t="str">
            <v>Ｎ－６５１</v>
          </cell>
          <cell r="N2951">
            <v>1</v>
          </cell>
          <cell r="O2951" t="str">
            <v>大阪</v>
          </cell>
          <cell r="P2951" t="str">
            <v>輸出</v>
          </cell>
          <cell r="Q2951">
            <v>95</v>
          </cell>
        </row>
        <row r="2952">
          <cell r="A2952">
            <v>1</v>
          </cell>
          <cell r="B2952">
            <v>1995</v>
          </cell>
          <cell r="C2952">
            <v>9</v>
          </cell>
          <cell r="D2952">
            <v>5016</v>
          </cell>
          <cell r="E2952" t="str">
            <v>ハ－キュリ－ズ　　　</v>
          </cell>
          <cell r="F2952">
            <v>16003</v>
          </cell>
          <cell r="G2952" t="str">
            <v>Ｎ６５１（ＨＥＲＣ）</v>
          </cell>
          <cell r="H2952">
            <v>0</v>
          </cell>
          <cell r="I2952">
            <v>0</v>
          </cell>
          <cell r="J2952">
            <v>3</v>
          </cell>
          <cell r="K2952" t="str">
            <v>樹脂</v>
          </cell>
          <cell r="L2952">
            <v>160</v>
          </cell>
          <cell r="M2952" t="str">
            <v>Ｎ－６５１</v>
          </cell>
          <cell r="N2952">
            <v>1</v>
          </cell>
          <cell r="O2952" t="str">
            <v>大阪</v>
          </cell>
          <cell r="P2952" t="str">
            <v>輸出</v>
          </cell>
          <cell r="Q2952">
            <v>95</v>
          </cell>
        </row>
        <row r="2953">
          <cell r="A2953">
            <v>1</v>
          </cell>
          <cell r="B2953">
            <v>1995</v>
          </cell>
          <cell r="C2953">
            <v>9</v>
          </cell>
          <cell r="D2953">
            <v>4288</v>
          </cell>
          <cell r="E2953" t="str">
            <v>日本シイベルヘグナー</v>
          </cell>
          <cell r="F2953">
            <v>16100</v>
          </cell>
          <cell r="G2953" t="str">
            <v>１，４ブタンサルトン</v>
          </cell>
          <cell r="H2953">
            <v>100</v>
          </cell>
          <cell r="I2953">
            <v>900000</v>
          </cell>
          <cell r="J2953">
            <v>3</v>
          </cell>
          <cell r="K2953" t="str">
            <v>樹脂</v>
          </cell>
          <cell r="L2953">
            <v>161</v>
          </cell>
          <cell r="M2953" t="str">
            <v>1.4ＢＳ</v>
          </cell>
          <cell r="N2953">
            <v>1</v>
          </cell>
          <cell r="O2953" t="str">
            <v>大阪</v>
          </cell>
          <cell r="P2953" t="str">
            <v>外販</v>
          </cell>
          <cell r="Q2953">
            <v>95</v>
          </cell>
        </row>
        <row r="2954">
          <cell r="A2954">
            <v>1</v>
          </cell>
          <cell r="B2954">
            <v>1995</v>
          </cell>
          <cell r="C2954">
            <v>9</v>
          </cell>
          <cell r="D2954">
            <v>6</v>
          </cell>
          <cell r="E2954" t="str">
            <v>旭　富士　　　　　　</v>
          </cell>
          <cell r="F2954">
            <v>25400</v>
          </cell>
          <cell r="G2954" t="str">
            <v>Ｉ－７　　　　　　　</v>
          </cell>
          <cell r="H2954">
            <v>10</v>
          </cell>
          <cell r="I2954">
            <v>71000</v>
          </cell>
          <cell r="J2954">
            <v>3</v>
          </cell>
          <cell r="K2954" t="str">
            <v>樹脂</v>
          </cell>
          <cell r="L2954">
            <v>254</v>
          </cell>
          <cell r="M2954" t="str">
            <v>Ｉ－７</v>
          </cell>
          <cell r="N2954">
            <v>1</v>
          </cell>
          <cell r="O2954" t="str">
            <v>大阪</v>
          </cell>
          <cell r="P2954" t="str">
            <v>旭</v>
          </cell>
          <cell r="Q2954">
            <v>95</v>
          </cell>
        </row>
        <row r="2955">
          <cell r="A2955">
            <v>1</v>
          </cell>
          <cell r="B2955">
            <v>1995</v>
          </cell>
          <cell r="C2955">
            <v>9</v>
          </cell>
          <cell r="D2955">
            <v>1</v>
          </cell>
          <cell r="E2955" t="str">
            <v>旭　東京購買　　　　</v>
          </cell>
          <cell r="F2955">
            <v>25600</v>
          </cell>
          <cell r="G2955" t="str">
            <v>Ｒ－１２７　　　　　</v>
          </cell>
          <cell r="H2955">
            <v>2900</v>
          </cell>
          <cell r="I2955">
            <v>3190000</v>
          </cell>
          <cell r="J2955">
            <v>3</v>
          </cell>
          <cell r="K2955" t="str">
            <v>樹脂</v>
          </cell>
          <cell r="L2955">
            <v>256</v>
          </cell>
          <cell r="M2955" t="str">
            <v>Ｒ－１２７</v>
          </cell>
          <cell r="N2955">
            <v>1</v>
          </cell>
          <cell r="O2955" t="str">
            <v>大阪</v>
          </cell>
          <cell r="P2955" t="str">
            <v>旭</v>
          </cell>
          <cell r="Q2955">
            <v>95</v>
          </cell>
        </row>
        <row r="2956">
          <cell r="A2956">
            <v>1</v>
          </cell>
          <cell r="B2956">
            <v>1995</v>
          </cell>
          <cell r="C2956">
            <v>9</v>
          </cell>
          <cell r="D2956">
            <v>6</v>
          </cell>
          <cell r="E2956" t="str">
            <v>旭　富士　　　　　　</v>
          </cell>
          <cell r="F2956">
            <v>28000</v>
          </cell>
          <cell r="G2956" t="str">
            <v>試作品（　　　　　）</v>
          </cell>
          <cell r="H2956">
            <v>16.5</v>
          </cell>
          <cell r="I2956">
            <v>387000</v>
          </cell>
          <cell r="J2956">
            <v>4</v>
          </cell>
          <cell r="K2956" t="str">
            <v>その他</v>
          </cell>
          <cell r="L2956">
            <v>280</v>
          </cell>
          <cell r="M2956" t="str">
            <v>旭向合成品</v>
          </cell>
          <cell r="N2956">
            <v>1</v>
          </cell>
          <cell r="O2956" t="str">
            <v>大阪</v>
          </cell>
          <cell r="P2956" t="str">
            <v>旭</v>
          </cell>
          <cell r="Q2956">
            <v>95</v>
          </cell>
        </row>
        <row r="2957">
          <cell r="A2957">
            <v>1</v>
          </cell>
          <cell r="B2957">
            <v>1995</v>
          </cell>
          <cell r="C2957">
            <v>9</v>
          </cell>
          <cell r="D2957">
            <v>7601</v>
          </cell>
          <cell r="E2957" t="str">
            <v>レジノカラー　　　　</v>
          </cell>
          <cell r="F2957">
            <v>28020</v>
          </cell>
          <cell r="G2957" t="str">
            <v>純水　　　　　　　　</v>
          </cell>
          <cell r="H2957">
            <v>200</v>
          </cell>
          <cell r="I2957">
            <v>14000</v>
          </cell>
          <cell r="J2957">
            <v>4</v>
          </cell>
          <cell r="K2957" t="str">
            <v>その他</v>
          </cell>
          <cell r="L2957">
            <v>280</v>
          </cell>
          <cell r="M2957" t="str">
            <v>旭向合成品</v>
          </cell>
          <cell r="N2957">
            <v>1</v>
          </cell>
          <cell r="O2957" t="str">
            <v>大阪</v>
          </cell>
          <cell r="P2957" t="str">
            <v>旭</v>
          </cell>
          <cell r="Q2957">
            <v>95</v>
          </cell>
        </row>
        <row r="2958">
          <cell r="A2958">
            <v>1</v>
          </cell>
          <cell r="B2958">
            <v>1995</v>
          </cell>
          <cell r="C2958">
            <v>9</v>
          </cell>
          <cell r="D2958">
            <v>29</v>
          </cell>
          <cell r="E2958" t="str">
            <v>旭　アイミー　　　　</v>
          </cell>
          <cell r="F2958">
            <v>28051</v>
          </cell>
          <cell r="G2958" t="str">
            <v>ＯＨＦ－１　　　　　</v>
          </cell>
          <cell r="H2958">
            <v>6</v>
          </cell>
          <cell r="I2958">
            <v>1620000</v>
          </cell>
          <cell r="J2958">
            <v>4</v>
          </cell>
          <cell r="K2958" t="str">
            <v>その他</v>
          </cell>
          <cell r="L2958">
            <v>280</v>
          </cell>
          <cell r="M2958" t="str">
            <v>旭向合成品</v>
          </cell>
          <cell r="N2958">
            <v>1</v>
          </cell>
          <cell r="O2958" t="str">
            <v>大阪</v>
          </cell>
          <cell r="P2958" t="str">
            <v>旭</v>
          </cell>
          <cell r="Q2958">
            <v>95</v>
          </cell>
        </row>
        <row r="2959">
          <cell r="A2959">
            <v>1</v>
          </cell>
          <cell r="B2959">
            <v>1995</v>
          </cell>
          <cell r="C2959">
            <v>9</v>
          </cell>
          <cell r="D2959">
            <v>5</v>
          </cell>
          <cell r="E2959" t="str">
            <v>旭　川崎　　　　　　</v>
          </cell>
          <cell r="F2959">
            <v>28100</v>
          </cell>
          <cell r="G2959" t="str">
            <v>アリル化ＰＰＥ　　　</v>
          </cell>
          <cell r="H2959">
            <v>84</v>
          </cell>
          <cell r="I2959">
            <v>2940000</v>
          </cell>
          <cell r="J2959">
            <v>4</v>
          </cell>
          <cell r="K2959" t="str">
            <v>その他</v>
          </cell>
          <cell r="L2959">
            <v>281</v>
          </cell>
          <cell r="M2959" t="str">
            <v>ｱﾘﾙ化ＰＰＥ</v>
          </cell>
          <cell r="N2959">
            <v>1</v>
          </cell>
          <cell r="O2959" t="str">
            <v>大阪</v>
          </cell>
          <cell r="P2959" t="str">
            <v>旭</v>
          </cell>
          <cell r="Q2959">
            <v>95</v>
          </cell>
        </row>
        <row r="2960">
          <cell r="A2960">
            <v>1</v>
          </cell>
          <cell r="B2960">
            <v>1995</v>
          </cell>
          <cell r="C2960">
            <v>9</v>
          </cell>
          <cell r="D2960">
            <v>1</v>
          </cell>
          <cell r="E2960" t="str">
            <v>旭　東京購買　　　　</v>
          </cell>
          <cell r="F2960">
            <v>28500</v>
          </cell>
          <cell r="G2960" t="str">
            <v>ジュラネート触媒　　</v>
          </cell>
          <cell r="H2960">
            <v>180</v>
          </cell>
          <cell r="I2960">
            <v>1674000</v>
          </cell>
          <cell r="J2960">
            <v>4</v>
          </cell>
          <cell r="K2960" t="str">
            <v>その他</v>
          </cell>
          <cell r="L2960">
            <v>285</v>
          </cell>
          <cell r="M2960" t="str">
            <v>ジェラネート</v>
          </cell>
          <cell r="N2960">
            <v>1</v>
          </cell>
          <cell r="O2960" t="str">
            <v>大阪</v>
          </cell>
          <cell r="P2960" t="str">
            <v>旭</v>
          </cell>
          <cell r="Q2960">
            <v>95</v>
          </cell>
        </row>
        <row r="2961">
          <cell r="A2961">
            <v>1</v>
          </cell>
          <cell r="B2961">
            <v>1995</v>
          </cell>
          <cell r="C2961">
            <v>9</v>
          </cell>
          <cell r="D2961">
            <v>1</v>
          </cell>
          <cell r="E2961" t="str">
            <v>旭　東京購買　　　　</v>
          </cell>
          <cell r="F2961">
            <v>28600</v>
          </cell>
          <cell r="G2961" t="str">
            <v>Ｆ樹脂の溶解液　　　</v>
          </cell>
          <cell r="H2961">
            <v>250</v>
          </cell>
          <cell r="I2961">
            <v>1252000</v>
          </cell>
          <cell r="J2961">
            <v>4</v>
          </cell>
          <cell r="K2961" t="str">
            <v>その他</v>
          </cell>
          <cell r="L2961">
            <v>286</v>
          </cell>
          <cell r="M2961" t="str">
            <v>Ｆ樹脂</v>
          </cell>
          <cell r="N2961">
            <v>1</v>
          </cell>
          <cell r="O2961" t="str">
            <v>大阪</v>
          </cell>
          <cell r="P2961" t="str">
            <v>旭</v>
          </cell>
          <cell r="Q2961">
            <v>95</v>
          </cell>
        </row>
        <row r="2962">
          <cell r="A2962">
            <v>1</v>
          </cell>
          <cell r="B2962">
            <v>1995</v>
          </cell>
          <cell r="C2962">
            <v>9</v>
          </cell>
          <cell r="D2962">
            <v>6</v>
          </cell>
          <cell r="E2962" t="str">
            <v>旭　富士　　　　　　</v>
          </cell>
          <cell r="F2962">
            <v>28800</v>
          </cell>
          <cell r="G2962" t="str">
            <v>ＮＰＣポリマー　　　</v>
          </cell>
          <cell r="H2962">
            <v>0</v>
          </cell>
          <cell r="I2962">
            <v>751242</v>
          </cell>
          <cell r="J2962">
            <v>4</v>
          </cell>
          <cell r="K2962" t="str">
            <v>その他</v>
          </cell>
          <cell r="L2962">
            <v>288</v>
          </cell>
          <cell r="M2962" t="str">
            <v>ＮＰＣ</v>
          </cell>
          <cell r="N2962">
            <v>1</v>
          </cell>
          <cell r="O2962" t="str">
            <v>大阪</v>
          </cell>
          <cell r="P2962" t="str">
            <v>旭</v>
          </cell>
          <cell r="Q2962">
            <v>95</v>
          </cell>
        </row>
        <row r="2963">
          <cell r="A2963">
            <v>1</v>
          </cell>
          <cell r="B2963">
            <v>1995</v>
          </cell>
          <cell r="C2963">
            <v>9</v>
          </cell>
          <cell r="D2963">
            <v>847</v>
          </cell>
          <cell r="E2963" t="str">
            <v>オルガノ  大阪　　　</v>
          </cell>
          <cell r="F2963">
            <v>33000</v>
          </cell>
          <cell r="G2963" t="str">
            <v>ＯＸ－４３３　　　　</v>
          </cell>
          <cell r="H2963">
            <v>4500</v>
          </cell>
          <cell r="I2963">
            <v>3600000</v>
          </cell>
          <cell r="J2963">
            <v>4</v>
          </cell>
          <cell r="K2963" t="str">
            <v>その他</v>
          </cell>
          <cell r="L2963">
            <v>330</v>
          </cell>
          <cell r="M2963" t="str">
            <v>ＯＸ－４３３</v>
          </cell>
          <cell r="N2963">
            <v>1</v>
          </cell>
          <cell r="O2963" t="str">
            <v>大阪</v>
          </cell>
          <cell r="P2963" t="str">
            <v>外販</v>
          </cell>
          <cell r="Q2963">
            <v>95</v>
          </cell>
        </row>
        <row r="2964">
          <cell r="A2964">
            <v>1</v>
          </cell>
          <cell r="B2964">
            <v>1995</v>
          </cell>
          <cell r="C2964">
            <v>9</v>
          </cell>
          <cell r="D2964">
            <v>847</v>
          </cell>
          <cell r="E2964" t="str">
            <v>オルガノ  大阪　　　</v>
          </cell>
          <cell r="F2964">
            <v>33050</v>
          </cell>
          <cell r="G2964" t="str">
            <v>ＯＸ－４３３　運賃　</v>
          </cell>
          <cell r="H2964">
            <v>0</v>
          </cell>
          <cell r="I2964">
            <v>90000</v>
          </cell>
          <cell r="J2964">
            <v>4</v>
          </cell>
          <cell r="K2964" t="str">
            <v>その他</v>
          </cell>
          <cell r="L2964">
            <v>330</v>
          </cell>
          <cell r="M2964" t="str">
            <v>ＯＸ－４３３</v>
          </cell>
          <cell r="N2964">
            <v>1</v>
          </cell>
          <cell r="O2964" t="str">
            <v>大阪</v>
          </cell>
          <cell r="P2964" t="str">
            <v>外販</v>
          </cell>
          <cell r="Q2964">
            <v>95</v>
          </cell>
        </row>
        <row r="2965">
          <cell r="A2965">
            <v>1</v>
          </cell>
          <cell r="B2965">
            <v>1995</v>
          </cell>
          <cell r="C2965">
            <v>9</v>
          </cell>
          <cell r="D2965">
            <v>4010</v>
          </cell>
          <cell r="E2965" t="str">
            <v>中尾薬品　　　　　　</v>
          </cell>
          <cell r="F2965">
            <v>36041</v>
          </cell>
          <cell r="G2965" t="str">
            <v>ＮＤＣＡ　　　　　　</v>
          </cell>
          <cell r="H2965">
            <v>103.9</v>
          </cell>
          <cell r="I2965">
            <v>954690</v>
          </cell>
          <cell r="J2965">
            <v>4</v>
          </cell>
          <cell r="K2965" t="str">
            <v>その他</v>
          </cell>
          <cell r="L2965">
            <v>360</v>
          </cell>
          <cell r="M2965" t="str">
            <v>外販合成品</v>
          </cell>
          <cell r="N2965">
            <v>1</v>
          </cell>
          <cell r="O2965" t="str">
            <v>大阪</v>
          </cell>
          <cell r="P2965" t="str">
            <v>外販</v>
          </cell>
          <cell r="Q2965">
            <v>95</v>
          </cell>
        </row>
        <row r="2966">
          <cell r="A2966">
            <v>2</v>
          </cell>
          <cell r="B2966">
            <v>1995</v>
          </cell>
          <cell r="C2966">
            <v>9</v>
          </cell>
          <cell r="D2966">
            <v>5</v>
          </cell>
          <cell r="E2966" t="str">
            <v>旭　川崎　　　　　　</v>
          </cell>
          <cell r="F2966">
            <v>25101</v>
          </cell>
          <cell r="G2966" t="str">
            <v>α－ＭＳＤ　　　　　</v>
          </cell>
          <cell r="H2966">
            <v>18</v>
          </cell>
          <cell r="I2966">
            <v>9231</v>
          </cell>
          <cell r="J2966">
            <v>3</v>
          </cell>
          <cell r="K2966" t="str">
            <v>樹脂</v>
          </cell>
          <cell r="L2966">
            <v>251</v>
          </cell>
          <cell r="M2966" t="str">
            <v>α－ＭＳＤ</v>
          </cell>
          <cell r="N2966">
            <v>1</v>
          </cell>
          <cell r="O2966" t="str">
            <v>大阪</v>
          </cell>
          <cell r="P2966" t="str">
            <v>旭</v>
          </cell>
          <cell r="Q2966">
            <v>95</v>
          </cell>
        </row>
        <row r="2967">
          <cell r="A2967">
            <v>2</v>
          </cell>
          <cell r="B2967">
            <v>1995</v>
          </cell>
          <cell r="C2967">
            <v>9</v>
          </cell>
          <cell r="D2967">
            <v>852</v>
          </cell>
          <cell r="E2967" t="str">
            <v>小原化工（九州）　　</v>
          </cell>
          <cell r="F2967">
            <v>15000</v>
          </cell>
          <cell r="G2967" t="str">
            <v>ＳＭＡＳ　　　　　　</v>
          </cell>
          <cell r="H2967">
            <v>200</v>
          </cell>
          <cell r="I2967">
            <v>150000</v>
          </cell>
          <cell r="J2967">
            <v>1</v>
          </cell>
          <cell r="K2967" t="str">
            <v>繊維</v>
          </cell>
          <cell r="L2967">
            <v>150</v>
          </cell>
          <cell r="M2967" t="str">
            <v>ＨＭＬ</v>
          </cell>
          <cell r="N2967">
            <v>2</v>
          </cell>
          <cell r="O2967" t="str">
            <v>延岡</v>
          </cell>
          <cell r="P2967" t="str">
            <v>外販</v>
          </cell>
          <cell r="Q2967">
            <v>95</v>
          </cell>
        </row>
        <row r="2968">
          <cell r="A2968">
            <v>2</v>
          </cell>
          <cell r="B2968">
            <v>1995</v>
          </cell>
          <cell r="C2968">
            <v>9</v>
          </cell>
          <cell r="D2968">
            <v>2243</v>
          </cell>
          <cell r="E2968" t="str">
            <v>（株）島田商会　大阪</v>
          </cell>
          <cell r="F2968">
            <v>15000</v>
          </cell>
          <cell r="G2968" t="str">
            <v>ＳＭＡＳ　　　　　　</v>
          </cell>
          <cell r="H2968">
            <v>25</v>
          </cell>
          <cell r="I2968">
            <v>20000</v>
          </cell>
          <cell r="J2968">
            <v>1</v>
          </cell>
          <cell r="K2968" t="str">
            <v>繊維</v>
          </cell>
          <cell r="L2968">
            <v>150</v>
          </cell>
          <cell r="M2968" t="str">
            <v>ＨＭＬ</v>
          </cell>
          <cell r="N2968">
            <v>2</v>
          </cell>
          <cell r="O2968" t="str">
            <v>延岡</v>
          </cell>
          <cell r="P2968" t="str">
            <v>外販</v>
          </cell>
          <cell r="Q2968">
            <v>95</v>
          </cell>
        </row>
        <row r="2969">
          <cell r="A2969">
            <v>2</v>
          </cell>
          <cell r="B2969">
            <v>1995</v>
          </cell>
          <cell r="C2969">
            <v>9</v>
          </cell>
          <cell r="D2969">
            <v>3834</v>
          </cell>
          <cell r="E2969" t="str">
            <v>東レ㈱　本社　　　　</v>
          </cell>
          <cell r="F2969">
            <v>15000</v>
          </cell>
          <cell r="G2969" t="str">
            <v>ＳＭＡＳ　　　　　　</v>
          </cell>
          <cell r="H2969">
            <v>13000</v>
          </cell>
          <cell r="I2969">
            <v>5590000</v>
          </cell>
          <cell r="J2969">
            <v>1</v>
          </cell>
          <cell r="K2969" t="str">
            <v>繊維</v>
          </cell>
          <cell r="L2969">
            <v>150</v>
          </cell>
          <cell r="M2969" t="str">
            <v>ＨＭＬ</v>
          </cell>
          <cell r="N2969">
            <v>2</v>
          </cell>
          <cell r="O2969" t="str">
            <v>延岡</v>
          </cell>
          <cell r="P2969" t="str">
            <v>外販</v>
          </cell>
          <cell r="Q2969">
            <v>95</v>
          </cell>
        </row>
        <row r="2970">
          <cell r="A2970">
            <v>2</v>
          </cell>
          <cell r="B2970">
            <v>1995</v>
          </cell>
          <cell r="C2970">
            <v>9</v>
          </cell>
          <cell r="D2970">
            <v>1</v>
          </cell>
          <cell r="E2970" t="str">
            <v>旭　東京購買　　　　</v>
          </cell>
          <cell r="F2970">
            <v>15001</v>
          </cell>
          <cell r="G2970" t="str">
            <v>ＨＭＬ　　　　　　　</v>
          </cell>
          <cell r="H2970">
            <v>30000</v>
          </cell>
          <cell r="I2970">
            <v>14700000</v>
          </cell>
          <cell r="J2970">
            <v>1</v>
          </cell>
          <cell r="K2970" t="str">
            <v>繊維</v>
          </cell>
          <cell r="L2970">
            <v>150</v>
          </cell>
          <cell r="M2970" t="str">
            <v>ＨＭＬ</v>
          </cell>
          <cell r="N2970">
            <v>2</v>
          </cell>
          <cell r="O2970" t="str">
            <v>延岡</v>
          </cell>
          <cell r="P2970" t="str">
            <v>旭</v>
          </cell>
          <cell r="Q2970">
            <v>95</v>
          </cell>
        </row>
        <row r="2971">
          <cell r="A2971">
            <v>2</v>
          </cell>
          <cell r="B2971">
            <v>1995</v>
          </cell>
          <cell r="C2971">
            <v>9</v>
          </cell>
          <cell r="D2971">
            <v>201</v>
          </cell>
          <cell r="E2971" t="str">
            <v>伊藤忠ファイン　　　</v>
          </cell>
          <cell r="F2971">
            <v>15002</v>
          </cell>
          <cell r="G2971" t="str">
            <v>ＴＴ－３　　　　　　</v>
          </cell>
          <cell r="H2971">
            <v>4000</v>
          </cell>
          <cell r="I2971">
            <v>1824000</v>
          </cell>
          <cell r="J2971">
            <v>1</v>
          </cell>
          <cell r="K2971" t="str">
            <v>繊維</v>
          </cell>
          <cell r="L2971">
            <v>150</v>
          </cell>
          <cell r="M2971" t="str">
            <v>ＨＭＬ</v>
          </cell>
          <cell r="N2971">
            <v>2</v>
          </cell>
          <cell r="O2971" t="str">
            <v>延岡</v>
          </cell>
          <cell r="P2971" t="str">
            <v>外販</v>
          </cell>
          <cell r="Q2971">
            <v>95</v>
          </cell>
        </row>
        <row r="2972">
          <cell r="A2972">
            <v>2</v>
          </cell>
          <cell r="B2972">
            <v>1995</v>
          </cell>
          <cell r="C2972">
            <v>9</v>
          </cell>
          <cell r="D2972">
            <v>6000</v>
          </cell>
          <cell r="E2972" t="str">
            <v>丸紅　大阪　　　　　</v>
          </cell>
          <cell r="F2972">
            <v>15004</v>
          </cell>
          <cell r="G2972" t="str">
            <v>ＭＡＳ（韓一）　　　</v>
          </cell>
          <cell r="H2972">
            <v>15000</v>
          </cell>
          <cell r="I2972">
            <v>5070000</v>
          </cell>
          <cell r="J2972">
            <v>1</v>
          </cell>
          <cell r="K2972" t="str">
            <v>繊維</v>
          </cell>
          <cell r="L2972">
            <v>150</v>
          </cell>
          <cell r="M2972" t="str">
            <v>ＨＭＬ</v>
          </cell>
          <cell r="N2972">
            <v>2</v>
          </cell>
          <cell r="O2972" t="str">
            <v>延岡</v>
          </cell>
          <cell r="P2972" t="str">
            <v>輸出</v>
          </cell>
          <cell r="Q2972">
            <v>95</v>
          </cell>
        </row>
        <row r="2973">
          <cell r="A2973">
            <v>2</v>
          </cell>
          <cell r="B2973">
            <v>1995</v>
          </cell>
          <cell r="C2973">
            <v>9</v>
          </cell>
          <cell r="D2973">
            <v>1240</v>
          </cell>
          <cell r="E2973" t="str">
            <v>木曽興業（株）　　　</v>
          </cell>
          <cell r="F2973">
            <v>15020</v>
          </cell>
          <cell r="G2973" t="str">
            <v>ＨＭＬ　　　　　　　</v>
          </cell>
          <cell r="H2973">
            <v>75</v>
          </cell>
          <cell r="I2973">
            <v>60000</v>
          </cell>
          <cell r="J2973">
            <v>1</v>
          </cell>
          <cell r="K2973" t="str">
            <v>繊維</v>
          </cell>
          <cell r="L2973">
            <v>150</v>
          </cell>
          <cell r="M2973" t="str">
            <v>ＨＭＬ</v>
          </cell>
          <cell r="N2973">
            <v>2</v>
          </cell>
          <cell r="O2973" t="str">
            <v>延岡</v>
          </cell>
          <cell r="P2973" t="str">
            <v>外販</v>
          </cell>
          <cell r="Q2973">
            <v>95</v>
          </cell>
        </row>
        <row r="2974">
          <cell r="A2974">
            <v>2</v>
          </cell>
          <cell r="B2974">
            <v>1995</v>
          </cell>
          <cell r="C2974">
            <v>9</v>
          </cell>
          <cell r="D2974">
            <v>200</v>
          </cell>
          <cell r="E2974" t="str">
            <v>伊藤忠合繊化学部　　</v>
          </cell>
          <cell r="F2974">
            <v>15116</v>
          </cell>
          <cell r="G2974" t="str">
            <v>ＳＡＳ（メキシコ）　</v>
          </cell>
          <cell r="H2974">
            <v>52500</v>
          </cell>
          <cell r="I2974">
            <v>20580000</v>
          </cell>
          <cell r="J2974">
            <v>1</v>
          </cell>
          <cell r="K2974" t="str">
            <v>繊維</v>
          </cell>
          <cell r="L2974">
            <v>151</v>
          </cell>
          <cell r="M2974" t="str">
            <v>ＳＡＳ</v>
          </cell>
          <cell r="N2974">
            <v>2</v>
          </cell>
          <cell r="O2974" t="str">
            <v>延岡</v>
          </cell>
          <cell r="P2974" t="str">
            <v>輸出</v>
          </cell>
          <cell r="Q2974">
            <v>95</v>
          </cell>
        </row>
        <row r="2975">
          <cell r="A2975">
            <v>2</v>
          </cell>
          <cell r="B2975">
            <v>1995</v>
          </cell>
          <cell r="C2975">
            <v>9</v>
          </cell>
          <cell r="D2975">
            <v>1000</v>
          </cell>
          <cell r="E2975" t="str">
            <v>柏木　　　　　　　　</v>
          </cell>
          <cell r="F2975">
            <v>15137</v>
          </cell>
          <cell r="G2975" t="str">
            <v>ＳＡＳ－Ｄ（大特）　</v>
          </cell>
          <cell r="H2975">
            <v>100</v>
          </cell>
          <cell r="I2975">
            <v>105000</v>
          </cell>
          <cell r="J2975">
            <v>4</v>
          </cell>
          <cell r="K2975" t="str">
            <v>その他</v>
          </cell>
          <cell r="L2975">
            <v>151</v>
          </cell>
          <cell r="M2975" t="str">
            <v>ＳＡＳ</v>
          </cell>
          <cell r="N2975">
            <v>2</v>
          </cell>
          <cell r="O2975" t="str">
            <v>延岡</v>
          </cell>
          <cell r="P2975" t="str">
            <v>外販</v>
          </cell>
          <cell r="Q2975">
            <v>95</v>
          </cell>
        </row>
        <row r="2976">
          <cell r="A2976">
            <v>2</v>
          </cell>
          <cell r="B2976">
            <v>1995</v>
          </cell>
          <cell r="C2976">
            <v>9</v>
          </cell>
          <cell r="D2976">
            <v>7100</v>
          </cell>
          <cell r="E2976" t="str">
            <v>油脂製品　　　　　　</v>
          </cell>
          <cell r="F2976">
            <v>15138</v>
          </cell>
          <cell r="G2976" t="str">
            <v>ＳＡＳ－Ｄ（金属）　</v>
          </cell>
          <cell r="H2976">
            <v>1700</v>
          </cell>
          <cell r="I2976">
            <v>1259700</v>
          </cell>
          <cell r="J2976">
            <v>4</v>
          </cell>
          <cell r="K2976" t="str">
            <v>その他</v>
          </cell>
          <cell r="L2976">
            <v>151</v>
          </cell>
          <cell r="M2976" t="str">
            <v>ＳＡＳ</v>
          </cell>
          <cell r="N2976">
            <v>2</v>
          </cell>
          <cell r="O2976" t="str">
            <v>延岡</v>
          </cell>
          <cell r="P2976" t="str">
            <v>外販</v>
          </cell>
          <cell r="Q2976">
            <v>95</v>
          </cell>
        </row>
        <row r="2977">
          <cell r="A2977">
            <v>2</v>
          </cell>
          <cell r="B2977">
            <v>1995</v>
          </cell>
          <cell r="C2977">
            <v>9</v>
          </cell>
          <cell r="D2977">
            <v>1820</v>
          </cell>
          <cell r="E2977" t="str">
            <v>小松屋商事（株）　　</v>
          </cell>
          <cell r="F2977">
            <v>15139</v>
          </cell>
          <cell r="G2977" t="str">
            <v>ＳＡＳ－Ｄ（上村）　</v>
          </cell>
          <cell r="H2977">
            <v>700</v>
          </cell>
          <cell r="I2977">
            <v>445200</v>
          </cell>
          <cell r="J2977">
            <v>4</v>
          </cell>
          <cell r="K2977" t="str">
            <v>その他</v>
          </cell>
          <cell r="L2977">
            <v>151</v>
          </cell>
          <cell r="M2977" t="str">
            <v>ＳＡＳ</v>
          </cell>
          <cell r="N2977">
            <v>2</v>
          </cell>
          <cell r="O2977" t="str">
            <v>延岡</v>
          </cell>
          <cell r="P2977" t="str">
            <v>外販</v>
          </cell>
          <cell r="Q2977">
            <v>95</v>
          </cell>
        </row>
        <row r="2978">
          <cell r="A2978">
            <v>2</v>
          </cell>
          <cell r="B2978">
            <v>1995</v>
          </cell>
          <cell r="C2978">
            <v>9</v>
          </cell>
          <cell r="D2978">
            <v>1820</v>
          </cell>
          <cell r="E2978" t="str">
            <v>小松屋商事（株）　　</v>
          </cell>
          <cell r="F2978">
            <v>15140</v>
          </cell>
          <cell r="G2978" t="str">
            <v>ＳＡＳ－Ｄ（日生）　</v>
          </cell>
          <cell r="H2978">
            <v>5000</v>
          </cell>
          <cell r="I2978">
            <v>1876000</v>
          </cell>
          <cell r="J2978">
            <v>4</v>
          </cell>
          <cell r="K2978" t="str">
            <v>その他</v>
          </cell>
          <cell r="L2978">
            <v>151</v>
          </cell>
          <cell r="M2978" t="str">
            <v>ＳＡＳ</v>
          </cell>
          <cell r="N2978">
            <v>2</v>
          </cell>
          <cell r="O2978" t="str">
            <v>延岡</v>
          </cell>
          <cell r="P2978" t="str">
            <v>外販</v>
          </cell>
          <cell r="Q2978">
            <v>95</v>
          </cell>
        </row>
        <row r="2979">
          <cell r="A2979">
            <v>2</v>
          </cell>
          <cell r="B2979">
            <v>1995</v>
          </cell>
          <cell r="C2979">
            <v>9</v>
          </cell>
          <cell r="D2979">
            <v>7100</v>
          </cell>
          <cell r="E2979" t="str">
            <v>油脂製品　　　　　　</v>
          </cell>
          <cell r="F2979">
            <v>15142</v>
          </cell>
          <cell r="G2979" t="str">
            <v>ＳＡＳ－Ｄ（中尾）　</v>
          </cell>
          <cell r="H2979">
            <v>460</v>
          </cell>
          <cell r="I2979">
            <v>347300</v>
          </cell>
          <cell r="J2979">
            <v>4</v>
          </cell>
          <cell r="K2979" t="str">
            <v>その他</v>
          </cell>
          <cell r="L2979">
            <v>151</v>
          </cell>
          <cell r="M2979" t="str">
            <v>ＳＡＳ</v>
          </cell>
          <cell r="N2979">
            <v>2</v>
          </cell>
          <cell r="O2979" t="str">
            <v>延岡</v>
          </cell>
          <cell r="P2979" t="str">
            <v>外販</v>
          </cell>
          <cell r="Q2979">
            <v>95</v>
          </cell>
        </row>
        <row r="2980">
          <cell r="A2980">
            <v>2</v>
          </cell>
          <cell r="B2980">
            <v>1995</v>
          </cell>
          <cell r="C2980">
            <v>9</v>
          </cell>
          <cell r="D2980">
            <v>7100</v>
          </cell>
          <cell r="E2980" t="str">
            <v>油脂製品　　　　　　</v>
          </cell>
          <cell r="F2980">
            <v>15143</v>
          </cell>
          <cell r="G2980" t="str">
            <v>ＳＡＳ－Ｄ　　　　　</v>
          </cell>
          <cell r="H2980">
            <v>500</v>
          </cell>
          <cell r="I2980">
            <v>320000</v>
          </cell>
          <cell r="J2980">
            <v>4</v>
          </cell>
          <cell r="K2980" t="str">
            <v>その他</v>
          </cell>
          <cell r="L2980">
            <v>151</v>
          </cell>
          <cell r="M2980" t="str">
            <v>ＳＡＳ</v>
          </cell>
          <cell r="N2980">
            <v>2</v>
          </cell>
          <cell r="O2980" t="str">
            <v>延岡</v>
          </cell>
          <cell r="P2980" t="str">
            <v>外販</v>
          </cell>
          <cell r="Q2980">
            <v>95</v>
          </cell>
        </row>
        <row r="2981">
          <cell r="A2981">
            <v>2</v>
          </cell>
          <cell r="B2981">
            <v>1995</v>
          </cell>
          <cell r="C2981">
            <v>9</v>
          </cell>
          <cell r="D2981">
            <v>7100</v>
          </cell>
          <cell r="E2981" t="str">
            <v>油脂製品　　　　　　</v>
          </cell>
          <cell r="F2981">
            <v>15145</v>
          </cell>
          <cell r="G2981" t="str">
            <v>ＳＡＳ－Ｄ　　　　　</v>
          </cell>
          <cell r="H2981">
            <v>160</v>
          </cell>
          <cell r="I2981">
            <v>130960</v>
          </cell>
          <cell r="J2981">
            <v>4</v>
          </cell>
          <cell r="K2981" t="str">
            <v>その他</v>
          </cell>
          <cell r="L2981">
            <v>151</v>
          </cell>
          <cell r="M2981" t="str">
            <v>ＳＡＳ</v>
          </cell>
          <cell r="N2981">
            <v>2</v>
          </cell>
          <cell r="O2981" t="str">
            <v>延岡</v>
          </cell>
          <cell r="P2981" t="str">
            <v>外販</v>
          </cell>
          <cell r="Q2981">
            <v>95</v>
          </cell>
        </row>
        <row r="2982">
          <cell r="A2982">
            <v>2</v>
          </cell>
          <cell r="B2982">
            <v>1995</v>
          </cell>
          <cell r="C2982">
            <v>9</v>
          </cell>
          <cell r="D2982">
            <v>1410</v>
          </cell>
          <cell r="E2982" t="str">
            <v>クリエ－ト化学　　　</v>
          </cell>
          <cell r="F2982">
            <v>15146</v>
          </cell>
          <cell r="G2982" t="str">
            <v>ＳＡＳ－Ｄ（キザイ）</v>
          </cell>
          <cell r="H2982">
            <v>140</v>
          </cell>
          <cell r="I2982">
            <v>128100</v>
          </cell>
          <cell r="J2982">
            <v>4</v>
          </cell>
          <cell r="K2982" t="str">
            <v>その他</v>
          </cell>
          <cell r="L2982">
            <v>151</v>
          </cell>
          <cell r="M2982" t="str">
            <v>ＳＡＳ</v>
          </cell>
          <cell r="N2982">
            <v>2</v>
          </cell>
          <cell r="O2982" t="str">
            <v>延岡</v>
          </cell>
          <cell r="P2982" t="str">
            <v>外販</v>
          </cell>
          <cell r="Q2982">
            <v>95</v>
          </cell>
        </row>
        <row r="2983">
          <cell r="A2983">
            <v>2</v>
          </cell>
          <cell r="B2983">
            <v>1995</v>
          </cell>
          <cell r="C2983">
            <v>9</v>
          </cell>
          <cell r="D2983">
            <v>7800</v>
          </cell>
          <cell r="E2983" t="str">
            <v>渡辺ケミカル　　　　</v>
          </cell>
          <cell r="F2983">
            <v>15148</v>
          </cell>
          <cell r="G2983" t="str">
            <v>ＳＡＳ－Ｄ（ロック）</v>
          </cell>
          <cell r="H2983">
            <v>300</v>
          </cell>
          <cell r="I2983">
            <v>240000</v>
          </cell>
          <cell r="J2983">
            <v>4</v>
          </cell>
          <cell r="K2983" t="str">
            <v>その他</v>
          </cell>
          <cell r="L2983">
            <v>151</v>
          </cell>
          <cell r="M2983" t="str">
            <v>ＳＡＳ</v>
          </cell>
          <cell r="N2983">
            <v>2</v>
          </cell>
          <cell r="O2983" t="str">
            <v>延岡</v>
          </cell>
          <cell r="P2983" t="str">
            <v>外販</v>
          </cell>
          <cell r="Q2983">
            <v>95</v>
          </cell>
        </row>
        <row r="2984">
          <cell r="A2984">
            <v>2</v>
          </cell>
          <cell r="B2984">
            <v>1995</v>
          </cell>
          <cell r="C2984">
            <v>9</v>
          </cell>
          <cell r="D2984">
            <v>6243</v>
          </cell>
          <cell r="E2984" t="str">
            <v>三菱製紙　資材　　　</v>
          </cell>
          <cell r="F2984">
            <v>15601</v>
          </cell>
          <cell r="G2984" t="str">
            <v>ＵＮＡＳＳ　　　　　</v>
          </cell>
          <cell r="H2984">
            <v>50</v>
          </cell>
          <cell r="I2984">
            <v>75000</v>
          </cell>
          <cell r="J2984">
            <v>1</v>
          </cell>
          <cell r="K2984" t="str">
            <v>繊維</v>
          </cell>
          <cell r="L2984">
            <v>156</v>
          </cell>
          <cell r="M2984" t="str">
            <v>ＵＮＡＳＳ</v>
          </cell>
          <cell r="N2984">
            <v>2</v>
          </cell>
          <cell r="O2984" t="str">
            <v>延岡</v>
          </cell>
          <cell r="P2984" t="str">
            <v>外販</v>
          </cell>
          <cell r="Q2984">
            <v>95</v>
          </cell>
        </row>
        <row r="2985">
          <cell r="A2985">
            <v>2</v>
          </cell>
          <cell r="B2985">
            <v>1995</v>
          </cell>
          <cell r="C2985">
            <v>9</v>
          </cell>
          <cell r="D2985">
            <v>1820</v>
          </cell>
          <cell r="E2985" t="str">
            <v>小松屋商事（株）　　</v>
          </cell>
          <cell r="F2985">
            <v>15602</v>
          </cell>
          <cell r="G2985" t="str">
            <v>３Ｓ　　　　　　　　</v>
          </cell>
          <cell r="H2985">
            <v>6000</v>
          </cell>
          <cell r="I2985">
            <v>6550000</v>
          </cell>
          <cell r="J2985">
            <v>1</v>
          </cell>
          <cell r="K2985" t="str">
            <v>繊維</v>
          </cell>
          <cell r="L2985">
            <v>156</v>
          </cell>
          <cell r="M2985" t="str">
            <v>ＵＮＡＳＳ</v>
          </cell>
          <cell r="N2985">
            <v>2</v>
          </cell>
          <cell r="O2985" t="str">
            <v>延岡</v>
          </cell>
          <cell r="P2985" t="str">
            <v>外販</v>
          </cell>
          <cell r="Q2985">
            <v>95</v>
          </cell>
        </row>
        <row r="2986">
          <cell r="A2986">
            <v>2</v>
          </cell>
          <cell r="B2986">
            <v>1995</v>
          </cell>
          <cell r="C2986">
            <v>9</v>
          </cell>
          <cell r="D2986">
            <v>7500</v>
          </cell>
          <cell r="E2986" t="str">
            <v>リバソン（株）　　　</v>
          </cell>
          <cell r="F2986">
            <v>15610</v>
          </cell>
          <cell r="G2986" t="str">
            <v>ＵＮＡＳＳ（ＤＩＣ）</v>
          </cell>
          <cell r="H2986">
            <v>1500</v>
          </cell>
          <cell r="I2986">
            <v>1875000</v>
          </cell>
          <cell r="J2986">
            <v>1</v>
          </cell>
          <cell r="K2986" t="str">
            <v>繊維</v>
          </cell>
          <cell r="L2986">
            <v>156</v>
          </cell>
          <cell r="M2986" t="str">
            <v>ＵＮＡＳＳ</v>
          </cell>
          <cell r="N2986">
            <v>2</v>
          </cell>
          <cell r="O2986" t="str">
            <v>延岡</v>
          </cell>
          <cell r="P2986" t="str">
            <v>外販</v>
          </cell>
          <cell r="Q2986">
            <v>95</v>
          </cell>
        </row>
        <row r="2987">
          <cell r="A2987">
            <v>2</v>
          </cell>
          <cell r="B2987">
            <v>1995</v>
          </cell>
          <cell r="C2987">
            <v>9</v>
          </cell>
          <cell r="D2987">
            <v>1017</v>
          </cell>
          <cell r="E2987" t="str">
            <v>化成品商事　　　　　</v>
          </cell>
          <cell r="F2987">
            <v>15620</v>
          </cell>
          <cell r="G2987" t="str">
            <v>ＵＮＡＳＳ（ＳＳＳ）</v>
          </cell>
          <cell r="H2987">
            <v>330.8</v>
          </cell>
          <cell r="I2987">
            <v>446580</v>
          </cell>
          <cell r="J2987">
            <v>1</v>
          </cell>
          <cell r="K2987" t="str">
            <v>繊維</v>
          </cell>
          <cell r="L2987">
            <v>156</v>
          </cell>
          <cell r="M2987" t="str">
            <v>ＵＮＡＳＳ</v>
          </cell>
          <cell r="N2987">
            <v>2</v>
          </cell>
          <cell r="O2987" t="str">
            <v>延岡</v>
          </cell>
          <cell r="P2987" t="str">
            <v>外販</v>
          </cell>
          <cell r="Q2987">
            <v>95</v>
          </cell>
        </row>
        <row r="2988">
          <cell r="A2988">
            <v>2</v>
          </cell>
          <cell r="B2988">
            <v>1995</v>
          </cell>
          <cell r="C2988">
            <v>9</v>
          </cell>
          <cell r="D2988">
            <v>1820</v>
          </cell>
          <cell r="E2988" t="str">
            <v>小松屋商事（株）　　</v>
          </cell>
          <cell r="F2988">
            <v>15630</v>
          </cell>
          <cell r="G2988" t="str">
            <v>ＵＮＡＳＳ（Ｘラン）</v>
          </cell>
          <cell r="H2988">
            <v>250</v>
          </cell>
          <cell r="I2988">
            <v>300000</v>
          </cell>
          <cell r="J2988">
            <v>1</v>
          </cell>
          <cell r="K2988" t="str">
            <v>繊維</v>
          </cell>
          <cell r="L2988">
            <v>156</v>
          </cell>
          <cell r="M2988" t="str">
            <v>ＵＮＡＳＳ</v>
          </cell>
          <cell r="N2988">
            <v>2</v>
          </cell>
          <cell r="O2988" t="str">
            <v>延岡</v>
          </cell>
          <cell r="P2988" t="str">
            <v>外販</v>
          </cell>
          <cell r="Q2988">
            <v>95</v>
          </cell>
        </row>
        <row r="2989">
          <cell r="A2989">
            <v>2</v>
          </cell>
          <cell r="B2989">
            <v>1995</v>
          </cell>
          <cell r="C2989">
            <v>9</v>
          </cell>
          <cell r="D2989">
            <v>7500</v>
          </cell>
          <cell r="E2989" t="str">
            <v>リバソン（株）　　　</v>
          </cell>
          <cell r="F2989">
            <v>16600</v>
          </cell>
          <cell r="G2989" t="str">
            <v>ＮＳＶＳ－２５（ＤＩ</v>
          </cell>
          <cell r="H2989">
            <v>1660</v>
          </cell>
          <cell r="I2989">
            <v>522900</v>
          </cell>
          <cell r="J2989">
            <v>3</v>
          </cell>
          <cell r="K2989" t="str">
            <v>樹脂</v>
          </cell>
          <cell r="L2989">
            <v>166</v>
          </cell>
          <cell r="M2989" t="str">
            <v>ＳＶＳ</v>
          </cell>
          <cell r="N2989">
            <v>2</v>
          </cell>
          <cell r="O2989" t="str">
            <v>延岡</v>
          </cell>
          <cell r="P2989" t="str">
            <v>外販</v>
          </cell>
          <cell r="Q2989">
            <v>95</v>
          </cell>
        </row>
        <row r="2990">
          <cell r="A2990">
            <v>2</v>
          </cell>
          <cell r="B2990">
            <v>1995</v>
          </cell>
          <cell r="C2990">
            <v>9</v>
          </cell>
          <cell r="D2990">
            <v>7017</v>
          </cell>
          <cell r="E2990" t="str">
            <v>要薬品　　　　　　　</v>
          </cell>
          <cell r="F2990">
            <v>16610</v>
          </cell>
          <cell r="G2990" t="str">
            <v>ＮＳＶＳ－２５（大東</v>
          </cell>
          <cell r="H2990">
            <v>28800</v>
          </cell>
          <cell r="I2990">
            <v>9504000</v>
          </cell>
          <cell r="J2990">
            <v>3</v>
          </cell>
          <cell r="K2990" t="str">
            <v>樹脂</v>
          </cell>
          <cell r="L2990">
            <v>166</v>
          </cell>
          <cell r="M2990" t="str">
            <v>ＳＶＳ</v>
          </cell>
          <cell r="N2990">
            <v>2</v>
          </cell>
          <cell r="O2990" t="str">
            <v>延岡</v>
          </cell>
          <cell r="P2990" t="str">
            <v>外販</v>
          </cell>
          <cell r="Q2990">
            <v>95</v>
          </cell>
        </row>
        <row r="2991">
          <cell r="A2991">
            <v>2</v>
          </cell>
          <cell r="B2991">
            <v>1995</v>
          </cell>
          <cell r="C2991">
            <v>9</v>
          </cell>
          <cell r="D2991">
            <v>7500</v>
          </cell>
          <cell r="E2991" t="str">
            <v>リバソン（株）　　　</v>
          </cell>
          <cell r="F2991">
            <v>16630</v>
          </cell>
          <cell r="G2991" t="str">
            <v>ＮＳＶＳ－２５（九州</v>
          </cell>
          <cell r="H2991">
            <v>500</v>
          </cell>
          <cell r="I2991">
            <v>150000</v>
          </cell>
          <cell r="J2991">
            <v>3</v>
          </cell>
          <cell r="K2991" t="str">
            <v>樹脂</v>
          </cell>
          <cell r="L2991">
            <v>166</v>
          </cell>
          <cell r="M2991" t="str">
            <v>ＳＶＳ</v>
          </cell>
          <cell r="N2991">
            <v>2</v>
          </cell>
          <cell r="O2991" t="str">
            <v>延岡</v>
          </cell>
          <cell r="P2991" t="str">
            <v>外販</v>
          </cell>
          <cell r="Q2991">
            <v>95</v>
          </cell>
        </row>
        <row r="2992">
          <cell r="A2992">
            <v>2</v>
          </cell>
          <cell r="B2992">
            <v>1995</v>
          </cell>
          <cell r="C2992">
            <v>9</v>
          </cell>
          <cell r="D2992">
            <v>5417</v>
          </cell>
          <cell r="E2992" t="str">
            <v>九州長瀬　　　　　　</v>
          </cell>
          <cell r="F2992">
            <v>16640</v>
          </cell>
          <cell r="G2992" t="str">
            <v>ＮＳＶＳ－２５（同仁</v>
          </cell>
          <cell r="H2992">
            <v>3200</v>
          </cell>
          <cell r="I2992">
            <v>960000</v>
          </cell>
          <cell r="J2992">
            <v>3</v>
          </cell>
          <cell r="K2992" t="str">
            <v>樹脂</v>
          </cell>
          <cell r="L2992">
            <v>166</v>
          </cell>
          <cell r="M2992" t="str">
            <v>ＳＶＳ</v>
          </cell>
          <cell r="N2992">
            <v>2</v>
          </cell>
          <cell r="O2992" t="str">
            <v>延岡</v>
          </cell>
          <cell r="P2992" t="str">
            <v>外販</v>
          </cell>
          <cell r="Q2992">
            <v>95</v>
          </cell>
        </row>
        <row r="2993">
          <cell r="A2993">
            <v>2</v>
          </cell>
          <cell r="B2993">
            <v>1995</v>
          </cell>
          <cell r="C2993">
            <v>9</v>
          </cell>
          <cell r="D2993">
            <v>7800</v>
          </cell>
          <cell r="E2993" t="str">
            <v>渡辺ケミカル　　　　</v>
          </cell>
          <cell r="F2993">
            <v>16660</v>
          </cell>
          <cell r="G2993" t="str">
            <v>ＮＳＶＳ－２５ロック</v>
          </cell>
          <cell r="H2993">
            <v>20</v>
          </cell>
          <cell r="I2993">
            <v>8000</v>
          </cell>
          <cell r="J2993">
            <v>3</v>
          </cell>
          <cell r="K2993" t="str">
            <v>樹脂</v>
          </cell>
          <cell r="L2993">
            <v>166</v>
          </cell>
          <cell r="M2993" t="str">
            <v>ＳＶＳ</v>
          </cell>
          <cell r="N2993">
            <v>2</v>
          </cell>
          <cell r="O2993" t="str">
            <v>延岡</v>
          </cell>
          <cell r="P2993" t="str">
            <v>外販</v>
          </cell>
          <cell r="Q2993">
            <v>95</v>
          </cell>
        </row>
        <row r="2994">
          <cell r="A2994">
            <v>2</v>
          </cell>
          <cell r="B2994">
            <v>1995</v>
          </cell>
          <cell r="C2994">
            <v>9</v>
          </cell>
          <cell r="D2994">
            <v>3204</v>
          </cell>
          <cell r="E2994" t="str">
            <v>大和化学　（研究室）</v>
          </cell>
          <cell r="F2994">
            <v>16661</v>
          </cell>
          <cell r="G2994" t="str">
            <v>ＮＳＶＳ－２５　　　</v>
          </cell>
          <cell r="H2994">
            <v>20</v>
          </cell>
          <cell r="I2994">
            <v>10000</v>
          </cell>
          <cell r="J2994">
            <v>3</v>
          </cell>
          <cell r="K2994" t="str">
            <v>樹脂</v>
          </cell>
          <cell r="L2994">
            <v>166</v>
          </cell>
          <cell r="M2994" t="str">
            <v>ＳＶＳ</v>
          </cell>
          <cell r="N2994">
            <v>2</v>
          </cell>
          <cell r="O2994" t="str">
            <v>延岡</v>
          </cell>
          <cell r="P2994" t="str">
            <v>外販</v>
          </cell>
          <cell r="Q2994">
            <v>95</v>
          </cell>
        </row>
        <row r="2995">
          <cell r="A2995">
            <v>2</v>
          </cell>
          <cell r="B2995">
            <v>1995</v>
          </cell>
          <cell r="C2995">
            <v>9</v>
          </cell>
          <cell r="D2995">
            <v>1</v>
          </cell>
          <cell r="E2995" t="str">
            <v>旭　東京購買　　　　</v>
          </cell>
          <cell r="F2995">
            <v>20300</v>
          </cell>
          <cell r="G2995" t="str">
            <v>ＥＢＳ　　　　　　　</v>
          </cell>
          <cell r="H2995">
            <v>9180</v>
          </cell>
          <cell r="I2995">
            <v>7490880</v>
          </cell>
          <cell r="J2995">
            <v>3</v>
          </cell>
          <cell r="K2995" t="str">
            <v>樹脂</v>
          </cell>
          <cell r="L2995">
            <v>203</v>
          </cell>
          <cell r="M2995" t="str">
            <v>ＥＢＳ</v>
          </cell>
          <cell r="N2995">
            <v>2</v>
          </cell>
          <cell r="O2995" t="str">
            <v>延岡</v>
          </cell>
          <cell r="P2995" t="str">
            <v>旭</v>
          </cell>
          <cell r="Q2995">
            <v>95</v>
          </cell>
        </row>
        <row r="2996">
          <cell r="A2996">
            <v>2</v>
          </cell>
          <cell r="B2996">
            <v>1995</v>
          </cell>
          <cell r="C2996">
            <v>9</v>
          </cell>
          <cell r="D2996">
            <v>43</v>
          </cell>
          <cell r="E2996" t="str">
            <v>旭　延岡医薬　　　　</v>
          </cell>
          <cell r="F2996">
            <v>20600</v>
          </cell>
          <cell r="G2996" t="str">
            <v>ＭＢ　　　　　　　　</v>
          </cell>
          <cell r="H2996">
            <v>4026</v>
          </cell>
          <cell r="I2996">
            <v>13285800</v>
          </cell>
          <cell r="J2996">
            <v>2</v>
          </cell>
          <cell r="K2996" t="str">
            <v>医薬原料</v>
          </cell>
          <cell r="L2996">
            <v>206</v>
          </cell>
          <cell r="M2996" t="str">
            <v>ＭＢ</v>
          </cell>
          <cell r="N2996">
            <v>2</v>
          </cell>
          <cell r="O2996" t="str">
            <v>延岡</v>
          </cell>
          <cell r="P2996" t="str">
            <v>旭</v>
          </cell>
          <cell r="Q2996">
            <v>95</v>
          </cell>
        </row>
        <row r="2997">
          <cell r="A2997">
            <v>2</v>
          </cell>
          <cell r="B2997">
            <v>1995</v>
          </cell>
          <cell r="C2997">
            <v>9</v>
          </cell>
          <cell r="D2997">
            <v>11</v>
          </cell>
          <cell r="E2997" t="str">
            <v>旭　特薬事業部　　　</v>
          </cell>
          <cell r="F2997">
            <v>21302</v>
          </cell>
          <cell r="G2997" t="str">
            <v>ウラシル（ＳＧ）　　</v>
          </cell>
          <cell r="H2997">
            <v>3240</v>
          </cell>
          <cell r="I2997">
            <v>13608000</v>
          </cell>
          <cell r="J2997">
            <v>2</v>
          </cell>
          <cell r="K2997" t="str">
            <v>医薬原料</v>
          </cell>
          <cell r="L2997">
            <v>213</v>
          </cell>
          <cell r="M2997" t="str">
            <v>ウラシル</v>
          </cell>
          <cell r="N2997">
            <v>2</v>
          </cell>
          <cell r="O2997" t="str">
            <v>延岡</v>
          </cell>
          <cell r="P2997" t="str">
            <v>旭</v>
          </cell>
          <cell r="Q2997">
            <v>95</v>
          </cell>
        </row>
        <row r="2998">
          <cell r="A2998">
            <v>2</v>
          </cell>
          <cell r="B2998">
            <v>1995</v>
          </cell>
          <cell r="C2998">
            <v>9</v>
          </cell>
          <cell r="D2998">
            <v>5403</v>
          </cell>
          <cell r="E2998" t="str">
            <v>ファイザー　　　　　</v>
          </cell>
          <cell r="F2998">
            <v>21401</v>
          </cell>
          <cell r="G2998" t="str">
            <v>ＡＴＢＣ　　　　　　</v>
          </cell>
          <cell r="H2998">
            <v>7740</v>
          </cell>
          <cell r="I2998">
            <v>3219840</v>
          </cell>
          <cell r="J2998">
            <v>3</v>
          </cell>
          <cell r="K2998" t="str">
            <v>樹脂</v>
          </cell>
          <cell r="L2998">
            <v>214</v>
          </cell>
          <cell r="M2998" t="str">
            <v>ＡＴＢＣ</v>
          </cell>
          <cell r="N2998">
            <v>2</v>
          </cell>
          <cell r="O2998" t="str">
            <v>延岡</v>
          </cell>
          <cell r="P2998" t="str">
            <v>旭</v>
          </cell>
          <cell r="Q2998">
            <v>95</v>
          </cell>
        </row>
        <row r="2999">
          <cell r="A2999">
            <v>2</v>
          </cell>
          <cell r="B2999">
            <v>1995</v>
          </cell>
          <cell r="C2999">
            <v>9</v>
          </cell>
          <cell r="D2999">
            <v>1</v>
          </cell>
          <cell r="E2999" t="str">
            <v>旭　東京購買　　　　</v>
          </cell>
          <cell r="F2999">
            <v>21402</v>
          </cell>
          <cell r="G2999" t="str">
            <v>ＤＳ－１０７　　　　</v>
          </cell>
          <cell r="H2999">
            <v>95130</v>
          </cell>
          <cell r="I2999">
            <v>39288690</v>
          </cell>
          <cell r="J2999">
            <v>3</v>
          </cell>
          <cell r="K2999" t="str">
            <v>樹脂</v>
          </cell>
          <cell r="L2999">
            <v>214</v>
          </cell>
          <cell r="M2999" t="str">
            <v>ＡＴＢＣ</v>
          </cell>
          <cell r="N2999">
            <v>2</v>
          </cell>
          <cell r="O2999" t="str">
            <v>延岡</v>
          </cell>
          <cell r="P2999" t="str">
            <v>旭</v>
          </cell>
          <cell r="Q2999">
            <v>95</v>
          </cell>
        </row>
        <row r="3000">
          <cell r="A3000">
            <v>2</v>
          </cell>
          <cell r="B3000">
            <v>1995</v>
          </cell>
          <cell r="C3000">
            <v>9</v>
          </cell>
          <cell r="D3000">
            <v>3821</v>
          </cell>
          <cell r="E3000" t="str">
            <v>（株）トーメン　　　</v>
          </cell>
          <cell r="F3000">
            <v>21403</v>
          </cell>
          <cell r="G3000" t="str">
            <v>ＡＴＢＣ　　　　　　</v>
          </cell>
          <cell r="H3000">
            <v>215</v>
          </cell>
          <cell r="I3000">
            <v>122550</v>
          </cell>
          <cell r="J3000">
            <v>3</v>
          </cell>
          <cell r="K3000" t="str">
            <v>樹脂</v>
          </cell>
          <cell r="L3000">
            <v>214</v>
          </cell>
          <cell r="M3000" t="str">
            <v>ＡＴＢＣ</v>
          </cell>
          <cell r="N3000">
            <v>2</v>
          </cell>
          <cell r="O3000" t="str">
            <v>延岡</v>
          </cell>
          <cell r="P3000" t="str">
            <v>旭</v>
          </cell>
          <cell r="Q3000">
            <v>95</v>
          </cell>
        </row>
        <row r="3001">
          <cell r="A3001">
            <v>2</v>
          </cell>
          <cell r="B3001">
            <v>1995</v>
          </cell>
          <cell r="C3001">
            <v>9</v>
          </cell>
          <cell r="D3001">
            <v>1</v>
          </cell>
          <cell r="E3001" t="str">
            <v>旭　東京購買　　　　</v>
          </cell>
          <cell r="F3001">
            <v>21703</v>
          </cell>
          <cell r="G3001" t="str">
            <v>Ｈ－３－Ⅲ　　　　　</v>
          </cell>
          <cell r="H3001">
            <v>2250</v>
          </cell>
          <cell r="I3001">
            <v>9000000</v>
          </cell>
          <cell r="J3001">
            <v>3</v>
          </cell>
          <cell r="K3001" t="str">
            <v>樹脂</v>
          </cell>
          <cell r="L3001">
            <v>217</v>
          </cell>
          <cell r="M3001" t="str">
            <v>Ｈ－３</v>
          </cell>
          <cell r="N3001">
            <v>2</v>
          </cell>
          <cell r="O3001" t="str">
            <v>延岡</v>
          </cell>
          <cell r="P3001" t="str">
            <v>旭</v>
          </cell>
          <cell r="Q3001">
            <v>95</v>
          </cell>
        </row>
        <row r="3002">
          <cell r="A3002">
            <v>2</v>
          </cell>
          <cell r="B3002">
            <v>1995</v>
          </cell>
          <cell r="C3002">
            <v>9</v>
          </cell>
          <cell r="D3002">
            <v>1</v>
          </cell>
          <cell r="E3002" t="str">
            <v>旭　東京購買　　　　</v>
          </cell>
          <cell r="F3002">
            <v>21704</v>
          </cell>
          <cell r="G3002" t="str">
            <v>Ｈ－３－Ⅳ　　　　　</v>
          </cell>
          <cell r="H3002">
            <v>360</v>
          </cell>
          <cell r="I3002">
            <v>1440000</v>
          </cell>
          <cell r="J3002">
            <v>3</v>
          </cell>
          <cell r="K3002" t="str">
            <v>樹脂</v>
          </cell>
          <cell r="L3002">
            <v>217</v>
          </cell>
          <cell r="M3002" t="str">
            <v>Ｈ－３</v>
          </cell>
          <cell r="N3002">
            <v>2</v>
          </cell>
          <cell r="O3002" t="str">
            <v>延岡</v>
          </cell>
          <cell r="P3002" t="str">
            <v>旭</v>
          </cell>
          <cell r="Q3002">
            <v>95</v>
          </cell>
        </row>
        <row r="3003">
          <cell r="A3003">
            <v>2</v>
          </cell>
          <cell r="B3003">
            <v>1995</v>
          </cell>
          <cell r="C3003">
            <v>9</v>
          </cell>
          <cell r="D3003">
            <v>6</v>
          </cell>
          <cell r="E3003" t="str">
            <v>旭　富士　　　　　　</v>
          </cell>
          <cell r="F3003">
            <v>21900</v>
          </cell>
          <cell r="G3003" t="str">
            <v>ＢＳ－１　　　　　　</v>
          </cell>
          <cell r="H3003">
            <v>70040</v>
          </cell>
          <cell r="I3003">
            <v>22964672</v>
          </cell>
          <cell r="J3003">
            <v>3</v>
          </cell>
          <cell r="K3003" t="str">
            <v>樹脂</v>
          </cell>
          <cell r="L3003">
            <v>219</v>
          </cell>
          <cell r="M3003" t="str">
            <v>ＢＳ－１．２</v>
          </cell>
          <cell r="N3003">
            <v>2</v>
          </cell>
          <cell r="O3003" t="str">
            <v>延岡</v>
          </cell>
          <cell r="P3003" t="str">
            <v>旭</v>
          </cell>
          <cell r="Q3003">
            <v>95</v>
          </cell>
        </row>
        <row r="3004">
          <cell r="A3004">
            <v>2</v>
          </cell>
          <cell r="B3004">
            <v>1995</v>
          </cell>
          <cell r="C3004">
            <v>9</v>
          </cell>
          <cell r="D3004">
            <v>6</v>
          </cell>
          <cell r="E3004" t="str">
            <v>旭　富士　　　　　　</v>
          </cell>
          <cell r="F3004">
            <v>21901</v>
          </cell>
          <cell r="G3004" t="str">
            <v>ＢＳ－２　　　　　　</v>
          </cell>
          <cell r="H3004">
            <v>22280</v>
          </cell>
          <cell r="I3004">
            <v>7508360</v>
          </cell>
          <cell r="J3004">
            <v>3</v>
          </cell>
          <cell r="K3004" t="str">
            <v>樹脂</v>
          </cell>
          <cell r="L3004">
            <v>219</v>
          </cell>
          <cell r="M3004" t="str">
            <v>ＢＳ－１．２</v>
          </cell>
          <cell r="N3004">
            <v>2</v>
          </cell>
          <cell r="O3004" t="str">
            <v>延岡</v>
          </cell>
          <cell r="P3004" t="str">
            <v>旭</v>
          </cell>
          <cell r="Q3004">
            <v>95</v>
          </cell>
        </row>
        <row r="3005">
          <cell r="A3005">
            <v>2</v>
          </cell>
          <cell r="B3005">
            <v>1995</v>
          </cell>
          <cell r="C3005">
            <v>9</v>
          </cell>
          <cell r="D3005">
            <v>1</v>
          </cell>
          <cell r="E3005" t="str">
            <v>旭　東京購買　　　　</v>
          </cell>
          <cell r="F3005">
            <v>25150</v>
          </cell>
          <cell r="G3005" t="str">
            <v>Ｈ－ダイマー　　　　</v>
          </cell>
          <cell r="H3005">
            <v>34600</v>
          </cell>
          <cell r="I3005">
            <v>10726000</v>
          </cell>
          <cell r="J3005">
            <v>3</v>
          </cell>
          <cell r="K3005" t="str">
            <v>樹脂</v>
          </cell>
          <cell r="L3005">
            <v>251</v>
          </cell>
          <cell r="M3005" t="str">
            <v>Ｈ－ダイマー</v>
          </cell>
          <cell r="N3005">
            <v>2</v>
          </cell>
          <cell r="O3005" t="str">
            <v>延岡</v>
          </cell>
          <cell r="P3005" t="str">
            <v>旭</v>
          </cell>
          <cell r="Q3005">
            <v>95</v>
          </cell>
        </row>
        <row r="3006">
          <cell r="A3006">
            <v>2</v>
          </cell>
          <cell r="B3006">
            <v>1995</v>
          </cell>
          <cell r="C3006">
            <v>9</v>
          </cell>
          <cell r="D3006">
            <v>1</v>
          </cell>
          <cell r="E3006" t="str">
            <v>旭　東京購買　　　　</v>
          </cell>
          <cell r="F3006">
            <v>25155</v>
          </cell>
          <cell r="G3006" t="str">
            <v>Ｈ－ダイマ－（ドラム</v>
          </cell>
          <cell r="H3006">
            <v>6400</v>
          </cell>
          <cell r="I3006">
            <v>2432000</v>
          </cell>
          <cell r="J3006">
            <v>3</v>
          </cell>
          <cell r="K3006" t="str">
            <v>樹脂</v>
          </cell>
          <cell r="L3006">
            <v>251</v>
          </cell>
          <cell r="M3006" t="str">
            <v>Ｈ－ダイマー</v>
          </cell>
          <cell r="N3006">
            <v>2</v>
          </cell>
          <cell r="O3006" t="str">
            <v>延岡</v>
          </cell>
          <cell r="P3006" t="str">
            <v>旭</v>
          </cell>
          <cell r="Q3006">
            <v>95</v>
          </cell>
        </row>
        <row r="3007">
          <cell r="A3007">
            <v>2</v>
          </cell>
          <cell r="B3007">
            <v>1995</v>
          </cell>
          <cell r="C3007">
            <v>9</v>
          </cell>
          <cell r="D3007">
            <v>43</v>
          </cell>
          <cell r="E3007" t="str">
            <v>旭　延岡医薬　　　　</v>
          </cell>
          <cell r="F3007">
            <v>29003</v>
          </cell>
          <cell r="G3007" t="str">
            <v>廃硫酸　　　　　　　</v>
          </cell>
          <cell r="H3007">
            <v>73.16</v>
          </cell>
          <cell r="I3007">
            <v>512176</v>
          </cell>
          <cell r="J3007">
            <v>4</v>
          </cell>
          <cell r="K3007" t="str">
            <v>その他</v>
          </cell>
          <cell r="L3007">
            <v>290</v>
          </cell>
          <cell r="M3007" t="str">
            <v>旭向延岡合成品</v>
          </cell>
          <cell r="N3007">
            <v>2</v>
          </cell>
          <cell r="O3007" t="str">
            <v>延岡</v>
          </cell>
          <cell r="P3007" t="str">
            <v>旭</v>
          </cell>
          <cell r="Q3007">
            <v>95</v>
          </cell>
        </row>
        <row r="3008">
          <cell r="A3008">
            <v>2</v>
          </cell>
          <cell r="B3008">
            <v>1995</v>
          </cell>
          <cell r="C3008">
            <v>9</v>
          </cell>
          <cell r="D3008">
            <v>37</v>
          </cell>
          <cell r="E3008" t="str">
            <v>旭　薬品工場　　　　</v>
          </cell>
          <cell r="F3008">
            <v>29007</v>
          </cell>
          <cell r="G3008" t="str">
            <v>回収硝酸　　　　　　</v>
          </cell>
          <cell r="H3008">
            <v>11571</v>
          </cell>
          <cell r="I3008">
            <v>40499</v>
          </cell>
          <cell r="J3008">
            <v>4</v>
          </cell>
          <cell r="K3008" t="str">
            <v>その他</v>
          </cell>
          <cell r="L3008">
            <v>290</v>
          </cell>
          <cell r="M3008" t="str">
            <v>旭向延岡合成品</v>
          </cell>
          <cell r="N3008">
            <v>2</v>
          </cell>
          <cell r="O3008" t="str">
            <v>延岡</v>
          </cell>
          <cell r="P3008" t="str">
            <v>旭</v>
          </cell>
          <cell r="Q3008">
            <v>95</v>
          </cell>
        </row>
        <row r="3009">
          <cell r="A3009">
            <v>2</v>
          </cell>
          <cell r="B3009">
            <v>1995</v>
          </cell>
          <cell r="C3009">
            <v>9</v>
          </cell>
          <cell r="D3009">
            <v>231</v>
          </cell>
          <cell r="E3009" t="str">
            <v>岩瀬コスファ　　　　</v>
          </cell>
          <cell r="F3009">
            <v>30400</v>
          </cell>
          <cell r="G3009" t="str">
            <v>ＣＰＭ－Ｈ　　　　　</v>
          </cell>
          <cell r="H3009">
            <v>124</v>
          </cell>
          <cell r="I3009">
            <v>6820000</v>
          </cell>
          <cell r="J3009">
            <v>4</v>
          </cell>
          <cell r="K3009" t="str">
            <v>その他</v>
          </cell>
          <cell r="L3009">
            <v>304</v>
          </cell>
          <cell r="M3009" t="str">
            <v>ＣＰＭ</v>
          </cell>
          <cell r="N3009">
            <v>2</v>
          </cell>
          <cell r="O3009" t="str">
            <v>延岡</v>
          </cell>
          <cell r="P3009" t="str">
            <v>外販</v>
          </cell>
          <cell r="Q3009">
            <v>95</v>
          </cell>
        </row>
        <row r="3010">
          <cell r="A3010">
            <v>2</v>
          </cell>
          <cell r="B3010">
            <v>1995</v>
          </cell>
          <cell r="C3010">
            <v>9</v>
          </cell>
          <cell r="D3010">
            <v>3030</v>
          </cell>
          <cell r="E3010" t="str">
            <v>ダイセル＾東京本社　</v>
          </cell>
          <cell r="F3010">
            <v>31000</v>
          </cell>
          <cell r="G3010" t="str">
            <v>ＢＴＣ　　　　　　　</v>
          </cell>
          <cell r="H3010">
            <v>25000</v>
          </cell>
          <cell r="I3010">
            <v>34250000</v>
          </cell>
          <cell r="J3010">
            <v>3</v>
          </cell>
          <cell r="K3010" t="str">
            <v>樹脂</v>
          </cell>
          <cell r="L3010">
            <v>310</v>
          </cell>
          <cell r="M3010" t="str">
            <v>ＢＴＣ</v>
          </cell>
          <cell r="N3010">
            <v>2</v>
          </cell>
          <cell r="O3010" t="str">
            <v>延岡</v>
          </cell>
          <cell r="P3010" t="str">
            <v>外販</v>
          </cell>
          <cell r="Q3010">
            <v>95</v>
          </cell>
        </row>
        <row r="3011">
          <cell r="A3011">
            <v>1</v>
          </cell>
          <cell r="B3011">
            <v>1995</v>
          </cell>
          <cell r="C3011">
            <v>9</v>
          </cell>
          <cell r="D3011">
            <v>88</v>
          </cell>
          <cell r="E3011" t="str">
            <v>旭フーズ（株）　　　</v>
          </cell>
          <cell r="F3011">
            <v>37600</v>
          </cell>
          <cell r="G3011" t="str">
            <v>ＣＭＴ－Ｌ　缶　　　</v>
          </cell>
          <cell r="H3011">
            <v>10746</v>
          </cell>
          <cell r="I3011">
            <v>3223800</v>
          </cell>
          <cell r="J3011">
            <v>4</v>
          </cell>
          <cell r="K3011" t="str">
            <v>その他</v>
          </cell>
          <cell r="L3011">
            <v>376</v>
          </cell>
          <cell r="M3011" t="str">
            <v>ＣＭＴ－Ｌ</v>
          </cell>
          <cell r="N3011">
            <v>3</v>
          </cell>
          <cell r="O3011" t="str">
            <v>外販</v>
          </cell>
          <cell r="P3011" t="str">
            <v>旭</v>
          </cell>
          <cell r="Q3011">
            <v>95</v>
          </cell>
        </row>
        <row r="3012">
          <cell r="A3012">
            <v>1</v>
          </cell>
          <cell r="B3012">
            <v>1995</v>
          </cell>
          <cell r="C3012">
            <v>9</v>
          </cell>
          <cell r="D3012">
            <v>88</v>
          </cell>
          <cell r="E3012" t="str">
            <v>旭フーズ（株）　　　</v>
          </cell>
          <cell r="F3012">
            <v>37601</v>
          </cell>
          <cell r="G3012" t="str">
            <v>ＣＭＴ－ＨＰ　缶　　</v>
          </cell>
          <cell r="H3012">
            <v>1044</v>
          </cell>
          <cell r="I3012">
            <v>313200</v>
          </cell>
          <cell r="J3012">
            <v>4</v>
          </cell>
          <cell r="K3012" t="str">
            <v>その他</v>
          </cell>
          <cell r="L3012">
            <v>376</v>
          </cell>
          <cell r="M3012" t="str">
            <v>ＣＭＴ－Ｌ</v>
          </cell>
          <cell r="N3012">
            <v>3</v>
          </cell>
          <cell r="O3012" t="str">
            <v>外販</v>
          </cell>
          <cell r="P3012" t="str">
            <v>旭</v>
          </cell>
          <cell r="Q3012">
            <v>95</v>
          </cell>
        </row>
        <row r="3013">
          <cell r="A3013">
            <v>1</v>
          </cell>
          <cell r="B3013">
            <v>1995</v>
          </cell>
          <cell r="C3013">
            <v>9</v>
          </cell>
          <cell r="D3013">
            <v>88</v>
          </cell>
          <cell r="E3013" t="str">
            <v>旭フーズ（株）　　　</v>
          </cell>
          <cell r="F3013">
            <v>37602</v>
          </cell>
          <cell r="G3013" t="str">
            <v>ＣＭＴ－Ｌ　ドラム　</v>
          </cell>
          <cell r="H3013">
            <v>6480</v>
          </cell>
          <cell r="I3013">
            <v>1944000</v>
          </cell>
          <cell r="J3013">
            <v>4</v>
          </cell>
          <cell r="K3013" t="str">
            <v>その他</v>
          </cell>
          <cell r="L3013">
            <v>376</v>
          </cell>
          <cell r="M3013" t="str">
            <v>ＣＭＴ－Ｌ</v>
          </cell>
          <cell r="N3013">
            <v>3</v>
          </cell>
          <cell r="O3013" t="str">
            <v>外販</v>
          </cell>
          <cell r="P3013" t="str">
            <v>旭</v>
          </cell>
          <cell r="Q3013">
            <v>95</v>
          </cell>
        </row>
        <row r="3014">
          <cell r="A3014">
            <v>1</v>
          </cell>
          <cell r="B3014">
            <v>1995</v>
          </cell>
          <cell r="C3014">
            <v>9</v>
          </cell>
          <cell r="D3014">
            <v>88</v>
          </cell>
          <cell r="E3014" t="str">
            <v>旭フーズ（株）　　　</v>
          </cell>
          <cell r="F3014">
            <v>37604</v>
          </cell>
          <cell r="G3014" t="str">
            <v>ＣＲＭ１２１０２　　</v>
          </cell>
          <cell r="H3014">
            <v>540</v>
          </cell>
          <cell r="I3014">
            <v>166860</v>
          </cell>
          <cell r="J3014">
            <v>4</v>
          </cell>
          <cell r="K3014" t="str">
            <v>その他</v>
          </cell>
          <cell r="L3014">
            <v>376</v>
          </cell>
          <cell r="M3014" t="str">
            <v>ＣＭＴ－Ｌ</v>
          </cell>
          <cell r="N3014">
            <v>3</v>
          </cell>
          <cell r="O3014" t="str">
            <v>外販</v>
          </cell>
          <cell r="P3014" t="str">
            <v>旭</v>
          </cell>
          <cell r="Q3014">
            <v>95</v>
          </cell>
        </row>
        <row r="3015">
          <cell r="A3015">
            <v>1</v>
          </cell>
          <cell r="B3015">
            <v>1995</v>
          </cell>
          <cell r="C3015">
            <v>9</v>
          </cell>
          <cell r="D3015">
            <v>88</v>
          </cell>
          <cell r="E3015" t="str">
            <v>旭フーズ（株）　　　</v>
          </cell>
          <cell r="F3015">
            <v>37605</v>
          </cell>
          <cell r="G3015" t="str">
            <v>ホスタポンＴＣＧ－Ｊ</v>
          </cell>
          <cell r="H3015">
            <v>-2160</v>
          </cell>
          <cell r="I3015">
            <v>-693360</v>
          </cell>
          <cell r="J3015">
            <v>4</v>
          </cell>
          <cell r="K3015" t="str">
            <v>その他</v>
          </cell>
          <cell r="L3015">
            <v>376</v>
          </cell>
          <cell r="M3015" t="str">
            <v>ＣＭＴ－Ｌ</v>
          </cell>
          <cell r="N3015">
            <v>3</v>
          </cell>
          <cell r="O3015" t="str">
            <v>外販</v>
          </cell>
          <cell r="P3015" t="str">
            <v>旭</v>
          </cell>
          <cell r="Q3015">
            <v>95</v>
          </cell>
        </row>
        <row r="3016">
          <cell r="A3016">
            <v>1</v>
          </cell>
          <cell r="B3016">
            <v>1995</v>
          </cell>
          <cell r="C3016">
            <v>9</v>
          </cell>
          <cell r="D3016">
            <v>88</v>
          </cell>
          <cell r="E3016" t="str">
            <v>旭フーズ（株）　　　</v>
          </cell>
          <cell r="F3016">
            <v>37610</v>
          </cell>
          <cell r="G3016" t="str">
            <v>ＣＭＴ－Ｌコンテナ　</v>
          </cell>
          <cell r="H3016">
            <v>4000</v>
          </cell>
          <cell r="I3016">
            <v>1120000</v>
          </cell>
          <cell r="J3016">
            <v>4</v>
          </cell>
          <cell r="K3016" t="str">
            <v>その他</v>
          </cell>
          <cell r="L3016">
            <v>376</v>
          </cell>
          <cell r="M3016" t="str">
            <v>ＣＭＴ－Ｌ</v>
          </cell>
          <cell r="N3016">
            <v>3</v>
          </cell>
          <cell r="O3016" t="str">
            <v>外販</v>
          </cell>
          <cell r="P3016" t="str">
            <v>旭</v>
          </cell>
          <cell r="Q3016">
            <v>95</v>
          </cell>
        </row>
        <row r="3017">
          <cell r="A3017">
            <v>1</v>
          </cell>
          <cell r="B3017">
            <v>1995</v>
          </cell>
          <cell r="C3017">
            <v>9</v>
          </cell>
          <cell r="D3017">
            <v>88</v>
          </cell>
          <cell r="E3017" t="str">
            <v>旭フーズ（株）　　　</v>
          </cell>
          <cell r="F3017">
            <v>37800</v>
          </cell>
          <cell r="G3017" t="str">
            <v>ＭＭＳ－Ｋ　　　　　</v>
          </cell>
          <cell r="H3017">
            <v>45</v>
          </cell>
          <cell r="I3017">
            <v>90000</v>
          </cell>
          <cell r="J3017">
            <v>4</v>
          </cell>
          <cell r="K3017" t="str">
            <v>その他</v>
          </cell>
          <cell r="L3017">
            <v>378</v>
          </cell>
          <cell r="M3017" t="str">
            <v>ＭＭＳ－Ｋ</v>
          </cell>
          <cell r="N3017">
            <v>3</v>
          </cell>
          <cell r="O3017" t="str">
            <v>外販</v>
          </cell>
          <cell r="P3017" t="str">
            <v>旭</v>
          </cell>
          <cell r="Q3017">
            <v>95</v>
          </cell>
        </row>
        <row r="3018">
          <cell r="A3018">
            <v>1</v>
          </cell>
          <cell r="B3018">
            <v>1995</v>
          </cell>
          <cell r="C3018">
            <v>9</v>
          </cell>
          <cell r="D3018">
            <v>6</v>
          </cell>
          <cell r="E3018" t="str">
            <v>旭　富士　　　　　　</v>
          </cell>
          <cell r="F3018">
            <v>38300</v>
          </cell>
          <cell r="G3018" t="str">
            <v>ベンゾフェノン　　　</v>
          </cell>
          <cell r="H3018">
            <v>220</v>
          </cell>
          <cell r="I3018">
            <v>196900</v>
          </cell>
          <cell r="J3018">
            <v>3</v>
          </cell>
          <cell r="K3018" t="str">
            <v>樹脂</v>
          </cell>
          <cell r="L3018">
            <v>383</v>
          </cell>
          <cell r="M3018" t="str">
            <v>ﾍﾞﾝｿﾞﾌｪﾉﾝ</v>
          </cell>
          <cell r="N3018">
            <v>3</v>
          </cell>
          <cell r="O3018" t="str">
            <v>外販</v>
          </cell>
          <cell r="P3018" t="str">
            <v>外販</v>
          </cell>
          <cell r="Q3018">
            <v>95</v>
          </cell>
        </row>
        <row r="3019">
          <cell r="A3019">
            <v>1</v>
          </cell>
          <cell r="B3019">
            <v>1995</v>
          </cell>
          <cell r="C3019">
            <v>9</v>
          </cell>
          <cell r="D3019">
            <v>1</v>
          </cell>
          <cell r="E3019" t="str">
            <v>旭　東京購買　　　　</v>
          </cell>
          <cell r="F3019">
            <v>38500</v>
          </cell>
          <cell r="G3019" t="str">
            <v>ポリオールＮ　　　　</v>
          </cell>
          <cell r="H3019">
            <v>2400</v>
          </cell>
          <cell r="I3019">
            <v>1147200</v>
          </cell>
          <cell r="J3019">
            <v>3</v>
          </cell>
          <cell r="K3019" t="str">
            <v>樹脂</v>
          </cell>
          <cell r="L3019">
            <v>385</v>
          </cell>
          <cell r="M3019" t="str">
            <v>ポリオール</v>
          </cell>
          <cell r="N3019">
            <v>3</v>
          </cell>
          <cell r="O3019" t="str">
            <v>外販</v>
          </cell>
          <cell r="P3019" t="str">
            <v>旭</v>
          </cell>
          <cell r="Q3019">
            <v>95</v>
          </cell>
        </row>
        <row r="3020">
          <cell r="A3020">
            <v>1</v>
          </cell>
          <cell r="B3020">
            <v>1995</v>
          </cell>
          <cell r="C3020">
            <v>9</v>
          </cell>
          <cell r="D3020">
            <v>1</v>
          </cell>
          <cell r="E3020" t="str">
            <v>旭　東京購買　　　　</v>
          </cell>
          <cell r="F3020">
            <v>38501</v>
          </cell>
          <cell r="G3020" t="str">
            <v>ポリオールＢ　　　　</v>
          </cell>
          <cell r="H3020">
            <v>1200</v>
          </cell>
          <cell r="I3020">
            <v>612000</v>
          </cell>
          <cell r="J3020">
            <v>3</v>
          </cell>
          <cell r="K3020" t="str">
            <v>樹脂</v>
          </cell>
          <cell r="L3020">
            <v>385</v>
          </cell>
          <cell r="M3020" t="str">
            <v>ポリオール</v>
          </cell>
          <cell r="N3020">
            <v>3</v>
          </cell>
          <cell r="O3020" t="str">
            <v>外販</v>
          </cell>
          <cell r="P3020" t="str">
            <v>旭</v>
          </cell>
          <cell r="Q3020">
            <v>95</v>
          </cell>
        </row>
        <row r="3021">
          <cell r="A3021">
            <v>1</v>
          </cell>
          <cell r="B3021">
            <v>1995</v>
          </cell>
          <cell r="C3021">
            <v>9</v>
          </cell>
          <cell r="D3021">
            <v>5401</v>
          </cell>
          <cell r="E3021" t="str">
            <v>藤本化学　　　　　　</v>
          </cell>
          <cell r="F3021">
            <v>38704</v>
          </cell>
          <cell r="G3021" t="str">
            <v>ＬＳ－７０　　　　　</v>
          </cell>
          <cell r="H3021">
            <v>2206</v>
          </cell>
          <cell r="I3021">
            <v>2933980</v>
          </cell>
          <cell r="J3021">
            <v>4</v>
          </cell>
          <cell r="K3021" t="str">
            <v>その他</v>
          </cell>
          <cell r="L3021">
            <v>387</v>
          </cell>
          <cell r="M3021" t="str">
            <v>委託　藤本</v>
          </cell>
          <cell r="N3021">
            <v>3</v>
          </cell>
          <cell r="O3021" t="str">
            <v>外販</v>
          </cell>
          <cell r="P3021" t="str">
            <v>外販</v>
          </cell>
          <cell r="Q3021">
            <v>95</v>
          </cell>
        </row>
        <row r="3022">
          <cell r="A3022">
            <v>1</v>
          </cell>
          <cell r="B3022">
            <v>1995</v>
          </cell>
          <cell r="C3022">
            <v>9</v>
          </cell>
          <cell r="D3022">
            <v>5401</v>
          </cell>
          <cell r="E3022" t="str">
            <v>藤本化学　　　　　　</v>
          </cell>
          <cell r="F3022">
            <v>38709</v>
          </cell>
          <cell r="G3022" t="str">
            <v>ＢＰＭ　　　　　　　</v>
          </cell>
          <cell r="H3022">
            <v>820</v>
          </cell>
          <cell r="I3022">
            <v>2952000</v>
          </cell>
          <cell r="J3022">
            <v>4</v>
          </cell>
          <cell r="K3022" t="str">
            <v>その他</v>
          </cell>
          <cell r="L3022">
            <v>387</v>
          </cell>
          <cell r="M3022" t="str">
            <v>委託　藤本</v>
          </cell>
          <cell r="N3022">
            <v>3</v>
          </cell>
          <cell r="O3022" t="str">
            <v>外販</v>
          </cell>
          <cell r="P3022" t="str">
            <v>外販</v>
          </cell>
          <cell r="Q3022">
            <v>95</v>
          </cell>
        </row>
        <row r="3023">
          <cell r="A3023">
            <v>1</v>
          </cell>
          <cell r="B3023">
            <v>1995</v>
          </cell>
          <cell r="C3023">
            <v>9</v>
          </cell>
          <cell r="D3023">
            <v>4010</v>
          </cell>
          <cell r="E3023" t="str">
            <v>中尾薬品　　　　　　</v>
          </cell>
          <cell r="F3023">
            <v>39199</v>
          </cell>
          <cell r="G3023" t="str">
            <v>試作品（　　　　　）</v>
          </cell>
          <cell r="H3023">
            <v>1</v>
          </cell>
          <cell r="I3023">
            <v>425000</v>
          </cell>
          <cell r="J3023">
            <v>4</v>
          </cell>
          <cell r="K3023" t="str">
            <v>その他</v>
          </cell>
          <cell r="L3023">
            <v>391</v>
          </cell>
          <cell r="M3023" t="str">
            <v>委託　甲南</v>
          </cell>
          <cell r="N3023">
            <v>3</v>
          </cell>
          <cell r="O3023" t="str">
            <v>外販</v>
          </cell>
          <cell r="P3023" t="str">
            <v>外販</v>
          </cell>
          <cell r="Q3023">
            <v>95</v>
          </cell>
        </row>
        <row r="3024">
          <cell r="A3024">
            <v>1</v>
          </cell>
          <cell r="B3024">
            <v>1995</v>
          </cell>
          <cell r="C3024">
            <v>9</v>
          </cell>
          <cell r="D3024">
            <v>1</v>
          </cell>
          <cell r="E3024" t="str">
            <v>旭　東京購買　　　　</v>
          </cell>
          <cell r="F3024">
            <v>39402</v>
          </cell>
          <cell r="G3024" t="str">
            <v>樹脂再生　　　　　　</v>
          </cell>
          <cell r="H3024">
            <v>5020</v>
          </cell>
          <cell r="I3024">
            <v>2259000</v>
          </cell>
          <cell r="J3024">
            <v>4</v>
          </cell>
          <cell r="K3024" t="str">
            <v>その他</v>
          </cell>
          <cell r="L3024">
            <v>394</v>
          </cell>
          <cell r="M3024" t="str">
            <v>委託　旭</v>
          </cell>
          <cell r="N3024">
            <v>3</v>
          </cell>
          <cell r="O3024" t="str">
            <v>外販</v>
          </cell>
          <cell r="P3024" t="str">
            <v>旭</v>
          </cell>
          <cell r="Q3024">
            <v>95</v>
          </cell>
        </row>
        <row r="3025">
          <cell r="A3025">
            <v>1</v>
          </cell>
          <cell r="B3025">
            <v>1995</v>
          </cell>
          <cell r="C3025">
            <v>9</v>
          </cell>
          <cell r="D3025">
            <v>1820</v>
          </cell>
          <cell r="E3025" t="str">
            <v>小松屋商事（株）　　</v>
          </cell>
          <cell r="F3025">
            <v>39801</v>
          </cell>
          <cell r="G3025" t="str">
            <v>ＳＭＳ（ＦＰＣ）　　</v>
          </cell>
          <cell r="H3025">
            <v>30000</v>
          </cell>
          <cell r="I3025">
            <v>9510000</v>
          </cell>
          <cell r="J3025">
            <v>1</v>
          </cell>
          <cell r="K3025" t="str">
            <v>繊維</v>
          </cell>
          <cell r="L3025">
            <v>398</v>
          </cell>
          <cell r="M3025" t="str">
            <v>委託ＳＭＡＳ</v>
          </cell>
          <cell r="N3025">
            <v>3</v>
          </cell>
          <cell r="O3025" t="str">
            <v>外販</v>
          </cell>
          <cell r="P3025" t="str">
            <v>輸出</v>
          </cell>
          <cell r="Q3025">
            <v>95</v>
          </cell>
        </row>
        <row r="3026">
          <cell r="A3026">
            <v>2</v>
          </cell>
          <cell r="B3026">
            <v>1995</v>
          </cell>
          <cell r="C3026">
            <v>9</v>
          </cell>
          <cell r="D3026">
            <v>3834</v>
          </cell>
          <cell r="E3026" t="str">
            <v>東レ㈱　本社　　　　</v>
          </cell>
          <cell r="F3026">
            <v>39806</v>
          </cell>
          <cell r="G3026" t="str">
            <v>ＳＭＡＳ　　　　　　</v>
          </cell>
          <cell r="H3026">
            <v>0</v>
          </cell>
          <cell r="I3026">
            <v>0</v>
          </cell>
          <cell r="J3026">
            <v>1</v>
          </cell>
          <cell r="K3026" t="str">
            <v>繊維</v>
          </cell>
          <cell r="L3026">
            <v>398</v>
          </cell>
          <cell r="M3026" t="str">
            <v>委託ＳＭＡＳ</v>
          </cell>
          <cell r="N3026">
            <v>3</v>
          </cell>
          <cell r="O3026" t="str">
            <v>外販</v>
          </cell>
          <cell r="P3026" t="str">
            <v>輸出</v>
          </cell>
          <cell r="Q3026">
            <v>95</v>
          </cell>
        </row>
        <row r="3027">
          <cell r="A3027">
            <v>1</v>
          </cell>
          <cell r="B3027">
            <v>1995</v>
          </cell>
          <cell r="C3027">
            <v>10</v>
          </cell>
          <cell r="D3027">
            <v>6805</v>
          </cell>
          <cell r="E3027" t="str">
            <v>ケンプレックス　　　</v>
          </cell>
          <cell r="F3027">
            <v>16002</v>
          </cell>
          <cell r="G3027" t="str">
            <v>Ｎ６５１（ＣＨＭＰ）</v>
          </cell>
          <cell r="H3027">
            <v>4040</v>
          </cell>
          <cell r="I3027">
            <v>2828000</v>
          </cell>
          <cell r="J3027">
            <v>3</v>
          </cell>
          <cell r="K3027" t="str">
            <v>樹脂</v>
          </cell>
          <cell r="L3027">
            <v>160</v>
          </cell>
          <cell r="M3027" t="str">
            <v>Ｎ－６５１</v>
          </cell>
          <cell r="N3027">
            <v>1</v>
          </cell>
          <cell r="O3027" t="str">
            <v>大阪</v>
          </cell>
          <cell r="P3027" t="str">
            <v>輸出</v>
          </cell>
          <cell r="Q3027">
            <v>95</v>
          </cell>
        </row>
        <row r="3028">
          <cell r="A3028">
            <v>1</v>
          </cell>
          <cell r="B3028">
            <v>1995</v>
          </cell>
          <cell r="C3028">
            <v>10</v>
          </cell>
          <cell r="D3028">
            <v>1</v>
          </cell>
          <cell r="E3028" t="str">
            <v>旭　東京購買　　　　</v>
          </cell>
          <cell r="F3028">
            <v>25400</v>
          </cell>
          <cell r="G3028" t="str">
            <v>Ｉ－７　　　　　　　</v>
          </cell>
          <cell r="H3028">
            <v>30</v>
          </cell>
          <cell r="I3028">
            <v>213000</v>
          </cell>
          <cell r="J3028">
            <v>3</v>
          </cell>
          <cell r="K3028" t="str">
            <v>樹脂</v>
          </cell>
          <cell r="L3028">
            <v>254</v>
          </cell>
          <cell r="M3028" t="str">
            <v>Ｉ－７</v>
          </cell>
          <cell r="N3028">
            <v>1</v>
          </cell>
          <cell r="O3028" t="str">
            <v>大阪</v>
          </cell>
          <cell r="P3028" t="str">
            <v>旭</v>
          </cell>
          <cell r="Q3028">
            <v>95</v>
          </cell>
        </row>
        <row r="3029">
          <cell r="A3029">
            <v>1</v>
          </cell>
          <cell r="B3029">
            <v>1995</v>
          </cell>
          <cell r="C3029">
            <v>10</v>
          </cell>
          <cell r="D3029">
            <v>6</v>
          </cell>
          <cell r="E3029" t="str">
            <v>旭　富士　　　　　　</v>
          </cell>
          <cell r="F3029">
            <v>25400</v>
          </cell>
          <cell r="G3029" t="str">
            <v>Ｉ－７　　　　　　　</v>
          </cell>
          <cell r="H3029">
            <v>-10</v>
          </cell>
          <cell r="I3029">
            <v>-71000</v>
          </cell>
          <cell r="J3029">
            <v>3</v>
          </cell>
          <cell r="K3029" t="str">
            <v>樹脂</v>
          </cell>
          <cell r="L3029">
            <v>254</v>
          </cell>
          <cell r="M3029" t="str">
            <v>Ｉ－７</v>
          </cell>
          <cell r="N3029">
            <v>1</v>
          </cell>
          <cell r="O3029" t="str">
            <v>大阪</v>
          </cell>
          <cell r="P3029" t="str">
            <v>旭</v>
          </cell>
          <cell r="Q3029">
            <v>95</v>
          </cell>
        </row>
        <row r="3030">
          <cell r="A3030">
            <v>1</v>
          </cell>
          <cell r="B3030">
            <v>1995</v>
          </cell>
          <cell r="C3030">
            <v>10</v>
          </cell>
          <cell r="D3030">
            <v>1</v>
          </cell>
          <cell r="E3030" t="str">
            <v>旭　東京購買　　　　</v>
          </cell>
          <cell r="F3030">
            <v>25600</v>
          </cell>
          <cell r="G3030" t="str">
            <v>Ｒ－１２７　　　　　</v>
          </cell>
          <cell r="H3030">
            <v>7600</v>
          </cell>
          <cell r="I3030">
            <v>8360000</v>
          </cell>
          <cell r="J3030">
            <v>3</v>
          </cell>
          <cell r="K3030" t="str">
            <v>樹脂</v>
          </cell>
          <cell r="L3030">
            <v>256</v>
          </cell>
          <cell r="M3030" t="str">
            <v>Ｒ－１２７</v>
          </cell>
          <cell r="N3030">
            <v>1</v>
          </cell>
          <cell r="O3030" t="str">
            <v>大阪</v>
          </cell>
          <cell r="P3030" t="str">
            <v>旭</v>
          </cell>
          <cell r="Q3030">
            <v>95</v>
          </cell>
        </row>
        <row r="3031">
          <cell r="A3031">
            <v>1</v>
          </cell>
          <cell r="B3031">
            <v>1995</v>
          </cell>
          <cell r="C3031">
            <v>10</v>
          </cell>
          <cell r="D3031">
            <v>6</v>
          </cell>
          <cell r="E3031" t="str">
            <v>旭　富士　　　　　　</v>
          </cell>
          <cell r="F3031">
            <v>28000</v>
          </cell>
          <cell r="G3031" t="str">
            <v>試作品（　　　　　）</v>
          </cell>
          <cell r="H3031">
            <v>16</v>
          </cell>
          <cell r="I3031">
            <v>206200</v>
          </cell>
          <cell r="J3031">
            <v>4</v>
          </cell>
          <cell r="K3031" t="str">
            <v>その他</v>
          </cell>
          <cell r="L3031">
            <v>280</v>
          </cell>
          <cell r="M3031" t="str">
            <v>旭向合成品</v>
          </cell>
          <cell r="N3031">
            <v>1</v>
          </cell>
          <cell r="O3031" t="str">
            <v>大阪</v>
          </cell>
          <cell r="P3031" t="str">
            <v>旭</v>
          </cell>
          <cell r="Q3031">
            <v>95</v>
          </cell>
        </row>
        <row r="3032">
          <cell r="A3032">
            <v>1</v>
          </cell>
          <cell r="B3032">
            <v>1995</v>
          </cell>
          <cell r="C3032">
            <v>10</v>
          </cell>
          <cell r="D3032">
            <v>7601</v>
          </cell>
          <cell r="E3032" t="str">
            <v>レジノカラー　　　　</v>
          </cell>
          <cell r="F3032">
            <v>28020</v>
          </cell>
          <cell r="G3032" t="str">
            <v>純水　　　　　　　　</v>
          </cell>
          <cell r="H3032">
            <v>200</v>
          </cell>
          <cell r="I3032">
            <v>14000</v>
          </cell>
          <cell r="J3032">
            <v>4</v>
          </cell>
          <cell r="K3032" t="str">
            <v>その他</v>
          </cell>
          <cell r="L3032">
            <v>280</v>
          </cell>
          <cell r="M3032" t="str">
            <v>旭向合成品</v>
          </cell>
          <cell r="N3032">
            <v>1</v>
          </cell>
          <cell r="O3032" t="str">
            <v>大阪</v>
          </cell>
          <cell r="P3032" t="str">
            <v>旭</v>
          </cell>
          <cell r="Q3032">
            <v>95</v>
          </cell>
        </row>
        <row r="3033">
          <cell r="A3033">
            <v>1</v>
          </cell>
          <cell r="B3033">
            <v>1995</v>
          </cell>
          <cell r="C3033">
            <v>10</v>
          </cell>
          <cell r="D3033">
            <v>29</v>
          </cell>
          <cell r="E3033" t="str">
            <v>旭　アイミー　　　　</v>
          </cell>
          <cell r="F3033">
            <v>28051</v>
          </cell>
          <cell r="G3033" t="str">
            <v>ＯＨＦ－１　　　　　</v>
          </cell>
          <cell r="H3033">
            <v>4</v>
          </cell>
          <cell r="I3033">
            <v>1080000</v>
          </cell>
          <cell r="J3033">
            <v>4</v>
          </cell>
          <cell r="K3033" t="str">
            <v>その他</v>
          </cell>
          <cell r="L3033">
            <v>280</v>
          </cell>
          <cell r="M3033" t="str">
            <v>旭向合成品</v>
          </cell>
          <cell r="N3033">
            <v>1</v>
          </cell>
          <cell r="O3033" t="str">
            <v>大阪</v>
          </cell>
          <cell r="P3033" t="str">
            <v>旭</v>
          </cell>
          <cell r="Q3033">
            <v>95</v>
          </cell>
        </row>
        <row r="3034">
          <cell r="A3034">
            <v>1</v>
          </cell>
          <cell r="B3034">
            <v>1995</v>
          </cell>
          <cell r="C3034">
            <v>10</v>
          </cell>
          <cell r="D3034">
            <v>6</v>
          </cell>
          <cell r="E3034" t="str">
            <v>旭　富士　　　　　　</v>
          </cell>
          <cell r="F3034">
            <v>28060</v>
          </cell>
          <cell r="G3034" t="str">
            <v>ＷＢＰ　　　　　　　</v>
          </cell>
          <cell r="H3034">
            <v>596.70000000000005</v>
          </cell>
          <cell r="I3034">
            <v>2943140</v>
          </cell>
          <cell r="J3034">
            <v>4</v>
          </cell>
          <cell r="K3034" t="str">
            <v>その他</v>
          </cell>
          <cell r="L3034">
            <v>280</v>
          </cell>
          <cell r="M3034" t="str">
            <v>旭向合成品</v>
          </cell>
          <cell r="N3034">
            <v>1</v>
          </cell>
          <cell r="O3034" t="str">
            <v>大阪</v>
          </cell>
          <cell r="P3034" t="str">
            <v>旭</v>
          </cell>
          <cell r="Q3034">
            <v>95</v>
          </cell>
        </row>
        <row r="3035">
          <cell r="A3035">
            <v>1</v>
          </cell>
          <cell r="B3035">
            <v>1995</v>
          </cell>
          <cell r="C3035">
            <v>10</v>
          </cell>
          <cell r="D3035">
            <v>5</v>
          </cell>
          <cell r="E3035" t="str">
            <v>旭　川崎　　　　　　</v>
          </cell>
          <cell r="F3035">
            <v>28100</v>
          </cell>
          <cell r="G3035" t="str">
            <v>アリル化ＰＰＥ　　　</v>
          </cell>
          <cell r="H3035">
            <v>84</v>
          </cell>
          <cell r="I3035">
            <v>2940000</v>
          </cell>
          <cell r="J3035">
            <v>4</v>
          </cell>
          <cell r="K3035" t="str">
            <v>その他</v>
          </cell>
          <cell r="L3035">
            <v>281</v>
          </cell>
          <cell r="M3035" t="str">
            <v>ｱﾘﾙ化ＰＰＥ</v>
          </cell>
          <cell r="N3035">
            <v>1</v>
          </cell>
          <cell r="O3035" t="str">
            <v>大阪</v>
          </cell>
          <cell r="P3035" t="str">
            <v>旭</v>
          </cell>
          <cell r="Q3035">
            <v>95</v>
          </cell>
        </row>
        <row r="3036">
          <cell r="A3036">
            <v>1</v>
          </cell>
          <cell r="B3036">
            <v>1995</v>
          </cell>
          <cell r="C3036">
            <v>10</v>
          </cell>
          <cell r="D3036">
            <v>1</v>
          </cell>
          <cell r="E3036" t="str">
            <v>旭　東京購買　　　　</v>
          </cell>
          <cell r="F3036">
            <v>28600</v>
          </cell>
          <cell r="G3036" t="str">
            <v>Ｆ樹脂の溶解液　　　</v>
          </cell>
          <cell r="H3036">
            <v>235</v>
          </cell>
          <cell r="I3036">
            <v>1176880</v>
          </cell>
          <cell r="J3036">
            <v>4</v>
          </cell>
          <cell r="K3036" t="str">
            <v>その他</v>
          </cell>
          <cell r="L3036">
            <v>286</v>
          </cell>
          <cell r="M3036" t="str">
            <v>Ｆ樹脂</v>
          </cell>
          <cell r="N3036">
            <v>1</v>
          </cell>
          <cell r="O3036" t="str">
            <v>大阪</v>
          </cell>
          <cell r="P3036" t="str">
            <v>旭</v>
          </cell>
          <cell r="Q3036">
            <v>95</v>
          </cell>
        </row>
        <row r="3037">
          <cell r="A3037">
            <v>1</v>
          </cell>
          <cell r="B3037">
            <v>1995</v>
          </cell>
          <cell r="C3037">
            <v>10</v>
          </cell>
          <cell r="D3037">
            <v>6</v>
          </cell>
          <cell r="E3037" t="str">
            <v>旭　富士　　　　　　</v>
          </cell>
          <cell r="F3037">
            <v>28800</v>
          </cell>
          <cell r="G3037" t="str">
            <v>ＮＰＣポリマー　　　</v>
          </cell>
          <cell r="H3037">
            <v>83.2</v>
          </cell>
          <cell r="I3037">
            <v>5141234</v>
          </cell>
          <cell r="J3037">
            <v>4</v>
          </cell>
          <cell r="K3037" t="str">
            <v>その他</v>
          </cell>
          <cell r="L3037">
            <v>288</v>
          </cell>
          <cell r="M3037" t="str">
            <v>ＮＰＣ</v>
          </cell>
          <cell r="N3037">
            <v>1</v>
          </cell>
          <cell r="O3037" t="str">
            <v>大阪</v>
          </cell>
          <cell r="P3037" t="str">
            <v>旭</v>
          </cell>
          <cell r="Q3037">
            <v>95</v>
          </cell>
        </row>
        <row r="3038">
          <cell r="A3038">
            <v>1</v>
          </cell>
          <cell r="B3038">
            <v>1995</v>
          </cell>
          <cell r="C3038">
            <v>10</v>
          </cell>
          <cell r="D3038">
            <v>2</v>
          </cell>
          <cell r="E3038" t="str">
            <v>旭　大阪購買　　　　</v>
          </cell>
          <cell r="F3038">
            <v>28900</v>
          </cell>
          <cell r="G3038" t="str">
            <v>ウレトジオン　　　　</v>
          </cell>
          <cell r="H3038">
            <v>257</v>
          </cell>
          <cell r="I3038">
            <v>1700000</v>
          </cell>
          <cell r="J3038">
            <v>4</v>
          </cell>
          <cell r="K3038" t="str">
            <v>その他</v>
          </cell>
          <cell r="L3038">
            <v>289</v>
          </cell>
          <cell r="M3038" t="str">
            <v>ｳﾚﾄｼﾞｵﾝ</v>
          </cell>
          <cell r="N3038">
            <v>1</v>
          </cell>
          <cell r="O3038" t="str">
            <v>大阪</v>
          </cell>
          <cell r="P3038" t="str">
            <v>旭</v>
          </cell>
          <cell r="Q3038">
            <v>95</v>
          </cell>
        </row>
        <row r="3039">
          <cell r="A3039">
            <v>1</v>
          </cell>
          <cell r="B3039">
            <v>1995</v>
          </cell>
          <cell r="C3039">
            <v>10</v>
          </cell>
          <cell r="D3039">
            <v>847</v>
          </cell>
          <cell r="E3039" t="str">
            <v>オルガノ  大阪　　　</v>
          </cell>
          <cell r="F3039">
            <v>33000</v>
          </cell>
          <cell r="G3039" t="str">
            <v>ＯＸ－４３３　　　　</v>
          </cell>
          <cell r="H3039">
            <v>9150</v>
          </cell>
          <cell r="I3039">
            <v>7320000</v>
          </cell>
          <cell r="J3039">
            <v>4</v>
          </cell>
          <cell r="K3039" t="str">
            <v>その他</v>
          </cell>
          <cell r="L3039">
            <v>330</v>
          </cell>
          <cell r="M3039" t="str">
            <v>ＯＸ－４３３</v>
          </cell>
          <cell r="N3039">
            <v>1</v>
          </cell>
          <cell r="O3039" t="str">
            <v>大阪</v>
          </cell>
          <cell r="P3039" t="str">
            <v>外販</v>
          </cell>
          <cell r="Q3039">
            <v>95</v>
          </cell>
        </row>
        <row r="3040">
          <cell r="A3040">
            <v>1</v>
          </cell>
          <cell r="B3040">
            <v>1995</v>
          </cell>
          <cell r="C3040">
            <v>10</v>
          </cell>
          <cell r="D3040">
            <v>847</v>
          </cell>
          <cell r="E3040" t="str">
            <v>オルガノ  大阪　　　</v>
          </cell>
          <cell r="F3040">
            <v>33050</v>
          </cell>
          <cell r="G3040" t="str">
            <v>ＯＸ－４３３　運賃　</v>
          </cell>
          <cell r="H3040">
            <v>0</v>
          </cell>
          <cell r="I3040">
            <v>183000</v>
          </cell>
          <cell r="J3040">
            <v>4</v>
          </cell>
          <cell r="K3040" t="str">
            <v>その他</v>
          </cell>
          <cell r="L3040">
            <v>330</v>
          </cell>
          <cell r="M3040" t="str">
            <v>ＯＸ－４３３</v>
          </cell>
          <cell r="N3040">
            <v>1</v>
          </cell>
          <cell r="O3040" t="str">
            <v>大阪</v>
          </cell>
          <cell r="P3040" t="str">
            <v>外販</v>
          </cell>
          <cell r="Q3040">
            <v>95</v>
          </cell>
        </row>
        <row r="3041">
          <cell r="A3041">
            <v>1</v>
          </cell>
          <cell r="B3041">
            <v>1995</v>
          </cell>
          <cell r="C3041">
            <v>10</v>
          </cell>
          <cell r="D3041">
            <v>2243</v>
          </cell>
          <cell r="E3041" t="str">
            <v>（株）島田商会　大阪</v>
          </cell>
          <cell r="F3041">
            <v>36040</v>
          </cell>
          <cell r="G3041" t="str">
            <v>ＰＰＢＩ　　　　　　</v>
          </cell>
          <cell r="H3041">
            <v>46</v>
          </cell>
          <cell r="I3041">
            <v>1380000</v>
          </cell>
          <cell r="J3041">
            <v>4</v>
          </cell>
          <cell r="K3041" t="str">
            <v>その他</v>
          </cell>
          <cell r="L3041">
            <v>360</v>
          </cell>
          <cell r="M3041" t="str">
            <v>外販合成品</v>
          </cell>
          <cell r="N3041">
            <v>1</v>
          </cell>
          <cell r="O3041" t="str">
            <v>大阪</v>
          </cell>
          <cell r="P3041" t="str">
            <v>外販</v>
          </cell>
          <cell r="Q3041">
            <v>95</v>
          </cell>
        </row>
        <row r="3042">
          <cell r="A3042">
            <v>2</v>
          </cell>
          <cell r="B3042">
            <v>1995</v>
          </cell>
          <cell r="C3042">
            <v>10</v>
          </cell>
          <cell r="D3042">
            <v>852</v>
          </cell>
          <cell r="E3042" t="str">
            <v>小原化工（九州）　　</v>
          </cell>
          <cell r="F3042">
            <v>15000</v>
          </cell>
          <cell r="G3042" t="str">
            <v>ＳＭＡＳ　　　　　　</v>
          </cell>
          <cell r="H3042">
            <v>500</v>
          </cell>
          <cell r="I3042">
            <v>375000</v>
          </cell>
          <cell r="J3042">
            <v>1</v>
          </cell>
          <cell r="K3042" t="str">
            <v>繊維</v>
          </cell>
          <cell r="L3042">
            <v>150</v>
          </cell>
          <cell r="M3042" t="str">
            <v>ＨＭＬ</v>
          </cell>
          <cell r="N3042">
            <v>2</v>
          </cell>
          <cell r="O3042" t="str">
            <v>延岡</v>
          </cell>
          <cell r="P3042" t="str">
            <v>外販</v>
          </cell>
          <cell r="Q3042">
            <v>95</v>
          </cell>
        </row>
        <row r="3043">
          <cell r="A3043">
            <v>2</v>
          </cell>
          <cell r="B3043">
            <v>1995</v>
          </cell>
          <cell r="C3043">
            <v>10</v>
          </cell>
          <cell r="D3043">
            <v>1017</v>
          </cell>
          <cell r="E3043" t="str">
            <v>化成品商事　　　　　</v>
          </cell>
          <cell r="F3043">
            <v>15000</v>
          </cell>
          <cell r="G3043" t="str">
            <v>ＳＭＡＳ　　　　　　</v>
          </cell>
          <cell r="H3043">
            <v>1500</v>
          </cell>
          <cell r="I3043">
            <v>870000</v>
          </cell>
          <cell r="J3043">
            <v>1</v>
          </cell>
          <cell r="K3043" t="str">
            <v>繊維</v>
          </cell>
          <cell r="L3043">
            <v>150</v>
          </cell>
          <cell r="M3043" t="str">
            <v>ＨＭＬ</v>
          </cell>
          <cell r="N3043">
            <v>2</v>
          </cell>
          <cell r="O3043" t="str">
            <v>延岡</v>
          </cell>
          <cell r="P3043" t="str">
            <v>外販</v>
          </cell>
          <cell r="Q3043">
            <v>95</v>
          </cell>
        </row>
        <row r="3044">
          <cell r="A3044">
            <v>2</v>
          </cell>
          <cell r="B3044">
            <v>1995</v>
          </cell>
          <cell r="C3044">
            <v>10</v>
          </cell>
          <cell r="D3044">
            <v>3834</v>
          </cell>
          <cell r="E3044" t="str">
            <v>東レ㈱　本社　　　　</v>
          </cell>
          <cell r="F3044">
            <v>15000</v>
          </cell>
          <cell r="G3044" t="str">
            <v>ＳＭＡＳ　　　　　　</v>
          </cell>
          <cell r="H3044">
            <v>14980</v>
          </cell>
          <cell r="I3044">
            <v>6441400</v>
          </cell>
          <cell r="J3044">
            <v>1</v>
          </cell>
          <cell r="K3044" t="str">
            <v>繊維</v>
          </cell>
          <cell r="L3044">
            <v>150</v>
          </cell>
          <cell r="M3044" t="str">
            <v>ＨＭＬ</v>
          </cell>
          <cell r="N3044">
            <v>2</v>
          </cell>
          <cell r="O3044" t="str">
            <v>延岡</v>
          </cell>
          <cell r="P3044" t="str">
            <v>外販</v>
          </cell>
          <cell r="Q3044">
            <v>95</v>
          </cell>
        </row>
        <row r="3045">
          <cell r="A3045">
            <v>2</v>
          </cell>
          <cell r="B3045">
            <v>1995</v>
          </cell>
          <cell r="C3045">
            <v>10</v>
          </cell>
          <cell r="D3045">
            <v>1</v>
          </cell>
          <cell r="E3045" t="str">
            <v>旭　東京購買　　　　</v>
          </cell>
          <cell r="F3045">
            <v>15001</v>
          </cell>
          <cell r="G3045" t="str">
            <v>ＨＭＬ　　　　　　　</v>
          </cell>
          <cell r="H3045">
            <v>15000</v>
          </cell>
          <cell r="I3045">
            <v>7350000</v>
          </cell>
          <cell r="J3045">
            <v>1</v>
          </cell>
          <cell r="K3045" t="str">
            <v>繊維</v>
          </cell>
          <cell r="L3045">
            <v>150</v>
          </cell>
          <cell r="M3045" t="str">
            <v>ＨＭＬ</v>
          </cell>
          <cell r="N3045">
            <v>2</v>
          </cell>
          <cell r="O3045" t="str">
            <v>延岡</v>
          </cell>
          <cell r="P3045" t="str">
            <v>旭</v>
          </cell>
          <cell r="Q3045">
            <v>95</v>
          </cell>
        </row>
        <row r="3046">
          <cell r="A3046">
            <v>2</v>
          </cell>
          <cell r="B3046">
            <v>1995</v>
          </cell>
          <cell r="C3046">
            <v>10</v>
          </cell>
          <cell r="D3046">
            <v>201</v>
          </cell>
          <cell r="E3046" t="str">
            <v>伊藤忠ファイン　　　</v>
          </cell>
          <cell r="F3046">
            <v>15002</v>
          </cell>
          <cell r="G3046" t="str">
            <v>ＴＴ－３　　　　　　</v>
          </cell>
          <cell r="H3046">
            <v>5000</v>
          </cell>
          <cell r="I3046">
            <v>2280000</v>
          </cell>
          <cell r="J3046">
            <v>1</v>
          </cell>
          <cell r="K3046" t="str">
            <v>繊維</v>
          </cell>
          <cell r="L3046">
            <v>150</v>
          </cell>
          <cell r="M3046" t="str">
            <v>ＨＭＬ</v>
          </cell>
          <cell r="N3046">
            <v>2</v>
          </cell>
          <cell r="O3046" t="str">
            <v>延岡</v>
          </cell>
          <cell r="P3046" t="str">
            <v>外販</v>
          </cell>
          <cell r="Q3046">
            <v>95</v>
          </cell>
        </row>
        <row r="3047">
          <cell r="A3047">
            <v>2</v>
          </cell>
          <cell r="B3047">
            <v>1995</v>
          </cell>
          <cell r="C3047">
            <v>10</v>
          </cell>
          <cell r="D3047">
            <v>7102</v>
          </cell>
          <cell r="E3047" t="str">
            <v>ユニケミカル　　　　</v>
          </cell>
          <cell r="F3047">
            <v>15003</v>
          </cell>
          <cell r="G3047" t="str">
            <v>ＳＭＡＳ　　　　　　</v>
          </cell>
          <cell r="H3047">
            <v>500</v>
          </cell>
          <cell r="I3047">
            <v>317500</v>
          </cell>
          <cell r="J3047">
            <v>1</v>
          </cell>
          <cell r="K3047" t="str">
            <v>繊維</v>
          </cell>
          <cell r="L3047">
            <v>150</v>
          </cell>
          <cell r="M3047" t="str">
            <v>ＨＭＬ</v>
          </cell>
          <cell r="N3047">
            <v>2</v>
          </cell>
          <cell r="O3047" t="str">
            <v>延岡</v>
          </cell>
          <cell r="P3047" t="str">
            <v>外販</v>
          </cell>
          <cell r="Q3047">
            <v>95</v>
          </cell>
        </row>
        <row r="3048">
          <cell r="A3048">
            <v>2</v>
          </cell>
          <cell r="B3048">
            <v>1995</v>
          </cell>
          <cell r="C3048">
            <v>10</v>
          </cell>
          <cell r="D3048">
            <v>1820</v>
          </cell>
          <cell r="E3048" t="str">
            <v>小松屋商事（株）　　</v>
          </cell>
          <cell r="F3048">
            <v>15005</v>
          </cell>
          <cell r="G3048" t="str">
            <v>ＭＡＳ（ＦＰＣ）　　</v>
          </cell>
          <cell r="H3048">
            <v>70000</v>
          </cell>
          <cell r="I3048">
            <v>22204000</v>
          </cell>
          <cell r="J3048">
            <v>1</v>
          </cell>
          <cell r="K3048" t="str">
            <v>繊維</v>
          </cell>
          <cell r="L3048">
            <v>150</v>
          </cell>
          <cell r="M3048" t="str">
            <v>ＨＭＬ</v>
          </cell>
          <cell r="N3048">
            <v>2</v>
          </cell>
          <cell r="O3048" t="str">
            <v>延岡</v>
          </cell>
          <cell r="P3048" t="str">
            <v>輸出</v>
          </cell>
          <cell r="Q3048">
            <v>95</v>
          </cell>
        </row>
        <row r="3049">
          <cell r="A3049">
            <v>2</v>
          </cell>
          <cell r="B3049">
            <v>1995</v>
          </cell>
          <cell r="C3049">
            <v>10</v>
          </cell>
          <cell r="D3049">
            <v>200</v>
          </cell>
          <cell r="E3049" t="str">
            <v>伊藤忠合繊化学部　　</v>
          </cell>
          <cell r="F3049">
            <v>15008</v>
          </cell>
          <cell r="G3049" t="str">
            <v>ＭＡＳ（ＩＰＣＬ）　</v>
          </cell>
          <cell r="H3049">
            <v>17500</v>
          </cell>
          <cell r="I3049">
            <v>7962500</v>
          </cell>
          <cell r="J3049">
            <v>1</v>
          </cell>
          <cell r="K3049" t="str">
            <v>繊維</v>
          </cell>
          <cell r="L3049">
            <v>150</v>
          </cell>
          <cell r="M3049" t="str">
            <v>ＨＭＬ</v>
          </cell>
          <cell r="N3049">
            <v>2</v>
          </cell>
          <cell r="O3049" t="str">
            <v>延岡</v>
          </cell>
          <cell r="P3049" t="str">
            <v>輸出</v>
          </cell>
          <cell r="Q3049">
            <v>95</v>
          </cell>
        </row>
        <row r="3050">
          <cell r="A3050">
            <v>2</v>
          </cell>
          <cell r="B3050">
            <v>1995</v>
          </cell>
          <cell r="C3050">
            <v>10</v>
          </cell>
          <cell r="D3050">
            <v>132</v>
          </cell>
          <cell r="E3050" t="str">
            <v>ＡＳＡＨＩ　Ｓ．Ａ．</v>
          </cell>
          <cell r="F3050">
            <v>15009</v>
          </cell>
          <cell r="G3050" t="str">
            <v>ＭＡＳ（アイルランド</v>
          </cell>
          <cell r="H3050">
            <v>15000</v>
          </cell>
          <cell r="I3050">
            <v>5505000</v>
          </cell>
          <cell r="J3050">
            <v>1</v>
          </cell>
          <cell r="K3050" t="str">
            <v>繊維</v>
          </cell>
          <cell r="L3050">
            <v>150</v>
          </cell>
          <cell r="M3050" t="str">
            <v>ＨＭＬ</v>
          </cell>
          <cell r="N3050">
            <v>2</v>
          </cell>
          <cell r="O3050" t="str">
            <v>延岡</v>
          </cell>
          <cell r="P3050" t="str">
            <v>輸出</v>
          </cell>
          <cell r="Q3050">
            <v>95</v>
          </cell>
        </row>
        <row r="3051">
          <cell r="A3051">
            <v>2</v>
          </cell>
          <cell r="B3051">
            <v>1995</v>
          </cell>
          <cell r="C3051">
            <v>10</v>
          </cell>
          <cell r="D3051">
            <v>200</v>
          </cell>
          <cell r="E3051" t="str">
            <v>伊藤忠合繊化学部　　</v>
          </cell>
          <cell r="F3051">
            <v>15116</v>
          </cell>
          <cell r="G3051" t="str">
            <v>ＳＡＳ（メキシコ）　</v>
          </cell>
          <cell r="H3051">
            <v>52500</v>
          </cell>
          <cell r="I3051">
            <v>23135000</v>
          </cell>
          <cell r="J3051">
            <v>1</v>
          </cell>
          <cell r="K3051" t="str">
            <v>繊維</v>
          </cell>
          <cell r="L3051">
            <v>151</v>
          </cell>
          <cell r="M3051" t="str">
            <v>ＳＡＳ</v>
          </cell>
          <cell r="N3051">
            <v>2</v>
          </cell>
          <cell r="O3051" t="str">
            <v>延岡</v>
          </cell>
          <cell r="P3051" t="str">
            <v>輸出</v>
          </cell>
          <cell r="Q3051">
            <v>95</v>
          </cell>
        </row>
        <row r="3052">
          <cell r="A3052">
            <v>2</v>
          </cell>
          <cell r="B3052">
            <v>1995</v>
          </cell>
          <cell r="C3052">
            <v>10</v>
          </cell>
          <cell r="D3052">
            <v>7100</v>
          </cell>
          <cell r="E3052" t="str">
            <v>油脂製品　　　　　　</v>
          </cell>
          <cell r="F3052">
            <v>15138</v>
          </cell>
          <cell r="G3052" t="str">
            <v>ＳＡＳ－Ｄ（金属）　</v>
          </cell>
          <cell r="H3052">
            <v>1100</v>
          </cell>
          <cell r="I3052">
            <v>815100</v>
          </cell>
          <cell r="J3052">
            <v>4</v>
          </cell>
          <cell r="K3052" t="str">
            <v>その他</v>
          </cell>
          <cell r="L3052">
            <v>151</v>
          </cell>
          <cell r="M3052" t="str">
            <v>ＳＡＳ</v>
          </cell>
          <cell r="N3052">
            <v>2</v>
          </cell>
          <cell r="O3052" t="str">
            <v>延岡</v>
          </cell>
          <cell r="P3052" t="str">
            <v>外販</v>
          </cell>
          <cell r="Q3052">
            <v>95</v>
          </cell>
        </row>
        <row r="3053">
          <cell r="A3053">
            <v>2</v>
          </cell>
          <cell r="B3053">
            <v>1995</v>
          </cell>
          <cell r="C3053">
            <v>10</v>
          </cell>
          <cell r="D3053">
            <v>1820</v>
          </cell>
          <cell r="E3053" t="str">
            <v>小松屋商事（株）　　</v>
          </cell>
          <cell r="F3053">
            <v>15139</v>
          </cell>
          <cell r="G3053" t="str">
            <v>ＳＡＳ－Ｄ（上村）　</v>
          </cell>
          <cell r="H3053">
            <v>700</v>
          </cell>
          <cell r="I3053">
            <v>445200</v>
          </cell>
          <cell r="J3053">
            <v>4</v>
          </cell>
          <cell r="K3053" t="str">
            <v>その他</v>
          </cell>
          <cell r="L3053">
            <v>151</v>
          </cell>
          <cell r="M3053" t="str">
            <v>ＳＡＳ</v>
          </cell>
          <cell r="N3053">
            <v>2</v>
          </cell>
          <cell r="O3053" t="str">
            <v>延岡</v>
          </cell>
          <cell r="P3053" t="str">
            <v>外販</v>
          </cell>
          <cell r="Q3053">
            <v>95</v>
          </cell>
        </row>
        <row r="3054">
          <cell r="A3054">
            <v>2</v>
          </cell>
          <cell r="B3054">
            <v>1995</v>
          </cell>
          <cell r="C3054">
            <v>10</v>
          </cell>
          <cell r="D3054">
            <v>7100</v>
          </cell>
          <cell r="E3054" t="str">
            <v>油脂製品　　　　　　</v>
          </cell>
          <cell r="F3054">
            <v>15143</v>
          </cell>
          <cell r="G3054" t="str">
            <v>ＳＡＳ－Ｄ　　　　　</v>
          </cell>
          <cell r="H3054">
            <v>2500</v>
          </cell>
          <cell r="I3054">
            <v>1600000</v>
          </cell>
          <cell r="J3054">
            <v>4</v>
          </cell>
          <cell r="K3054" t="str">
            <v>その他</v>
          </cell>
          <cell r="L3054">
            <v>151</v>
          </cell>
          <cell r="M3054" t="str">
            <v>ＳＡＳ</v>
          </cell>
          <cell r="N3054">
            <v>2</v>
          </cell>
          <cell r="O3054" t="str">
            <v>延岡</v>
          </cell>
          <cell r="P3054" t="str">
            <v>外販</v>
          </cell>
          <cell r="Q3054">
            <v>95</v>
          </cell>
        </row>
        <row r="3055">
          <cell r="A3055">
            <v>2</v>
          </cell>
          <cell r="B3055">
            <v>1995</v>
          </cell>
          <cell r="C3055">
            <v>10</v>
          </cell>
          <cell r="D3055">
            <v>1410</v>
          </cell>
          <cell r="E3055" t="str">
            <v>クリエ－ト化学　　　</v>
          </cell>
          <cell r="F3055">
            <v>15146</v>
          </cell>
          <cell r="G3055" t="str">
            <v>ＳＡＳ－Ｄ（キザイ）</v>
          </cell>
          <cell r="H3055">
            <v>140</v>
          </cell>
          <cell r="I3055">
            <v>128100</v>
          </cell>
          <cell r="J3055">
            <v>4</v>
          </cell>
          <cell r="K3055" t="str">
            <v>その他</v>
          </cell>
          <cell r="L3055">
            <v>151</v>
          </cell>
          <cell r="M3055" t="str">
            <v>ＳＡＳ</v>
          </cell>
          <cell r="N3055">
            <v>2</v>
          </cell>
          <cell r="O3055" t="str">
            <v>延岡</v>
          </cell>
          <cell r="P3055" t="str">
            <v>外販</v>
          </cell>
          <cell r="Q3055">
            <v>95</v>
          </cell>
        </row>
        <row r="3056">
          <cell r="A3056">
            <v>2</v>
          </cell>
          <cell r="B3056">
            <v>1995</v>
          </cell>
          <cell r="C3056">
            <v>10</v>
          </cell>
          <cell r="D3056">
            <v>6000</v>
          </cell>
          <cell r="E3056" t="str">
            <v>丸紅　大阪　　　　　</v>
          </cell>
          <cell r="F3056">
            <v>15147</v>
          </cell>
          <cell r="G3056" t="str">
            <v>ＳＡＳ（日合）　　　</v>
          </cell>
          <cell r="H3056">
            <v>8000</v>
          </cell>
          <cell r="I3056">
            <v>6560000</v>
          </cell>
          <cell r="J3056">
            <v>4</v>
          </cell>
          <cell r="K3056" t="str">
            <v>その他</v>
          </cell>
          <cell r="L3056">
            <v>151</v>
          </cell>
          <cell r="M3056" t="str">
            <v>ＳＡＳ</v>
          </cell>
          <cell r="N3056">
            <v>2</v>
          </cell>
          <cell r="O3056" t="str">
            <v>延岡</v>
          </cell>
          <cell r="P3056" t="str">
            <v>外販</v>
          </cell>
          <cell r="Q3056">
            <v>95</v>
          </cell>
        </row>
        <row r="3057">
          <cell r="A3057">
            <v>2</v>
          </cell>
          <cell r="B3057">
            <v>1995</v>
          </cell>
          <cell r="C3057">
            <v>10</v>
          </cell>
          <cell r="D3057">
            <v>7800</v>
          </cell>
          <cell r="E3057" t="str">
            <v>渡辺ケミカル　　　　</v>
          </cell>
          <cell r="F3057">
            <v>15148</v>
          </cell>
          <cell r="G3057" t="str">
            <v>ＳＡＳ－Ｄ（ロック）</v>
          </cell>
          <cell r="H3057">
            <v>400</v>
          </cell>
          <cell r="I3057">
            <v>320000</v>
          </cell>
          <cell r="J3057">
            <v>4</v>
          </cell>
          <cell r="K3057" t="str">
            <v>その他</v>
          </cell>
          <cell r="L3057">
            <v>151</v>
          </cell>
          <cell r="M3057" t="str">
            <v>ＳＡＳ</v>
          </cell>
          <cell r="N3057">
            <v>2</v>
          </cell>
          <cell r="O3057" t="str">
            <v>延岡</v>
          </cell>
          <cell r="P3057" t="str">
            <v>外販</v>
          </cell>
          <cell r="Q3057">
            <v>95</v>
          </cell>
        </row>
        <row r="3058">
          <cell r="A3058">
            <v>2</v>
          </cell>
          <cell r="B3058">
            <v>1995</v>
          </cell>
          <cell r="C3058">
            <v>10</v>
          </cell>
          <cell r="D3058">
            <v>79</v>
          </cell>
          <cell r="E3058" t="str">
            <v>旭　和歌山工場　　　</v>
          </cell>
          <cell r="F3058">
            <v>15601</v>
          </cell>
          <cell r="G3058" t="str">
            <v>ＵＮＡＳＳ　　　　　</v>
          </cell>
          <cell r="H3058">
            <v>200</v>
          </cell>
          <cell r="I3058">
            <v>290000</v>
          </cell>
          <cell r="J3058">
            <v>1</v>
          </cell>
          <cell r="K3058" t="str">
            <v>繊維</v>
          </cell>
          <cell r="L3058">
            <v>156</v>
          </cell>
          <cell r="M3058" t="str">
            <v>ＵＮＡＳＳ</v>
          </cell>
          <cell r="N3058">
            <v>2</v>
          </cell>
          <cell r="O3058" t="str">
            <v>延岡</v>
          </cell>
          <cell r="P3058" t="str">
            <v>外販</v>
          </cell>
          <cell r="Q3058">
            <v>95</v>
          </cell>
        </row>
        <row r="3059">
          <cell r="A3059">
            <v>2</v>
          </cell>
          <cell r="B3059">
            <v>1995</v>
          </cell>
          <cell r="C3059">
            <v>10</v>
          </cell>
          <cell r="D3059">
            <v>1820</v>
          </cell>
          <cell r="E3059" t="str">
            <v>小松屋商事（株）　　</v>
          </cell>
          <cell r="F3059">
            <v>15602</v>
          </cell>
          <cell r="G3059" t="str">
            <v>３Ｓ　　　　　　　　</v>
          </cell>
          <cell r="H3059">
            <v>3000</v>
          </cell>
          <cell r="I3059">
            <v>3300000</v>
          </cell>
          <cell r="J3059">
            <v>1</v>
          </cell>
          <cell r="K3059" t="str">
            <v>繊維</v>
          </cell>
          <cell r="L3059">
            <v>156</v>
          </cell>
          <cell r="M3059" t="str">
            <v>ＵＮＡＳＳ</v>
          </cell>
          <cell r="N3059">
            <v>2</v>
          </cell>
          <cell r="O3059" t="str">
            <v>延岡</v>
          </cell>
          <cell r="P3059" t="str">
            <v>外販</v>
          </cell>
          <cell r="Q3059">
            <v>95</v>
          </cell>
        </row>
        <row r="3060">
          <cell r="A3060">
            <v>2</v>
          </cell>
          <cell r="B3060">
            <v>1995</v>
          </cell>
          <cell r="C3060">
            <v>10</v>
          </cell>
          <cell r="D3060">
            <v>7500</v>
          </cell>
          <cell r="E3060" t="str">
            <v>リバソン（株）　　　</v>
          </cell>
          <cell r="F3060">
            <v>15610</v>
          </cell>
          <cell r="G3060" t="str">
            <v>ＵＮＡＳＳ（ＤＩＣ）</v>
          </cell>
          <cell r="H3060">
            <v>1100</v>
          </cell>
          <cell r="I3060">
            <v>1375000</v>
          </cell>
          <cell r="J3060">
            <v>1</v>
          </cell>
          <cell r="K3060" t="str">
            <v>繊維</v>
          </cell>
          <cell r="L3060">
            <v>156</v>
          </cell>
          <cell r="M3060" t="str">
            <v>ＵＮＡＳＳ</v>
          </cell>
          <cell r="N3060">
            <v>2</v>
          </cell>
          <cell r="O3060" t="str">
            <v>延岡</v>
          </cell>
          <cell r="P3060" t="str">
            <v>外販</v>
          </cell>
          <cell r="Q3060">
            <v>95</v>
          </cell>
        </row>
        <row r="3061">
          <cell r="A3061">
            <v>2</v>
          </cell>
          <cell r="B3061">
            <v>1995</v>
          </cell>
          <cell r="C3061">
            <v>10</v>
          </cell>
          <cell r="D3061">
            <v>1017</v>
          </cell>
          <cell r="E3061" t="str">
            <v>化成品商事　　　　　</v>
          </cell>
          <cell r="F3061">
            <v>15620</v>
          </cell>
          <cell r="G3061" t="str">
            <v>ＵＮＡＳＳ（ＳＳＳ）</v>
          </cell>
          <cell r="H3061">
            <v>340.4</v>
          </cell>
          <cell r="I3061">
            <v>459540</v>
          </cell>
          <cell r="J3061">
            <v>1</v>
          </cell>
          <cell r="K3061" t="str">
            <v>繊維</v>
          </cell>
          <cell r="L3061">
            <v>156</v>
          </cell>
          <cell r="M3061" t="str">
            <v>ＵＮＡＳＳ</v>
          </cell>
          <cell r="N3061">
            <v>2</v>
          </cell>
          <cell r="O3061" t="str">
            <v>延岡</v>
          </cell>
          <cell r="P3061" t="str">
            <v>外販</v>
          </cell>
          <cell r="Q3061">
            <v>95</v>
          </cell>
        </row>
        <row r="3062">
          <cell r="A3062">
            <v>2</v>
          </cell>
          <cell r="B3062">
            <v>1995</v>
          </cell>
          <cell r="C3062">
            <v>10</v>
          </cell>
          <cell r="D3062">
            <v>1820</v>
          </cell>
          <cell r="E3062" t="str">
            <v>小松屋商事（株）　　</v>
          </cell>
          <cell r="F3062">
            <v>15630</v>
          </cell>
          <cell r="G3062" t="str">
            <v>ＵＮＡＳＳ（Ｘラン）</v>
          </cell>
          <cell r="H3062">
            <v>250</v>
          </cell>
          <cell r="I3062">
            <v>300000</v>
          </cell>
          <cell r="J3062">
            <v>1</v>
          </cell>
          <cell r="K3062" t="str">
            <v>繊維</v>
          </cell>
          <cell r="L3062">
            <v>156</v>
          </cell>
          <cell r="M3062" t="str">
            <v>ＵＮＡＳＳ</v>
          </cell>
          <cell r="N3062">
            <v>2</v>
          </cell>
          <cell r="O3062" t="str">
            <v>延岡</v>
          </cell>
          <cell r="P3062" t="str">
            <v>外販</v>
          </cell>
          <cell r="Q3062">
            <v>95</v>
          </cell>
        </row>
        <row r="3063">
          <cell r="A3063">
            <v>2</v>
          </cell>
          <cell r="B3063">
            <v>1995</v>
          </cell>
          <cell r="C3063">
            <v>10</v>
          </cell>
          <cell r="D3063">
            <v>7500</v>
          </cell>
          <cell r="E3063" t="str">
            <v>リバソン（株）　　　</v>
          </cell>
          <cell r="F3063">
            <v>16600</v>
          </cell>
          <cell r="G3063" t="str">
            <v>ＮＳＶＳ－２５（ＤＩ</v>
          </cell>
          <cell r="H3063">
            <v>3240</v>
          </cell>
          <cell r="I3063">
            <v>1020600</v>
          </cell>
          <cell r="J3063">
            <v>3</v>
          </cell>
          <cell r="K3063" t="str">
            <v>樹脂</v>
          </cell>
          <cell r="L3063">
            <v>166</v>
          </cell>
          <cell r="M3063" t="str">
            <v>ＳＶＳ</v>
          </cell>
          <cell r="N3063">
            <v>2</v>
          </cell>
          <cell r="O3063" t="str">
            <v>延岡</v>
          </cell>
          <cell r="P3063" t="str">
            <v>外販</v>
          </cell>
          <cell r="Q3063">
            <v>95</v>
          </cell>
        </row>
        <row r="3064">
          <cell r="A3064">
            <v>2</v>
          </cell>
          <cell r="B3064">
            <v>1995</v>
          </cell>
          <cell r="C3064">
            <v>10</v>
          </cell>
          <cell r="D3064">
            <v>7500</v>
          </cell>
          <cell r="E3064" t="str">
            <v>リバソン（株）　　　</v>
          </cell>
          <cell r="F3064">
            <v>16601</v>
          </cell>
          <cell r="G3064" t="str">
            <v>ＮＳＶＳ－２５（堺　</v>
          </cell>
          <cell r="H3064">
            <v>800</v>
          </cell>
          <cell r="I3064">
            <v>240000</v>
          </cell>
          <cell r="J3064">
            <v>3</v>
          </cell>
          <cell r="K3064" t="str">
            <v>樹脂</v>
          </cell>
          <cell r="L3064">
            <v>166</v>
          </cell>
          <cell r="M3064" t="str">
            <v>ＳＶＳ</v>
          </cell>
          <cell r="N3064">
            <v>2</v>
          </cell>
          <cell r="O3064" t="str">
            <v>延岡</v>
          </cell>
          <cell r="P3064" t="str">
            <v>外販</v>
          </cell>
          <cell r="Q3064">
            <v>95</v>
          </cell>
        </row>
        <row r="3065">
          <cell r="A3065">
            <v>2</v>
          </cell>
          <cell r="B3065">
            <v>1995</v>
          </cell>
          <cell r="C3065">
            <v>10</v>
          </cell>
          <cell r="D3065">
            <v>7017</v>
          </cell>
          <cell r="E3065" t="str">
            <v>要薬品　　　　　　　</v>
          </cell>
          <cell r="F3065">
            <v>16610</v>
          </cell>
          <cell r="G3065" t="str">
            <v>ＮＳＶＳ－２５（大東</v>
          </cell>
          <cell r="H3065">
            <v>19200</v>
          </cell>
          <cell r="I3065">
            <v>6336000</v>
          </cell>
          <cell r="J3065">
            <v>3</v>
          </cell>
          <cell r="K3065" t="str">
            <v>樹脂</v>
          </cell>
          <cell r="L3065">
            <v>166</v>
          </cell>
          <cell r="M3065" t="str">
            <v>ＳＶＳ</v>
          </cell>
          <cell r="N3065">
            <v>2</v>
          </cell>
          <cell r="O3065" t="str">
            <v>延岡</v>
          </cell>
          <cell r="P3065" t="str">
            <v>外販</v>
          </cell>
          <cell r="Q3065">
            <v>95</v>
          </cell>
        </row>
        <row r="3066">
          <cell r="A3066">
            <v>2</v>
          </cell>
          <cell r="B3066">
            <v>1995</v>
          </cell>
          <cell r="C3066">
            <v>10</v>
          </cell>
          <cell r="D3066">
            <v>7500</v>
          </cell>
          <cell r="E3066" t="str">
            <v>リバソン（株）　　　</v>
          </cell>
          <cell r="F3066">
            <v>16630</v>
          </cell>
          <cell r="G3066" t="str">
            <v>ＮＳＶＳ－２５（九州</v>
          </cell>
          <cell r="H3066">
            <v>360</v>
          </cell>
          <cell r="I3066">
            <v>108000</v>
          </cell>
          <cell r="J3066">
            <v>3</v>
          </cell>
          <cell r="K3066" t="str">
            <v>樹脂</v>
          </cell>
          <cell r="L3066">
            <v>166</v>
          </cell>
          <cell r="M3066" t="str">
            <v>ＳＶＳ</v>
          </cell>
          <cell r="N3066">
            <v>2</v>
          </cell>
          <cell r="O3066" t="str">
            <v>延岡</v>
          </cell>
          <cell r="P3066" t="str">
            <v>外販</v>
          </cell>
          <cell r="Q3066">
            <v>95</v>
          </cell>
        </row>
        <row r="3067">
          <cell r="A3067">
            <v>2</v>
          </cell>
          <cell r="B3067">
            <v>1995</v>
          </cell>
          <cell r="C3067">
            <v>10</v>
          </cell>
          <cell r="D3067">
            <v>5417</v>
          </cell>
          <cell r="E3067" t="str">
            <v>九州長瀬　　　　　　</v>
          </cell>
          <cell r="F3067">
            <v>16640</v>
          </cell>
          <cell r="G3067" t="str">
            <v>ＮＳＶＳ－２５（同仁</v>
          </cell>
          <cell r="H3067">
            <v>2800</v>
          </cell>
          <cell r="I3067">
            <v>840000</v>
          </cell>
          <cell r="J3067">
            <v>3</v>
          </cell>
          <cell r="K3067" t="str">
            <v>樹脂</v>
          </cell>
          <cell r="L3067">
            <v>166</v>
          </cell>
          <cell r="M3067" t="str">
            <v>ＳＶＳ</v>
          </cell>
          <cell r="N3067">
            <v>2</v>
          </cell>
          <cell r="O3067" t="str">
            <v>延岡</v>
          </cell>
          <cell r="P3067" t="str">
            <v>外販</v>
          </cell>
          <cell r="Q3067">
            <v>95</v>
          </cell>
        </row>
        <row r="3068">
          <cell r="A3068">
            <v>2</v>
          </cell>
          <cell r="B3068">
            <v>1995</v>
          </cell>
          <cell r="C3068">
            <v>10</v>
          </cell>
          <cell r="D3068">
            <v>7800</v>
          </cell>
          <cell r="E3068" t="str">
            <v>渡辺ケミカル　　　　</v>
          </cell>
          <cell r="F3068">
            <v>16660</v>
          </cell>
          <cell r="G3068" t="str">
            <v>ＮＳＶＳ－２５ロック</v>
          </cell>
          <cell r="H3068">
            <v>40</v>
          </cell>
          <cell r="I3068">
            <v>16000</v>
          </cell>
          <cell r="J3068">
            <v>3</v>
          </cell>
          <cell r="K3068" t="str">
            <v>樹脂</v>
          </cell>
          <cell r="L3068">
            <v>166</v>
          </cell>
          <cell r="M3068" t="str">
            <v>ＳＶＳ</v>
          </cell>
          <cell r="N3068">
            <v>2</v>
          </cell>
          <cell r="O3068" t="str">
            <v>延岡</v>
          </cell>
          <cell r="P3068" t="str">
            <v>外販</v>
          </cell>
          <cell r="Q3068">
            <v>95</v>
          </cell>
        </row>
        <row r="3069">
          <cell r="A3069">
            <v>2</v>
          </cell>
          <cell r="B3069">
            <v>1995</v>
          </cell>
          <cell r="C3069">
            <v>10</v>
          </cell>
          <cell r="D3069">
            <v>3204</v>
          </cell>
          <cell r="E3069" t="str">
            <v>大和化学　（研究室）</v>
          </cell>
          <cell r="F3069">
            <v>16661</v>
          </cell>
          <cell r="G3069" t="str">
            <v>ＮＳＶＳ－２５　　　</v>
          </cell>
          <cell r="H3069">
            <v>20</v>
          </cell>
          <cell r="I3069">
            <v>10000</v>
          </cell>
          <cell r="J3069">
            <v>3</v>
          </cell>
          <cell r="K3069" t="str">
            <v>樹脂</v>
          </cell>
          <cell r="L3069">
            <v>166</v>
          </cell>
          <cell r="M3069" t="str">
            <v>ＳＶＳ</v>
          </cell>
          <cell r="N3069">
            <v>2</v>
          </cell>
          <cell r="O3069" t="str">
            <v>延岡</v>
          </cell>
          <cell r="P3069" t="str">
            <v>外販</v>
          </cell>
          <cell r="Q3069">
            <v>95</v>
          </cell>
        </row>
        <row r="3070">
          <cell r="A3070">
            <v>2</v>
          </cell>
          <cell r="B3070">
            <v>1995</v>
          </cell>
          <cell r="C3070">
            <v>10</v>
          </cell>
          <cell r="D3070">
            <v>6606</v>
          </cell>
          <cell r="E3070" t="str">
            <v>明成商会　　　　　　</v>
          </cell>
          <cell r="F3070">
            <v>16670</v>
          </cell>
          <cell r="G3070" t="str">
            <v>ＮＳＶＳ－２５（大栄</v>
          </cell>
          <cell r="H3070">
            <v>20000</v>
          </cell>
          <cell r="I3070">
            <v>6700000</v>
          </cell>
          <cell r="J3070">
            <v>3</v>
          </cell>
          <cell r="K3070" t="str">
            <v>樹脂</v>
          </cell>
          <cell r="L3070">
            <v>166</v>
          </cell>
          <cell r="M3070" t="str">
            <v>ＳＶＳ</v>
          </cell>
          <cell r="N3070">
            <v>2</v>
          </cell>
          <cell r="O3070" t="str">
            <v>延岡</v>
          </cell>
          <cell r="P3070" t="str">
            <v>外販</v>
          </cell>
          <cell r="Q3070">
            <v>95</v>
          </cell>
        </row>
        <row r="3071">
          <cell r="A3071">
            <v>2</v>
          </cell>
          <cell r="B3071">
            <v>1995</v>
          </cell>
          <cell r="C3071">
            <v>10</v>
          </cell>
          <cell r="D3071">
            <v>1</v>
          </cell>
          <cell r="E3071" t="str">
            <v>旭　東京購買　　　　</v>
          </cell>
          <cell r="F3071">
            <v>20300</v>
          </cell>
          <cell r="G3071" t="str">
            <v>ＥＢＳ　　　　　　　</v>
          </cell>
          <cell r="H3071">
            <v>8780</v>
          </cell>
          <cell r="I3071">
            <v>7164480</v>
          </cell>
          <cell r="J3071">
            <v>3</v>
          </cell>
          <cell r="K3071" t="str">
            <v>樹脂</v>
          </cell>
          <cell r="L3071">
            <v>203</v>
          </cell>
          <cell r="M3071" t="str">
            <v>ＥＢＳ</v>
          </cell>
          <cell r="N3071">
            <v>2</v>
          </cell>
          <cell r="O3071" t="str">
            <v>延岡</v>
          </cell>
          <cell r="P3071" t="str">
            <v>旭</v>
          </cell>
          <cell r="Q3071">
            <v>95</v>
          </cell>
        </row>
        <row r="3072">
          <cell r="A3072">
            <v>2</v>
          </cell>
          <cell r="B3072">
            <v>1995</v>
          </cell>
          <cell r="C3072">
            <v>10</v>
          </cell>
          <cell r="D3072">
            <v>43</v>
          </cell>
          <cell r="E3072" t="str">
            <v>旭　延岡医薬　　　　</v>
          </cell>
          <cell r="F3072">
            <v>20600</v>
          </cell>
          <cell r="G3072" t="str">
            <v>ＭＢ　　　　　　　　</v>
          </cell>
          <cell r="H3072">
            <v>4085</v>
          </cell>
          <cell r="I3072">
            <v>13480500</v>
          </cell>
          <cell r="J3072">
            <v>2</v>
          </cell>
          <cell r="K3072" t="str">
            <v>医薬原料</v>
          </cell>
          <cell r="L3072">
            <v>206</v>
          </cell>
          <cell r="M3072" t="str">
            <v>ＭＢ</v>
          </cell>
          <cell r="N3072">
            <v>2</v>
          </cell>
          <cell r="O3072" t="str">
            <v>延岡</v>
          </cell>
          <cell r="P3072" t="str">
            <v>旭</v>
          </cell>
          <cell r="Q3072">
            <v>95</v>
          </cell>
        </row>
        <row r="3073">
          <cell r="A3073">
            <v>2</v>
          </cell>
          <cell r="B3073">
            <v>1995</v>
          </cell>
          <cell r="C3073">
            <v>10</v>
          </cell>
          <cell r="D3073">
            <v>11</v>
          </cell>
          <cell r="E3073" t="str">
            <v>旭　特薬事業部　　　</v>
          </cell>
          <cell r="F3073">
            <v>20900</v>
          </cell>
          <cell r="G3073" t="str">
            <v>ＦＭＮＡ　　　　　　</v>
          </cell>
          <cell r="H3073">
            <v>300</v>
          </cell>
          <cell r="I3073">
            <v>8700000</v>
          </cell>
          <cell r="J3073">
            <v>2</v>
          </cell>
          <cell r="K3073" t="str">
            <v>医薬原料</v>
          </cell>
          <cell r="L3073">
            <v>209</v>
          </cell>
          <cell r="M3073" t="str">
            <v>ＦＭＮＡ</v>
          </cell>
          <cell r="N3073">
            <v>2</v>
          </cell>
          <cell r="O3073" t="str">
            <v>延岡</v>
          </cell>
          <cell r="P3073" t="str">
            <v>旭</v>
          </cell>
          <cell r="Q3073">
            <v>95</v>
          </cell>
        </row>
        <row r="3074">
          <cell r="A3074">
            <v>2</v>
          </cell>
          <cell r="B3074">
            <v>1995</v>
          </cell>
          <cell r="C3074">
            <v>10</v>
          </cell>
          <cell r="D3074">
            <v>11</v>
          </cell>
          <cell r="E3074" t="str">
            <v>旭　特薬事業部　　　</v>
          </cell>
          <cell r="F3074">
            <v>21301</v>
          </cell>
          <cell r="G3074" t="str">
            <v>ウラシル　　　　　　</v>
          </cell>
          <cell r="H3074">
            <v>60</v>
          </cell>
          <cell r="I3074">
            <v>252000</v>
          </cell>
          <cell r="J3074">
            <v>2</v>
          </cell>
          <cell r="K3074" t="str">
            <v>医薬原料</v>
          </cell>
          <cell r="L3074">
            <v>213</v>
          </cell>
          <cell r="M3074" t="str">
            <v>ウラシル</v>
          </cell>
          <cell r="N3074">
            <v>2</v>
          </cell>
          <cell r="O3074" t="str">
            <v>延岡</v>
          </cell>
          <cell r="P3074" t="str">
            <v>旭</v>
          </cell>
          <cell r="Q3074">
            <v>95</v>
          </cell>
        </row>
        <row r="3075">
          <cell r="A3075">
            <v>2</v>
          </cell>
          <cell r="B3075">
            <v>1995</v>
          </cell>
          <cell r="C3075">
            <v>10</v>
          </cell>
          <cell r="D3075">
            <v>11</v>
          </cell>
          <cell r="E3075" t="str">
            <v>旭　特薬事業部　　　</v>
          </cell>
          <cell r="F3075">
            <v>21302</v>
          </cell>
          <cell r="G3075" t="str">
            <v>ウラシル（ＳＧ）　　</v>
          </cell>
          <cell r="H3075">
            <v>4860</v>
          </cell>
          <cell r="I3075">
            <v>20412000</v>
          </cell>
          <cell r="J3075">
            <v>2</v>
          </cell>
          <cell r="K3075" t="str">
            <v>医薬原料</v>
          </cell>
          <cell r="L3075">
            <v>213</v>
          </cell>
          <cell r="M3075" t="str">
            <v>ウラシル</v>
          </cell>
          <cell r="N3075">
            <v>2</v>
          </cell>
          <cell r="O3075" t="str">
            <v>延岡</v>
          </cell>
          <cell r="P3075" t="str">
            <v>旭</v>
          </cell>
          <cell r="Q3075">
            <v>95</v>
          </cell>
        </row>
        <row r="3076">
          <cell r="A3076">
            <v>2</v>
          </cell>
          <cell r="B3076">
            <v>1995</v>
          </cell>
          <cell r="C3076">
            <v>10</v>
          </cell>
          <cell r="D3076">
            <v>5403</v>
          </cell>
          <cell r="E3076" t="str">
            <v>ファイザー　　　　　</v>
          </cell>
          <cell r="F3076">
            <v>21400</v>
          </cell>
          <cell r="G3076" t="str">
            <v>ＡＴＢＣ（鉄ドラム）</v>
          </cell>
          <cell r="H3076">
            <v>2150</v>
          </cell>
          <cell r="I3076">
            <v>937400</v>
          </cell>
          <cell r="J3076">
            <v>3</v>
          </cell>
          <cell r="K3076" t="str">
            <v>樹脂</v>
          </cell>
          <cell r="L3076">
            <v>214</v>
          </cell>
          <cell r="M3076" t="str">
            <v>ＡＴＢＣ</v>
          </cell>
          <cell r="N3076">
            <v>2</v>
          </cell>
          <cell r="O3076" t="str">
            <v>延岡</v>
          </cell>
          <cell r="P3076" t="str">
            <v>旭</v>
          </cell>
          <cell r="Q3076">
            <v>95</v>
          </cell>
        </row>
        <row r="3077">
          <cell r="A3077">
            <v>2</v>
          </cell>
          <cell r="B3077">
            <v>1995</v>
          </cell>
          <cell r="C3077">
            <v>10</v>
          </cell>
          <cell r="D3077">
            <v>5403</v>
          </cell>
          <cell r="E3077" t="str">
            <v>ファイザー　　　　　</v>
          </cell>
          <cell r="F3077">
            <v>21401</v>
          </cell>
          <cell r="G3077" t="str">
            <v>ＡＴＢＣ　　　　　　</v>
          </cell>
          <cell r="H3077">
            <v>9460</v>
          </cell>
          <cell r="I3077">
            <v>3935360</v>
          </cell>
          <cell r="J3077">
            <v>3</v>
          </cell>
          <cell r="K3077" t="str">
            <v>樹脂</v>
          </cell>
          <cell r="L3077">
            <v>214</v>
          </cell>
          <cell r="M3077" t="str">
            <v>ＡＴＢＣ</v>
          </cell>
          <cell r="N3077">
            <v>2</v>
          </cell>
          <cell r="O3077" t="str">
            <v>延岡</v>
          </cell>
          <cell r="P3077" t="str">
            <v>旭</v>
          </cell>
          <cell r="Q3077">
            <v>95</v>
          </cell>
        </row>
        <row r="3078">
          <cell r="A3078">
            <v>2</v>
          </cell>
          <cell r="B3078">
            <v>1995</v>
          </cell>
          <cell r="C3078">
            <v>10</v>
          </cell>
          <cell r="D3078">
            <v>1</v>
          </cell>
          <cell r="E3078" t="str">
            <v>旭　東京購買　　　　</v>
          </cell>
          <cell r="F3078">
            <v>21402</v>
          </cell>
          <cell r="G3078" t="str">
            <v>ＤＳ－１０７　　　　</v>
          </cell>
          <cell r="H3078">
            <v>79500</v>
          </cell>
          <cell r="I3078">
            <v>32833500</v>
          </cell>
          <cell r="J3078">
            <v>3</v>
          </cell>
          <cell r="K3078" t="str">
            <v>樹脂</v>
          </cell>
          <cell r="L3078">
            <v>214</v>
          </cell>
          <cell r="M3078" t="str">
            <v>ＡＴＢＣ</v>
          </cell>
          <cell r="N3078">
            <v>2</v>
          </cell>
          <cell r="O3078" t="str">
            <v>延岡</v>
          </cell>
          <cell r="P3078" t="str">
            <v>旭</v>
          </cell>
          <cell r="Q3078">
            <v>95</v>
          </cell>
        </row>
        <row r="3079">
          <cell r="A3079">
            <v>2</v>
          </cell>
          <cell r="B3079">
            <v>1995</v>
          </cell>
          <cell r="C3079">
            <v>10</v>
          </cell>
          <cell r="D3079">
            <v>6</v>
          </cell>
          <cell r="E3079" t="str">
            <v>旭　富士　　　　　　</v>
          </cell>
          <cell r="F3079">
            <v>21404</v>
          </cell>
          <cell r="G3079" t="str">
            <v>ＡＴＢＣ（富士）　　</v>
          </cell>
          <cell r="H3079">
            <v>645</v>
          </cell>
          <cell r="I3079">
            <v>287670</v>
          </cell>
          <cell r="J3079">
            <v>3</v>
          </cell>
          <cell r="K3079" t="str">
            <v>樹脂</v>
          </cell>
          <cell r="L3079">
            <v>214</v>
          </cell>
          <cell r="M3079" t="str">
            <v>ＡＴＢＣ</v>
          </cell>
          <cell r="N3079">
            <v>2</v>
          </cell>
          <cell r="O3079" t="str">
            <v>延岡</v>
          </cell>
          <cell r="P3079" t="str">
            <v>旭</v>
          </cell>
          <cell r="Q3079">
            <v>95</v>
          </cell>
        </row>
        <row r="3080">
          <cell r="A3080">
            <v>2</v>
          </cell>
          <cell r="B3080">
            <v>1995</v>
          </cell>
          <cell r="C3080">
            <v>10</v>
          </cell>
          <cell r="D3080">
            <v>1</v>
          </cell>
          <cell r="E3080" t="str">
            <v>旭　東京購買　　　　</v>
          </cell>
          <cell r="F3080">
            <v>21703</v>
          </cell>
          <cell r="G3080" t="str">
            <v>Ｈ－３－Ⅲ　　　　　</v>
          </cell>
          <cell r="H3080">
            <v>2190</v>
          </cell>
          <cell r="I3080">
            <v>8760000</v>
          </cell>
          <cell r="J3080">
            <v>3</v>
          </cell>
          <cell r="K3080" t="str">
            <v>樹脂</v>
          </cell>
          <cell r="L3080">
            <v>217</v>
          </cell>
          <cell r="M3080" t="str">
            <v>Ｈ－３</v>
          </cell>
          <cell r="N3080">
            <v>2</v>
          </cell>
          <cell r="O3080" t="str">
            <v>延岡</v>
          </cell>
          <cell r="P3080" t="str">
            <v>旭</v>
          </cell>
          <cell r="Q3080">
            <v>95</v>
          </cell>
        </row>
        <row r="3081">
          <cell r="A3081">
            <v>2</v>
          </cell>
          <cell r="B3081">
            <v>1995</v>
          </cell>
          <cell r="C3081">
            <v>10</v>
          </cell>
          <cell r="D3081">
            <v>6</v>
          </cell>
          <cell r="E3081" t="str">
            <v>旭　富士　　　　　　</v>
          </cell>
          <cell r="F3081">
            <v>21900</v>
          </cell>
          <cell r="G3081" t="str">
            <v>ＢＳ－１　　　　　　</v>
          </cell>
          <cell r="H3081">
            <v>67500</v>
          </cell>
          <cell r="I3081">
            <v>20925000</v>
          </cell>
          <cell r="J3081">
            <v>3</v>
          </cell>
          <cell r="K3081" t="str">
            <v>樹脂</v>
          </cell>
          <cell r="L3081">
            <v>219</v>
          </cell>
          <cell r="M3081" t="str">
            <v>ＢＳ－１．２</v>
          </cell>
          <cell r="N3081">
            <v>2</v>
          </cell>
          <cell r="O3081" t="str">
            <v>延岡</v>
          </cell>
          <cell r="P3081" t="str">
            <v>旭</v>
          </cell>
          <cell r="Q3081">
            <v>95</v>
          </cell>
        </row>
        <row r="3082">
          <cell r="A3082">
            <v>2</v>
          </cell>
          <cell r="B3082">
            <v>1995</v>
          </cell>
          <cell r="C3082">
            <v>10</v>
          </cell>
          <cell r="D3082">
            <v>6</v>
          </cell>
          <cell r="E3082" t="str">
            <v>旭　富士　　　　　　</v>
          </cell>
          <cell r="F3082">
            <v>21901</v>
          </cell>
          <cell r="G3082" t="str">
            <v>ＢＳ－２　　　　　　</v>
          </cell>
          <cell r="H3082">
            <v>22140</v>
          </cell>
          <cell r="I3082">
            <v>7084800</v>
          </cell>
          <cell r="J3082">
            <v>3</v>
          </cell>
          <cell r="K3082" t="str">
            <v>樹脂</v>
          </cell>
          <cell r="L3082">
            <v>219</v>
          </cell>
          <cell r="M3082" t="str">
            <v>ＢＳ－１．２</v>
          </cell>
          <cell r="N3082">
            <v>2</v>
          </cell>
          <cell r="O3082" t="str">
            <v>延岡</v>
          </cell>
          <cell r="P3082" t="str">
            <v>旭</v>
          </cell>
          <cell r="Q3082">
            <v>95</v>
          </cell>
        </row>
        <row r="3083">
          <cell r="A3083">
            <v>2</v>
          </cell>
          <cell r="B3083">
            <v>1995</v>
          </cell>
          <cell r="C3083">
            <v>10</v>
          </cell>
          <cell r="D3083">
            <v>1</v>
          </cell>
          <cell r="E3083" t="str">
            <v>旭　東京購買　　　　</v>
          </cell>
          <cell r="F3083">
            <v>25150</v>
          </cell>
          <cell r="G3083" t="str">
            <v>Ｈ－ダイマー　　　　</v>
          </cell>
          <cell r="H3083">
            <v>19690</v>
          </cell>
          <cell r="I3083">
            <v>5749060</v>
          </cell>
          <cell r="J3083">
            <v>3</v>
          </cell>
          <cell r="K3083" t="str">
            <v>樹脂</v>
          </cell>
          <cell r="L3083">
            <v>251</v>
          </cell>
          <cell r="M3083" t="str">
            <v>Ｈ－ダイマー</v>
          </cell>
          <cell r="N3083">
            <v>2</v>
          </cell>
          <cell r="O3083" t="str">
            <v>延岡</v>
          </cell>
          <cell r="P3083" t="str">
            <v>旭</v>
          </cell>
          <cell r="Q3083">
            <v>95</v>
          </cell>
        </row>
        <row r="3084">
          <cell r="A3084">
            <v>2</v>
          </cell>
          <cell r="B3084">
            <v>1995</v>
          </cell>
          <cell r="C3084">
            <v>10</v>
          </cell>
          <cell r="D3084">
            <v>1</v>
          </cell>
          <cell r="E3084" t="str">
            <v>旭　東京購買　　　　</v>
          </cell>
          <cell r="F3084">
            <v>25155</v>
          </cell>
          <cell r="G3084" t="str">
            <v>Ｈ－ダイマ－（ドラム</v>
          </cell>
          <cell r="H3084">
            <v>3200</v>
          </cell>
          <cell r="I3084">
            <v>1158400</v>
          </cell>
          <cell r="J3084">
            <v>3</v>
          </cell>
          <cell r="K3084" t="str">
            <v>樹脂</v>
          </cell>
          <cell r="L3084">
            <v>251</v>
          </cell>
          <cell r="M3084" t="str">
            <v>Ｈ－ダイマー</v>
          </cell>
          <cell r="N3084">
            <v>2</v>
          </cell>
          <cell r="O3084" t="str">
            <v>延岡</v>
          </cell>
          <cell r="P3084" t="str">
            <v>旭</v>
          </cell>
          <cell r="Q3084">
            <v>95</v>
          </cell>
        </row>
        <row r="3085">
          <cell r="A3085">
            <v>2</v>
          </cell>
          <cell r="B3085">
            <v>1995</v>
          </cell>
          <cell r="C3085">
            <v>10</v>
          </cell>
          <cell r="D3085">
            <v>43</v>
          </cell>
          <cell r="E3085" t="str">
            <v>旭　延岡医薬　　　　</v>
          </cell>
          <cell r="F3085">
            <v>29003</v>
          </cell>
          <cell r="G3085" t="str">
            <v>廃硫酸　　　　　　　</v>
          </cell>
          <cell r="H3085">
            <v>81.540000000000006</v>
          </cell>
          <cell r="I3085">
            <v>570780</v>
          </cell>
          <cell r="J3085">
            <v>4</v>
          </cell>
          <cell r="K3085" t="str">
            <v>その他</v>
          </cell>
          <cell r="L3085">
            <v>290</v>
          </cell>
          <cell r="M3085" t="str">
            <v>旭向延岡合成品</v>
          </cell>
          <cell r="N3085">
            <v>2</v>
          </cell>
          <cell r="O3085" t="str">
            <v>延岡</v>
          </cell>
          <cell r="P3085" t="str">
            <v>旭</v>
          </cell>
          <cell r="Q3085">
            <v>95</v>
          </cell>
        </row>
        <row r="3086">
          <cell r="A3086">
            <v>2</v>
          </cell>
          <cell r="B3086">
            <v>1995</v>
          </cell>
          <cell r="C3086">
            <v>10</v>
          </cell>
          <cell r="D3086">
            <v>5</v>
          </cell>
          <cell r="E3086" t="str">
            <v>旭　川崎　　　　　　</v>
          </cell>
          <cell r="F3086">
            <v>29013</v>
          </cell>
          <cell r="G3086" t="str">
            <v>ＰＣＤＬ　　　　　　</v>
          </cell>
          <cell r="H3086">
            <v>0</v>
          </cell>
          <cell r="I3086">
            <v>2800000</v>
          </cell>
          <cell r="J3086">
            <v>4</v>
          </cell>
          <cell r="K3086" t="str">
            <v>その他</v>
          </cell>
          <cell r="L3086">
            <v>290</v>
          </cell>
          <cell r="M3086" t="str">
            <v>旭向延岡合成品</v>
          </cell>
          <cell r="N3086">
            <v>2</v>
          </cell>
          <cell r="O3086" t="str">
            <v>延岡</v>
          </cell>
          <cell r="P3086" t="str">
            <v>旭</v>
          </cell>
          <cell r="Q3086">
            <v>95</v>
          </cell>
        </row>
        <row r="3087">
          <cell r="A3087">
            <v>2</v>
          </cell>
          <cell r="B3087">
            <v>1995</v>
          </cell>
          <cell r="C3087">
            <v>10</v>
          </cell>
          <cell r="D3087">
            <v>3030</v>
          </cell>
          <cell r="E3087" t="str">
            <v>ダイセル＾東京本社　</v>
          </cell>
          <cell r="F3087">
            <v>31000</v>
          </cell>
          <cell r="G3087" t="str">
            <v>ＢＴＣ　　　　　　　</v>
          </cell>
          <cell r="H3087">
            <v>10000</v>
          </cell>
          <cell r="I3087">
            <v>10000000</v>
          </cell>
          <cell r="J3087">
            <v>3</v>
          </cell>
          <cell r="K3087" t="str">
            <v>樹脂</v>
          </cell>
          <cell r="L3087">
            <v>310</v>
          </cell>
          <cell r="M3087" t="str">
            <v>ＢＴＣ</v>
          </cell>
          <cell r="N3087">
            <v>2</v>
          </cell>
          <cell r="O3087" t="str">
            <v>延岡</v>
          </cell>
          <cell r="P3087" t="str">
            <v>外販</v>
          </cell>
          <cell r="Q3087">
            <v>95</v>
          </cell>
        </row>
        <row r="3088">
          <cell r="A3088">
            <v>1</v>
          </cell>
          <cell r="B3088">
            <v>1995</v>
          </cell>
          <cell r="C3088">
            <v>10</v>
          </cell>
          <cell r="D3088">
            <v>88</v>
          </cell>
          <cell r="E3088" t="str">
            <v>旭フーズ（株）　　　</v>
          </cell>
          <cell r="F3088">
            <v>37600</v>
          </cell>
          <cell r="G3088" t="str">
            <v>ＣＭＴ－Ｌ　缶　　　</v>
          </cell>
          <cell r="H3088">
            <v>9828</v>
          </cell>
          <cell r="I3088">
            <v>2948400</v>
          </cell>
          <cell r="J3088">
            <v>4</v>
          </cell>
          <cell r="K3088" t="str">
            <v>その他</v>
          </cell>
          <cell r="L3088">
            <v>376</v>
          </cell>
          <cell r="M3088" t="str">
            <v>ＣＭＴ－Ｌ</v>
          </cell>
          <cell r="N3088">
            <v>3</v>
          </cell>
          <cell r="O3088" t="str">
            <v>外販</v>
          </cell>
          <cell r="P3088" t="str">
            <v>旭</v>
          </cell>
          <cell r="Q3088">
            <v>95</v>
          </cell>
        </row>
        <row r="3089">
          <cell r="A3089">
            <v>1</v>
          </cell>
          <cell r="B3089">
            <v>1995</v>
          </cell>
          <cell r="C3089">
            <v>10</v>
          </cell>
          <cell r="D3089">
            <v>88</v>
          </cell>
          <cell r="E3089" t="str">
            <v>旭フーズ（株）　　　</v>
          </cell>
          <cell r="F3089">
            <v>37602</v>
          </cell>
          <cell r="G3089" t="str">
            <v>ＣＭＴ－Ｌ　ドラム　</v>
          </cell>
          <cell r="H3089">
            <v>21060</v>
          </cell>
          <cell r="I3089">
            <v>6318000</v>
          </cell>
          <cell r="J3089">
            <v>4</v>
          </cell>
          <cell r="K3089" t="str">
            <v>その他</v>
          </cell>
          <cell r="L3089">
            <v>376</v>
          </cell>
          <cell r="M3089" t="str">
            <v>ＣＭＴ－Ｌ</v>
          </cell>
          <cell r="N3089">
            <v>3</v>
          </cell>
          <cell r="O3089" t="str">
            <v>外販</v>
          </cell>
          <cell r="P3089" t="str">
            <v>旭</v>
          </cell>
          <cell r="Q3089">
            <v>95</v>
          </cell>
        </row>
        <row r="3090">
          <cell r="A3090">
            <v>1</v>
          </cell>
          <cell r="B3090">
            <v>1995</v>
          </cell>
          <cell r="C3090">
            <v>10</v>
          </cell>
          <cell r="D3090">
            <v>88</v>
          </cell>
          <cell r="E3090" t="str">
            <v>旭フーズ（株）　　　</v>
          </cell>
          <cell r="F3090">
            <v>37604</v>
          </cell>
          <cell r="G3090" t="str">
            <v>ＣＲＭ１２１０２　　</v>
          </cell>
          <cell r="H3090">
            <v>3600</v>
          </cell>
          <cell r="I3090">
            <v>1112400</v>
          </cell>
          <cell r="J3090">
            <v>4</v>
          </cell>
          <cell r="K3090" t="str">
            <v>その他</v>
          </cell>
          <cell r="L3090">
            <v>376</v>
          </cell>
          <cell r="M3090" t="str">
            <v>ＣＭＴ－Ｌ</v>
          </cell>
          <cell r="N3090">
            <v>3</v>
          </cell>
          <cell r="O3090" t="str">
            <v>外販</v>
          </cell>
          <cell r="P3090" t="str">
            <v>旭</v>
          </cell>
          <cell r="Q3090">
            <v>95</v>
          </cell>
        </row>
        <row r="3091">
          <cell r="A3091">
            <v>1</v>
          </cell>
          <cell r="B3091">
            <v>1995</v>
          </cell>
          <cell r="C3091">
            <v>10</v>
          </cell>
          <cell r="D3091">
            <v>88</v>
          </cell>
          <cell r="E3091" t="str">
            <v>旭フーズ（株）　　　</v>
          </cell>
          <cell r="F3091">
            <v>37610</v>
          </cell>
          <cell r="G3091" t="str">
            <v>ＣＭＴ－Ｌコンテナ　</v>
          </cell>
          <cell r="H3091">
            <v>30000</v>
          </cell>
          <cell r="I3091">
            <v>8400000</v>
          </cell>
          <cell r="J3091">
            <v>4</v>
          </cell>
          <cell r="K3091" t="str">
            <v>その他</v>
          </cell>
          <cell r="L3091">
            <v>376</v>
          </cell>
          <cell r="M3091" t="str">
            <v>ＣＭＴ－Ｌ</v>
          </cell>
          <cell r="N3091">
            <v>3</v>
          </cell>
          <cell r="O3091" t="str">
            <v>外販</v>
          </cell>
          <cell r="P3091" t="str">
            <v>旭</v>
          </cell>
          <cell r="Q3091">
            <v>95</v>
          </cell>
        </row>
        <row r="3092">
          <cell r="A3092">
            <v>1</v>
          </cell>
          <cell r="B3092">
            <v>1995</v>
          </cell>
          <cell r="C3092">
            <v>10</v>
          </cell>
          <cell r="D3092">
            <v>6</v>
          </cell>
          <cell r="E3092" t="str">
            <v>旭　富士　　　　　　</v>
          </cell>
          <cell r="F3092">
            <v>38300</v>
          </cell>
          <cell r="G3092" t="str">
            <v>ベンゾフェノン　　　</v>
          </cell>
          <cell r="H3092">
            <v>260</v>
          </cell>
          <cell r="I3092">
            <v>232700</v>
          </cell>
          <cell r="J3092">
            <v>3</v>
          </cell>
          <cell r="K3092" t="str">
            <v>樹脂</v>
          </cell>
          <cell r="L3092">
            <v>383</v>
          </cell>
          <cell r="M3092" t="str">
            <v>ﾍﾞﾝｿﾞﾌｪﾉﾝ</v>
          </cell>
          <cell r="N3092">
            <v>3</v>
          </cell>
          <cell r="O3092" t="str">
            <v>外販</v>
          </cell>
          <cell r="P3092" t="str">
            <v>外販</v>
          </cell>
          <cell r="Q3092">
            <v>95</v>
          </cell>
        </row>
        <row r="3093">
          <cell r="A3093">
            <v>1</v>
          </cell>
          <cell r="B3093">
            <v>1995</v>
          </cell>
          <cell r="C3093">
            <v>10</v>
          </cell>
          <cell r="D3093">
            <v>1</v>
          </cell>
          <cell r="E3093" t="str">
            <v>旭　東京購買　　　　</v>
          </cell>
          <cell r="F3093">
            <v>38500</v>
          </cell>
          <cell r="G3093" t="str">
            <v>ポリオールＮ　　　　</v>
          </cell>
          <cell r="H3093">
            <v>1200</v>
          </cell>
          <cell r="I3093">
            <v>573600</v>
          </cell>
          <cell r="J3093">
            <v>3</v>
          </cell>
          <cell r="K3093" t="str">
            <v>樹脂</v>
          </cell>
          <cell r="L3093">
            <v>385</v>
          </cell>
          <cell r="M3093" t="str">
            <v>ポリオール</v>
          </cell>
          <cell r="N3093">
            <v>3</v>
          </cell>
          <cell r="O3093" t="str">
            <v>外販</v>
          </cell>
          <cell r="P3093" t="str">
            <v>旭</v>
          </cell>
          <cell r="Q3093">
            <v>95</v>
          </cell>
        </row>
        <row r="3094">
          <cell r="A3094">
            <v>1</v>
          </cell>
          <cell r="B3094">
            <v>1995</v>
          </cell>
          <cell r="C3094">
            <v>10</v>
          </cell>
          <cell r="D3094">
            <v>1</v>
          </cell>
          <cell r="E3094" t="str">
            <v>旭　東京購買　　　　</v>
          </cell>
          <cell r="F3094">
            <v>38501</v>
          </cell>
          <cell r="G3094" t="str">
            <v>ポリオールＢ　　　　</v>
          </cell>
          <cell r="H3094">
            <v>3600</v>
          </cell>
          <cell r="I3094">
            <v>1836000</v>
          </cell>
          <cell r="J3094">
            <v>3</v>
          </cell>
          <cell r="K3094" t="str">
            <v>樹脂</v>
          </cell>
          <cell r="L3094">
            <v>385</v>
          </cell>
          <cell r="M3094" t="str">
            <v>ポリオール</v>
          </cell>
          <cell r="N3094">
            <v>3</v>
          </cell>
          <cell r="O3094" t="str">
            <v>外販</v>
          </cell>
          <cell r="P3094" t="str">
            <v>旭</v>
          </cell>
          <cell r="Q3094">
            <v>95</v>
          </cell>
        </row>
        <row r="3095">
          <cell r="A3095">
            <v>1</v>
          </cell>
          <cell r="B3095">
            <v>1995</v>
          </cell>
          <cell r="C3095">
            <v>10</v>
          </cell>
          <cell r="D3095">
            <v>4010</v>
          </cell>
          <cell r="E3095" t="str">
            <v>中尾薬品　　　　　　</v>
          </cell>
          <cell r="F3095">
            <v>39199</v>
          </cell>
          <cell r="G3095" t="str">
            <v>試作品（　　　　　）</v>
          </cell>
          <cell r="H3095">
            <v>0</v>
          </cell>
          <cell r="I3095">
            <v>370000</v>
          </cell>
          <cell r="J3095">
            <v>4</v>
          </cell>
          <cell r="K3095" t="str">
            <v>その他</v>
          </cell>
          <cell r="L3095">
            <v>391</v>
          </cell>
          <cell r="M3095" t="str">
            <v>委託　甲南</v>
          </cell>
          <cell r="N3095">
            <v>3</v>
          </cell>
          <cell r="O3095" t="str">
            <v>外販</v>
          </cell>
          <cell r="P3095" t="str">
            <v>外販</v>
          </cell>
          <cell r="Q3095">
            <v>95</v>
          </cell>
        </row>
        <row r="3096">
          <cell r="A3096">
            <v>1</v>
          </cell>
          <cell r="B3096">
            <v>1995</v>
          </cell>
          <cell r="C3096">
            <v>10</v>
          </cell>
          <cell r="D3096">
            <v>2011</v>
          </cell>
          <cell r="E3096" t="str">
            <v>産業貿易　　　　　　</v>
          </cell>
          <cell r="F3096">
            <v>39803</v>
          </cell>
          <cell r="G3096" t="str">
            <v>ＳＭＳ（中国）　　　</v>
          </cell>
          <cell r="H3096">
            <v>35000</v>
          </cell>
          <cell r="I3096">
            <v>10531611</v>
          </cell>
          <cell r="J3096">
            <v>1</v>
          </cell>
          <cell r="K3096" t="str">
            <v>繊維</v>
          </cell>
          <cell r="L3096">
            <v>398</v>
          </cell>
          <cell r="M3096" t="str">
            <v>委託ＳＭＡＳ</v>
          </cell>
          <cell r="N3096">
            <v>3</v>
          </cell>
          <cell r="O3096" t="str">
            <v>外販</v>
          </cell>
          <cell r="P3096" t="str">
            <v>輸出</v>
          </cell>
          <cell r="Q3096">
            <v>95</v>
          </cell>
        </row>
        <row r="3097">
          <cell r="A3097">
            <v>1</v>
          </cell>
          <cell r="B3097">
            <v>1995</v>
          </cell>
          <cell r="C3097">
            <v>11</v>
          </cell>
          <cell r="D3097">
            <v>6805</v>
          </cell>
          <cell r="E3097" t="str">
            <v>ケンプレックス　　　</v>
          </cell>
          <cell r="F3097">
            <v>16002</v>
          </cell>
          <cell r="G3097" t="str">
            <v>Ｎ６５１（ＣＨＭＰ）</v>
          </cell>
          <cell r="H3097">
            <v>4040</v>
          </cell>
          <cell r="I3097">
            <v>2828000</v>
          </cell>
          <cell r="J3097">
            <v>3</v>
          </cell>
          <cell r="K3097" t="str">
            <v>樹脂</v>
          </cell>
          <cell r="L3097">
            <v>160</v>
          </cell>
          <cell r="M3097" t="str">
            <v>Ｎ－６５１</v>
          </cell>
          <cell r="N3097">
            <v>1</v>
          </cell>
          <cell r="O3097" t="str">
            <v>大阪</v>
          </cell>
          <cell r="P3097" t="str">
            <v>輸出</v>
          </cell>
          <cell r="Q3097">
            <v>95</v>
          </cell>
        </row>
        <row r="3098">
          <cell r="A3098">
            <v>1</v>
          </cell>
          <cell r="B3098">
            <v>1995</v>
          </cell>
          <cell r="C3098">
            <v>11</v>
          </cell>
          <cell r="D3098">
            <v>4288</v>
          </cell>
          <cell r="E3098" t="str">
            <v>日本シイベルヘグナー</v>
          </cell>
          <cell r="F3098">
            <v>16100</v>
          </cell>
          <cell r="G3098" t="str">
            <v>１，４ブタンサルトン</v>
          </cell>
          <cell r="H3098">
            <v>80</v>
          </cell>
          <cell r="I3098">
            <v>640000</v>
          </cell>
          <cell r="J3098">
            <v>3</v>
          </cell>
          <cell r="K3098" t="str">
            <v>樹脂</v>
          </cell>
          <cell r="L3098">
            <v>161</v>
          </cell>
          <cell r="M3098" t="str">
            <v>1.4ＢＳ</v>
          </cell>
          <cell r="N3098">
            <v>1</v>
          </cell>
          <cell r="O3098" t="str">
            <v>大阪</v>
          </cell>
          <cell r="P3098" t="str">
            <v>外販</v>
          </cell>
          <cell r="Q3098">
            <v>95</v>
          </cell>
        </row>
        <row r="3099">
          <cell r="A3099">
            <v>1</v>
          </cell>
          <cell r="B3099">
            <v>1995</v>
          </cell>
          <cell r="C3099">
            <v>11</v>
          </cell>
          <cell r="D3099">
            <v>1</v>
          </cell>
          <cell r="E3099" t="str">
            <v>旭　東京購買　　　　</v>
          </cell>
          <cell r="F3099">
            <v>25400</v>
          </cell>
          <cell r="G3099" t="str">
            <v>Ｉ－７　　　　　　　</v>
          </cell>
          <cell r="H3099">
            <v>20</v>
          </cell>
          <cell r="I3099">
            <v>142000</v>
          </cell>
          <cell r="J3099">
            <v>3</v>
          </cell>
          <cell r="K3099" t="str">
            <v>樹脂</v>
          </cell>
          <cell r="L3099">
            <v>254</v>
          </cell>
          <cell r="M3099" t="str">
            <v>Ｉ－７</v>
          </cell>
          <cell r="N3099">
            <v>1</v>
          </cell>
          <cell r="O3099" t="str">
            <v>大阪</v>
          </cell>
          <cell r="P3099" t="str">
            <v>旭</v>
          </cell>
          <cell r="Q3099">
            <v>95</v>
          </cell>
        </row>
        <row r="3100">
          <cell r="A3100">
            <v>1</v>
          </cell>
          <cell r="B3100">
            <v>1995</v>
          </cell>
          <cell r="C3100">
            <v>11</v>
          </cell>
          <cell r="D3100">
            <v>1</v>
          </cell>
          <cell r="E3100" t="str">
            <v>旭　東京購買　　　　</v>
          </cell>
          <cell r="F3100">
            <v>25600</v>
          </cell>
          <cell r="G3100" t="str">
            <v>Ｒ－１２７　　　　　</v>
          </cell>
          <cell r="H3100">
            <v>5540</v>
          </cell>
          <cell r="I3100">
            <v>6094000</v>
          </cell>
          <cell r="J3100">
            <v>3</v>
          </cell>
          <cell r="K3100" t="str">
            <v>樹脂</v>
          </cell>
          <cell r="L3100">
            <v>256</v>
          </cell>
          <cell r="M3100" t="str">
            <v>Ｒ－１２７</v>
          </cell>
          <cell r="N3100">
            <v>1</v>
          </cell>
          <cell r="O3100" t="str">
            <v>大阪</v>
          </cell>
          <cell r="P3100" t="str">
            <v>旭</v>
          </cell>
          <cell r="Q3100">
            <v>95</v>
          </cell>
        </row>
        <row r="3101">
          <cell r="A3101">
            <v>1</v>
          </cell>
          <cell r="B3101">
            <v>1995</v>
          </cell>
          <cell r="C3101">
            <v>11</v>
          </cell>
          <cell r="D3101">
            <v>4</v>
          </cell>
          <cell r="E3101" t="str">
            <v>旭　水島　　　　　　</v>
          </cell>
          <cell r="F3101">
            <v>28007</v>
          </cell>
          <cell r="G3101" t="str">
            <v>Ｄ－３１　　　　　　</v>
          </cell>
          <cell r="H3101">
            <v>280</v>
          </cell>
          <cell r="I3101">
            <v>133000</v>
          </cell>
          <cell r="J3101">
            <v>4</v>
          </cell>
          <cell r="K3101" t="str">
            <v>その他</v>
          </cell>
          <cell r="L3101">
            <v>280</v>
          </cell>
          <cell r="M3101" t="str">
            <v>旭向合成品</v>
          </cell>
          <cell r="N3101">
            <v>1</v>
          </cell>
          <cell r="O3101" t="str">
            <v>大阪</v>
          </cell>
          <cell r="P3101" t="str">
            <v>旭</v>
          </cell>
          <cell r="Q3101">
            <v>95</v>
          </cell>
        </row>
        <row r="3102">
          <cell r="A3102">
            <v>1</v>
          </cell>
          <cell r="B3102">
            <v>1995</v>
          </cell>
          <cell r="C3102">
            <v>11</v>
          </cell>
          <cell r="D3102">
            <v>7601</v>
          </cell>
          <cell r="E3102" t="str">
            <v>レジノカラー　　　　</v>
          </cell>
          <cell r="F3102">
            <v>28020</v>
          </cell>
          <cell r="G3102" t="str">
            <v>純水　　　　　　　　</v>
          </cell>
          <cell r="H3102">
            <v>200</v>
          </cell>
          <cell r="I3102">
            <v>14000</v>
          </cell>
          <cell r="J3102">
            <v>4</v>
          </cell>
          <cell r="K3102" t="str">
            <v>その他</v>
          </cell>
          <cell r="L3102">
            <v>280</v>
          </cell>
          <cell r="M3102" t="str">
            <v>旭向合成品</v>
          </cell>
          <cell r="N3102">
            <v>1</v>
          </cell>
          <cell r="O3102" t="str">
            <v>大阪</v>
          </cell>
          <cell r="P3102" t="str">
            <v>旭</v>
          </cell>
          <cell r="Q3102">
            <v>95</v>
          </cell>
        </row>
        <row r="3103">
          <cell r="A3103">
            <v>1</v>
          </cell>
          <cell r="B3103">
            <v>1995</v>
          </cell>
          <cell r="C3103">
            <v>11</v>
          </cell>
          <cell r="D3103">
            <v>846</v>
          </cell>
          <cell r="E3103" t="str">
            <v>岡畑産業（株）大阪　</v>
          </cell>
          <cell r="F3103">
            <v>28043</v>
          </cell>
          <cell r="G3103" t="str">
            <v>（ｐ＋ｍ）ＰＶ　　　</v>
          </cell>
          <cell r="H3103">
            <v>20</v>
          </cell>
          <cell r="I3103">
            <v>475000</v>
          </cell>
          <cell r="J3103">
            <v>4</v>
          </cell>
          <cell r="K3103" t="str">
            <v>その他</v>
          </cell>
          <cell r="L3103">
            <v>280</v>
          </cell>
          <cell r="M3103" t="str">
            <v>旭向合成品</v>
          </cell>
          <cell r="N3103">
            <v>1</v>
          </cell>
          <cell r="O3103" t="str">
            <v>大阪</v>
          </cell>
          <cell r="P3103" t="str">
            <v>旭</v>
          </cell>
          <cell r="Q3103">
            <v>95</v>
          </cell>
        </row>
        <row r="3104">
          <cell r="A3104">
            <v>1</v>
          </cell>
          <cell r="B3104">
            <v>1995</v>
          </cell>
          <cell r="C3104">
            <v>11</v>
          </cell>
          <cell r="D3104">
            <v>846</v>
          </cell>
          <cell r="E3104" t="str">
            <v>岡畑産業（株）大阪　</v>
          </cell>
          <cell r="F3104">
            <v>28044</v>
          </cell>
          <cell r="G3104" t="str">
            <v>ｐ－ＰＶ　　　　　　</v>
          </cell>
          <cell r="H3104">
            <v>10</v>
          </cell>
          <cell r="I3104">
            <v>450000</v>
          </cell>
          <cell r="J3104">
            <v>4</v>
          </cell>
          <cell r="K3104" t="str">
            <v>その他</v>
          </cell>
          <cell r="L3104">
            <v>280</v>
          </cell>
          <cell r="M3104" t="str">
            <v>旭向合成品</v>
          </cell>
          <cell r="N3104">
            <v>1</v>
          </cell>
          <cell r="O3104" t="str">
            <v>大阪</v>
          </cell>
          <cell r="P3104" t="str">
            <v>旭</v>
          </cell>
          <cell r="Q3104">
            <v>95</v>
          </cell>
        </row>
        <row r="3105">
          <cell r="A3105">
            <v>1</v>
          </cell>
          <cell r="B3105">
            <v>1995</v>
          </cell>
          <cell r="C3105">
            <v>11</v>
          </cell>
          <cell r="D3105">
            <v>5</v>
          </cell>
          <cell r="E3105" t="str">
            <v>旭　川崎　　　　　　</v>
          </cell>
          <cell r="F3105">
            <v>28048</v>
          </cell>
          <cell r="G3105" t="str">
            <v>ＧＭ　　　　　　　　</v>
          </cell>
          <cell r="H3105">
            <v>4</v>
          </cell>
          <cell r="I3105">
            <v>1000000</v>
          </cell>
          <cell r="J3105">
            <v>4</v>
          </cell>
          <cell r="K3105" t="str">
            <v>その他</v>
          </cell>
          <cell r="L3105">
            <v>280</v>
          </cell>
          <cell r="M3105" t="str">
            <v>旭向合成品</v>
          </cell>
          <cell r="N3105">
            <v>1</v>
          </cell>
          <cell r="O3105" t="str">
            <v>大阪</v>
          </cell>
          <cell r="P3105" t="str">
            <v>旭</v>
          </cell>
          <cell r="Q3105">
            <v>95</v>
          </cell>
        </row>
        <row r="3106">
          <cell r="A3106">
            <v>1</v>
          </cell>
          <cell r="B3106">
            <v>1995</v>
          </cell>
          <cell r="C3106">
            <v>11</v>
          </cell>
          <cell r="D3106">
            <v>29</v>
          </cell>
          <cell r="E3106" t="str">
            <v>旭　アイミー　　　　</v>
          </cell>
          <cell r="F3106">
            <v>28051</v>
          </cell>
          <cell r="G3106" t="str">
            <v>ＯＨＦ－１　　　　　</v>
          </cell>
          <cell r="H3106">
            <v>4</v>
          </cell>
          <cell r="I3106">
            <v>1080000</v>
          </cell>
          <cell r="J3106">
            <v>4</v>
          </cell>
          <cell r="K3106" t="str">
            <v>その他</v>
          </cell>
          <cell r="L3106">
            <v>280</v>
          </cell>
          <cell r="M3106" t="str">
            <v>旭向合成品</v>
          </cell>
          <cell r="N3106">
            <v>1</v>
          </cell>
          <cell r="O3106" t="str">
            <v>大阪</v>
          </cell>
          <cell r="P3106" t="str">
            <v>旭</v>
          </cell>
          <cell r="Q3106">
            <v>95</v>
          </cell>
        </row>
        <row r="3107">
          <cell r="A3107">
            <v>1</v>
          </cell>
          <cell r="B3107">
            <v>1995</v>
          </cell>
          <cell r="C3107">
            <v>11</v>
          </cell>
          <cell r="D3107">
            <v>80</v>
          </cell>
          <cell r="E3107" t="str">
            <v>旭　大分工場　　　　</v>
          </cell>
          <cell r="F3107">
            <v>28079</v>
          </cell>
          <cell r="G3107" t="str">
            <v>ＧＡＰ　　　　　　　</v>
          </cell>
          <cell r="H3107">
            <v>9</v>
          </cell>
          <cell r="I3107">
            <v>900000</v>
          </cell>
          <cell r="J3107">
            <v>4</v>
          </cell>
          <cell r="K3107" t="str">
            <v>その他</v>
          </cell>
          <cell r="L3107">
            <v>280</v>
          </cell>
          <cell r="M3107" t="str">
            <v>旭向合成品</v>
          </cell>
          <cell r="N3107">
            <v>1</v>
          </cell>
          <cell r="O3107" t="str">
            <v>大阪</v>
          </cell>
          <cell r="P3107" t="str">
            <v>旭</v>
          </cell>
          <cell r="Q3107">
            <v>95</v>
          </cell>
        </row>
        <row r="3108">
          <cell r="A3108">
            <v>1</v>
          </cell>
          <cell r="B3108">
            <v>1995</v>
          </cell>
          <cell r="C3108">
            <v>11</v>
          </cell>
          <cell r="D3108">
            <v>1</v>
          </cell>
          <cell r="E3108" t="str">
            <v>旭　東京購買　　　　</v>
          </cell>
          <cell r="F3108">
            <v>28600</v>
          </cell>
          <cell r="G3108" t="str">
            <v>Ｆ樹脂の溶解液　　　</v>
          </cell>
          <cell r="H3108">
            <v>456</v>
          </cell>
          <cell r="I3108">
            <v>2283648</v>
          </cell>
          <cell r="J3108">
            <v>4</v>
          </cell>
          <cell r="K3108" t="str">
            <v>その他</v>
          </cell>
          <cell r="L3108">
            <v>286</v>
          </cell>
          <cell r="M3108" t="str">
            <v>Ｆ樹脂</v>
          </cell>
          <cell r="N3108">
            <v>1</v>
          </cell>
          <cell r="O3108" t="str">
            <v>大阪</v>
          </cell>
          <cell r="P3108" t="str">
            <v>旭</v>
          </cell>
          <cell r="Q3108">
            <v>95</v>
          </cell>
        </row>
        <row r="3109">
          <cell r="A3109">
            <v>1</v>
          </cell>
          <cell r="B3109">
            <v>1995</v>
          </cell>
          <cell r="C3109">
            <v>11</v>
          </cell>
          <cell r="D3109">
            <v>6</v>
          </cell>
          <cell r="E3109" t="str">
            <v>旭　富士　　　　　　</v>
          </cell>
          <cell r="F3109">
            <v>28800</v>
          </cell>
          <cell r="G3109" t="str">
            <v>ＮＰＣポリマー　　　</v>
          </cell>
          <cell r="H3109">
            <v>375.8</v>
          </cell>
          <cell r="I3109">
            <v>27260453</v>
          </cell>
          <cell r="J3109">
            <v>4</v>
          </cell>
          <cell r="K3109" t="str">
            <v>その他</v>
          </cell>
          <cell r="L3109">
            <v>288</v>
          </cell>
          <cell r="M3109" t="str">
            <v>ＮＰＣ</v>
          </cell>
          <cell r="N3109">
            <v>1</v>
          </cell>
          <cell r="O3109" t="str">
            <v>大阪</v>
          </cell>
          <cell r="P3109" t="str">
            <v>旭</v>
          </cell>
          <cell r="Q3109">
            <v>95</v>
          </cell>
        </row>
        <row r="3110">
          <cell r="A3110">
            <v>1</v>
          </cell>
          <cell r="B3110">
            <v>1995</v>
          </cell>
          <cell r="C3110">
            <v>11</v>
          </cell>
          <cell r="D3110">
            <v>847</v>
          </cell>
          <cell r="E3110" t="str">
            <v>オルガノ  大阪　　　</v>
          </cell>
          <cell r="F3110">
            <v>33000</v>
          </cell>
          <cell r="G3110" t="str">
            <v>ＯＸ－４３３　　　　</v>
          </cell>
          <cell r="H3110">
            <v>6300</v>
          </cell>
          <cell r="I3110">
            <v>5085000</v>
          </cell>
          <cell r="J3110">
            <v>4</v>
          </cell>
          <cell r="K3110" t="str">
            <v>その他</v>
          </cell>
          <cell r="L3110">
            <v>330</v>
          </cell>
          <cell r="M3110" t="str">
            <v>ＯＸ－４３３</v>
          </cell>
          <cell r="N3110">
            <v>1</v>
          </cell>
          <cell r="O3110" t="str">
            <v>大阪</v>
          </cell>
          <cell r="P3110" t="str">
            <v>外販</v>
          </cell>
          <cell r="Q3110">
            <v>95</v>
          </cell>
        </row>
        <row r="3111">
          <cell r="A3111">
            <v>1</v>
          </cell>
          <cell r="B3111">
            <v>1995</v>
          </cell>
          <cell r="C3111">
            <v>11</v>
          </cell>
          <cell r="D3111">
            <v>847</v>
          </cell>
          <cell r="E3111" t="str">
            <v>オルガノ  大阪　　　</v>
          </cell>
          <cell r="F3111">
            <v>33050</v>
          </cell>
          <cell r="G3111" t="str">
            <v>ＯＸ－４３３　運賃　</v>
          </cell>
          <cell r="H3111">
            <v>0</v>
          </cell>
          <cell r="I3111">
            <v>126000</v>
          </cell>
          <cell r="J3111">
            <v>4</v>
          </cell>
          <cell r="K3111" t="str">
            <v>その他</v>
          </cell>
          <cell r="L3111">
            <v>330</v>
          </cell>
          <cell r="M3111" t="str">
            <v>ＯＸ－４３３</v>
          </cell>
          <cell r="N3111">
            <v>1</v>
          </cell>
          <cell r="O3111" t="str">
            <v>大阪</v>
          </cell>
          <cell r="P3111" t="str">
            <v>外販</v>
          </cell>
          <cell r="Q3111">
            <v>95</v>
          </cell>
        </row>
        <row r="3112">
          <cell r="A3112">
            <v>1</v>
          </cell>
          <cell r="B3112">
            <v>1995</v>
          </cell>
          <cell r="C3112">
            <v>11</v>
          </cell>
          <cell r="D3112">
            <v>2243</v>
          </cell>
          <cell r="E3112" t="str">
            <v>（株）島田商会　大阪</v>
          </cell>
          <cell r="F3112">
            <v>36040</v>
          </cell>
          <cell r="G3112" t="str">
            <v>ＰＰＢＩ　　　　　　</v>
          </cell>
          <cell r="H3112">
            <v>50</v>
          </cell>
          <cell r="I3112">
            <v>1500000</v>
          </cell>
          <cell r="J3112">
            <v>4</v>
          </cell>
          <cell r="K3112" t="str">
            <v>その他</v>
          </cell>
          <cell r="L3112">
            <v>360</v>
          </cell>
          <cell r="M3112" t="str">
            <v>外販合成品</v>
          </cell>
          <cell r="N3112">
            <v>1</v>
          </cell>
          <cell r="O3112" t="str">
            <v>大阪</v>
          </cell>
          <cell r="P3112" t="str">
            <v>外販</v>
          </cell>
          <cell r="Q3112">
            <v>95</v>
          </cell>
        </row>
        <row r="3113">
          <cell r="A3113">
            <v>2</v>
          </cell>
          <cell r="B3113">
            <v>1995</v>
          </cell>
          <cell r="C3113">
            <v>11</v>
          </cell>
          <cell r="D3113">
            <v>5</v>
          </cell>
          <cell r="E3113" t="str">
            <v>旭　川崎　　　　　　</v>
          </cell>
          <cell r="F3113">
            <v>25101</v>
          </cell>
          <cell r="G3113" t="str">
            <v>α－ＭＳＤ　　　　　</v>
          </cell>
          <cell r="H3113">
            <v>17</v>
          </cell>
          <cell r="I3113">
            <v>8670</v>
          </cell>
          <cell r="J3113">
            <v>3</v>
          </cell>
          <cell r="K3113" t="str">
            <v>樹脂</v>
          </cell>
          <cell r="L3113">
            <v>251</v>
          </cell>
          <cell r="M3113" t="str">
            <v>α－ＭＳＤ</v>
          </cell>
          <cell r="N3113">
            <v>1</v>
          </cell>
          <cell r="O3113" t="str">
            <v>大阪</v>
          </cell>
          <cell r="P3113" t="str">
            <v>旭</v>
          </cell>
          <cell r="Q3113">
            <v>95</v>
          </cell>
        </row>
        <row r="3114">
          <cell r="A3114">
            <v>1</v>
          </cell>
          <cell r="B3114">
            <v>1995</v>
          </cell>
          <cell r="C3114">
            <v>11</v>
          </cell>
          <cell r="D3114">
            <v>846</v>
          </cell>
          <cell r="E3114" t="str">
            <v>岡畑産業（株）大阪　</v>
          </cell>
          <cell r="F3114">
            <v>16502</v>
          </cell>
          <cell r="G3114" t="str">
            <v>ｐ－ＤＶＢ　　　　　</v>
          </cell>
          <cell r="H3114">
            <v>0</v>
          </cell>
          <cell r="I3114">
            <v>0</v>
          </cell>
          <cell r="J3114">
            <v>3</v>
          </cell>
          <cell r="K3114" t="str">
            <v>樹脂</v>
          </cell>
          <cell r="L3114">
            <v>280</v>
          </cell>
          <cell r="M3114" t="str">
            <v>旭向合成品</v>
          </cell>
          <cell r="N3114">
            <v>2</v>
          </cell>
          <cell r="O3114" t="str">
            <v>延岡</v>
          </cell>
          <cell r="P3114" t="str">
            <v>外販</v>
          </cell>
          <cell r="Q3114">
            <v>95</v>
          </cell>
        </row>
        <row r="3115">
          <cell r="A3115">
            <v>2</v>
          </cell>
          <cell r="B3115">
            <v>1995</v>
          </cell>
          <cell r="C3115">
            <v>11</v>
          </cell>
          <cell r="D3115">
            <v>1017</v>
          </cell>
          <cell r="E3115" t="str">
            <v>化成品商事　　　　　</v>
          </cell>
          <cell r="F3115">
            <v>15000</v>
          </cell>
          <cell r="G3115" t="str">
            <v>ＳＭＡＳ　　　　　　</v>
          </cell>
          <cell r="H3115">
            <v>700</v>
          </cell>
          <cell r="I3115">
            <v>406000</v>
          </cell>
          <cell r="J3115">
            <v>1</v>
          </cell>
          <cell r="K3115" t="str">
            <v>繊維</v>
          </cell>
          <cell r="L3115">
            <v>150</v>
          </cell>
          <cell r="M3115" t="str">
            <v>ＨＭＬ</v>
          </cell>
          <cell r="N3115">
            <v>2</v>
          </cell>
          <cell r="O3115" t="str">
            <v>延岡</v>
          </cell>
          <cell r="P3115" t="str">
            <v>外販</v>
          </cell>
          <cell r="Q3115">
            <v>95</v>
          </cell>
        </row>
        <row r="3116">
          <cell r="A3116">
            <v>2</v>
          </cell>
          <cell r="B3116">
            <v>1995</v>
          </cell>
          <cell r="C3116">
            <v>11</v>
          </cell>
          <cell r="D3116">
            <v>3834</v>
          </cell>
          <cell r="E3116" t="str">
            <v>東レ㈱　本社　　　　</v>
          </cell>
          <cell r="F3116">
            <v>15000</v>
          </cell>
          <cell r="G3116" t="str">
            <v>ＳＭＡＳ　　　　　　</v>
          </cell>
          <cell r="H3116">
            <v>18000</v>
          </cell>
          <cell r="I3116">
            <v>7740000</v>
          </cell>
          <cell r="J3116">
            <v>1</v>
          </cell>
          <cell r="K3116" t="str">
            <v>繊維</v>
          </cell>
          <cell r="L3116">
            <v>150</v>
          </cell>
          <cell r="M3116" t="str">
            <v>ＨＭＬ</v>
          </cell>
          <cell r="N3116">
            <v>2</v>
          </cell>
          <cell r="O3116" t="str">
            <v>延岡</v>
          </cell>
          <cell r="P3116" t="str">
            <v>外販</v>
          </cell>
          <cell r="Q3116">
            <v>95</v>
          </cell>
        </row>
        <row r="3117">
          <cell r="A3117">
            <v>2</v>
          </cell>
          <cell r="B3117">
            <v>1995</v>
          </cell>
          <cell r="C3117">
            <v>11</v>
          </cell>
          <cell r="D3117">
            <v>1</v>
          </cell>
          <cell r="E3117" t="str">
            <v>旭　東京購買　　　　</v>
          </cell>
          <cell r="F3117">
            <v>15001</v>
          </cell>
          <cell r="G3117" t="str">
            <v>ＨＭＬ　　　　　　　</v>
          </cell>
          <cell r="H3117">
            <v>15000</v>
          </cell>
          <cell r="I3117">
            <v>7350000</v>
          </cell>
          <cell r="J3117">
            <v>1</v>
          </cell>
          <cell r="K3117" t="str">
            <v>繊維</v>
          </cell>
          <cell r="L3117">
            <v>150</v>
          </cell>
          <cell r="M3117" t="str">
            <v>ＨＭＬ</v>
          </cell>
          <cell r="N3117">
            <v>2</v>
          </cell>
          <cell r="O3117" t="str">
            <v>延岡</v>
          </cell>
          <cell r="P3117" t="str">
            <v>旭</v>
          </cell>
          <cell r="Q3117">
            <v>95</v>
          </cell>
        </row>
        <row r="3118">
          <cell r="A3118">
            <v>2</v>
          </cell>
          <cell r="B3118">
            <v>1995</v>
          </cell>
          <cell r="C3118">
            <v>11</v>
          </cell>
          <cell r="D3118">
            <v>201</v>
          </cell>
          <cell r="E3118" t="str">
            <v>伊藤忠ファイン　　　</v>
          </cell>
          <cell r="F3118">
            <v>15002</v>
          </cell>
          <cell r="G3118" t="str">
            <v>ＴＴ－３　　　　　　</v>
          </cell>
          <cell r="H3118">
            <v>6000</v>
          </cell>
          <cell r="I3118">
            <v>2736000</v>
          </cell>
          <cell r="J3118">
            <v>1</v>
          </cell>
          <cell r="K3118" t="str">
            <v>繊維</v>
          </cell>
          <cell r="L3118">
            <v>150</v>
          </cell>
          <cell r="M3118" t="str">
            <v>ＨＭＬ</v>
          </cell>
          <cell r="N3118">
            <v>2</v>
          </cell>
          <cell r="O3118" t="str">
            <v>延岡</v>
          </cell>
          <cell r="P3118" t="str">
            <v>外販</v>
          </cell>
          <cell r="Q3118">
            <v>95</v>
          </cell>
        </row>
        <row r="3119">
          <cell r="A3119">
            <v>2</v>
          </cell>
          <cell r="B3119">
            <v>1995</v>
          </cell>
          <cell r="C3119">
            <v>11</v>
          </cell>
          <cell r="D3119">
            <v>6000</v>
          </cell>
          <cell r="E3119" t="str">
            <v>丸紅　大阪　　　　　</v>
          </cell>
          <cell r="F3119">
            <v>15004</v>
          </cell>
          <cell r="G3119" t="str">
            <v>ＭＡＳ（韓一）　　　</v>
          </cell>
          <cell r="H3119">
            <v>45000</v>
          </cell>
          <cell r="I3119">
            <v>15210000</v>
          </cell>
          <cell r="J3119">
            <v>1</v>
          </cell>
          <cell r="K3119" t="str">
            <v>繊維</v>
          </cell>
          <cell r="L3119">
            <v>150</v>
          </cell>
          <cell r="M3119" t="str">
            <v>ＨＭＬ</v>
          </cell>
          <cell r="N3119">
            <v>2</v>
          </cell>
          <cell r="O3119" t="str">
            <v>延岡</v>
          </cell>
          <cell r="P3119" t="str">
            <v>輸出</v>
          </cell>
          <cell r="Q3119">
            <v>95</v>
          </cell>
        </row>
        <row r="3120">
          <cell r="A3120">
            <v>2</v>
          </cell>
          <cell r="B3120">
            <v>1995</v>
          </cell>
          <cell r="C3120">
            <v>11</v>
          </cell>
          <cell r="D3120">
            <v>2011</v>
          </cell>
          <cell r="E3120" t="str">
            <v>産業貿易　　　　　　</v>
          </cell>
          <cell r="F3120">
            <v>15006</v>
          </cell>
          <cell r="G3120" t="str">
            <v>ＭＡＳ（中国）　　　</v>
          </cell>
          <cell r="H3120">
            <v>35000</v>
          </cell>
          <cell r="I3120">
            <v>12793270</v>
          </cell>
          <cell r="J3120">
            <v>1</v>
          </cell>
          <cell r="K3120" t="str">
            <v>繊維</v>
          </cell>
          <cell r="L3120">
            <v>150</v>
          </cell>
          <cell r="M3120" t="str">
            <v>ＨＭＬ</v>
          </cell>
          <cell r="N3120">
            <v>2</v>
          </cell>
          <cell r="O3120" t="str">
            <v>延岡</v>
          </cell>
          <cell r="P3120" t="str">
            <v>輸出</v>
          </cell>
          <cell r="Q3120">
            <v>95</v>
          </cell>
        </row>
        <row r="3121">
          <cell r="A3121">
            <v>2</v>
          </cell>
          <cell r="B3121">
            <v>1995</v>
          </cell>
          <cell r="C3121">
            <v>11</v>
          </cell>
          <cell r="D3121">
            <v>200</v>
          </cell>
          <cell r="E3121" t="str">
            <v>伊藤忠合繊化学部　　</v>
          </cell>
          <cell r="F3121">
            <v>15116</v>
          </cell>
          <cell r="G3121" t="str">
            <v>ＳＡＳ（メキシコ）　</v>
          </cell>
          <cell r="H3121">
            <v>52500</v>
          </cell>
          <cell r="I3121">
            <v>22977500</v>
          </cell>
          <cell r="J3121">
            <v>1</v>
          </cell>
          <cell r="K3121" t="str">
            <v>繊維</v>
          </cell>
          <cell r="L3121">
            <v>151</v>
          </cell>
          <cell r="M3121" t="str">
            <v>ＳＡＳ</v>
          </cell>
          <cell r="N3121">
            <v>2</v>
          </cell>
          <cell r="O3121" t="str">
            <v>延岡</v>
          </cell>
          <cell r="P3121" t="str">
            <v>輸出</v>
          </cell>
          <cell r="Q3121">
            <v>95</v>
          </cell>
        </row>
        <row r="3122">
          <cell r="A3122">
            <v>2</v>
          </cell>
          <cell r="B3122">
            <v>1995</v>
          </cell>
          <cell r="C3122">
            <v>11</v>
          </cell>
          <cell r="D3122">
            <v>6000</v>
          </cell>
          <cell r="E3122" t="str">
            <v>丸紅　大阪　　　　　</v>
          </cell>
          <cell r="F3122">
            <v>15119</v>
          </cell>
          <cell r="G3122" t="str">
            <v>ＳＡＳ（ＦＰＣ）　　</v>
          </cell>
          <cell r="H3122">
            <v>6000</v>
          </cell>
          <cell r="I3122">
            <v>2880000</v>
          </cell>
          <cell r="J3122">
            <v>1</v>
          </cell>
          <cell r="K3122" t="str">
            <v>繊維</v>
          </cell>
          <cell r="L3122">
            <v>151</v>
          </cell>
          <cell r="M3122" t="str">
            <v>ＳＡＳ</v>
          </cell>
          <cell r="N3122">
            <v>2</v>
          </cell>
          <cell r="O3122" t="str">
            <v>延岡</v>
          </cell>
          <cell r="P3122" t="str">
            <v>輸出</v>
          </cell>
          <cell r="Q3122">
            <v>95</v>
          </cell>
        </row>
        <row r="3123">
          <cell r="A3123">
            <v>2</v>
          </cell>
          <cell r="B3123">
            <v>1995</v>
          </cell>
          <cell r="C3123">
            <v>11</v>
          </cell>
          <cell r="D3123">
            <v>7100</v>
          </cell>
          <cell r="E3123" t="str">
            <v>油脂製品　　　　　　</v>
          </cell>
          <cell r="F3123">
            <v>15138</v>
          </cell>
          <cell r="G3123" t="str">
            <v>ＳＡＳ－Ｄ（金属）　</v>
          </cell>
          <cell r="H3123">
            <v>600</v>
          </cell>
          <cell r="I3123">
            <v>444600</v>
          </cell>
          <cell r="J3123">
            <v>4</v>
          </cell>
          <cell r="K3123" t="str">
            <v>その他</v>
          </cell>
          <cell r="L3123">
            <v>151</v>
          </cell>
          <cell r="M3123" t="str">
            <v>ＳＡＳ</v>
          </cell>
          <cell r="N3123">
            <v>2</v>
          </cell>
          <cell r="O3123" t="str">
            <v>延岡</v>
          </cell>
          <cell r="P3123" t="str">
            <v>外販</v>
          </cell>
          <cell r="Q3123">
            <v>95</v>
          </cell>
        </row>
        <row r="3124">
          <cell r="A3124">
            <v>2</v>
          </cell>
          <cell r="B3124">
            <v>1995</v>
          </cell>
          <cell r="C3124">
            <v>11</v>
          </cell>
          <cell r="D3124">
            <v>1820</v>
          </cell>
          <cell r="E3124" t="str">
            <v>小松屋商事（株）　　</v>
          </cell>
          <cell r="F3124">
            <v>15139</v>
          </cell>
          <cell r="G3124" t="str">
            <v>ＳＡＳ－Ｄ（上村）　</v>
          </cell>
          <cell r="H3124">
            <v>1000</v>
          </cell>
          <cell r="I3124">
            <v>636000</v>
          </cell>
          <cell r="J3124">
            <v>4</v>
          </cell>
          <cell r="K3124" t="str">
            <v>その他</v>
          </cell>
          <cell r="L3124">
            <v>151</v>
          </cell>
          <cell r="M3124" t="str">
            <v>ＳＡＳ</v>
          </cell>
          <cell r="N3124">
            <v>2</v>
          </cell>
          <cell r="O3124" t="str">
            <v>延岡</v>
          </cell>
          <cell r="P3124" t="str">
            <v>外販</v>
          </cell>
          <cell r="Q3124">
            <v>95</v>
          </cell>
        </row>
        <row r="3125">
          <cell r="A3125">
            <v>2</v>
          </cell>
          <cell r="B3125">
            <v>1995</v>
          </cell>
          <cell r="C3125">
            <v>11</v>
          </cell>
          <cell r="D3125">
            <v>7100</v>
          </cell>
          <cell r="E3125" t="str">
            <v>油脂製品　　　　　　</v>
          </cell>
          <cell r="F3125">
            <v>15142</v>
          </cell>
          <cell r="G3125" t="str">
            <v>ＳＡＳ－Ｄ（中尾）　</v>
          </cell>
          <cell r="H3125">
            <v>100</v>
          </cell>
          <cell r="I3125">
            <v>75500</v>
          </cell>
          <cell r="J3125">
            <v>4</v>
          </cell>
          <cell r="K3125" t="str">
            <v>その他</v>
          </cell>
          <cell r="L3125">
            <v>151</v>
          </cell>
          <cell r="M3125" t="str">
            <v>ＳＡＳ</v>
          </cell>
          <cell r="N3125">
            <v>2</v>
          </cell>
          <cell r="O3125" t="str">
            <v>延岡</v>
          </cell>
          <cell r="P3125" t="str">
            <v>外販</v>
          </cell>
          <cell r="Q3125">
            <v>95</v>
          </cell>
        </row>
        <row r="3126">
          <cell r="A3126">
            <v>2</v>
          </cell>
          <cell r="B3126">
            <v>1995</v>
          </cell>
          <cell r="C3126">
            <v>11</v>
          </cell>
          <cell r="D3126">
            <v>7100</v>
          </cell>
          <cell r="E3126" t="str">
            <v>油脂製品　　　　　　</v>
          </cell>
          <cell r="F3126">
            <v>15143</v>
          </cell>
          <cell r="G3126" t="str">
            <v>ＳＡＳ－Ｄ　　　　　</v>
          </cell>
          <cell r="H3126">
            <v>2000</v>
          </cell>
          <cell r="I3126">
            <v>1280000</v>
          </cell>
          <cell r="J3126">
            <v>4</v>
          </cell>
          <cell r="K3126" t="str">
            <v>その他</v>
          </cell>
          <cell r="L3126">
            <v>151</v>
          </cell>
          <cell r="M3126" t="str">
            <v>ＳＡＳ</v>
          </cell>
          <cell r="N3126">
            <v>2</v>
          </cell>
          <cell r="O3126" t="str">
            <v>延岡</v>
          </cell>
          <cell r="P3126" t="str">
            <v>外販</v>
          </cell>
          <cell r="Q3126">
            <v>95</v>
          </cell>
        </row>
        <row r="3127">
          <cell r="A3127">
            <v>2</v>
          </cell>
          <cell r="B3127">
            <v>1995</v>
          </cell>
          <cell r="C3127">
            <v>11</v>
          </cell>
          <cell r="D3127">
            <v>7017</v>
          </cell>
          <cell r="E3127" t="str">
            <v>要薬品　　　　　　　</v>
          </cell>
          <cell r="F3127">
            <v>15145</v>
          </cell>
          <cell r="G3127" t="str">
            <v>ＳＡＳ－Ｄ　　　　　</v>
          </cell>
          <cell r="H3127">
            <v>40</v>
          </cell>
          <cell r="I3127">
            <v>37200</v>
          </cell>
          <cell r="J3127">
            <v>4</v>
          </cell>
          <cell r="K3127" t="str">
            <v>その他</v>
          </cell>
          <cell r="L3127">
            <v>151</v>
          </cell>
          <cell r="M3127" t="str">
            <v>ＳＡＳ</v>
          </cell>
          <cell r="N3127">
            <v>2</v>
          </cell>
          <cell r="O3127" t="str">
            <v>延岡</v>
          </cell>
          <cell r="P3127" t="str">
            <v>外販</v>
          </cell>
          <cell r="Q3127">
            <v>95</v>
          </cell>
        </row>
        <row r="3128">
          <cell r="A3128">
            <v>2</v>
          </cell>
          <cell r="B3128">
            <v>1995</v>
          </cell>
          <cell r="C3128">
            <v>11</v>
          </cell>
          <cell r="D3128">
            <v>1410</v>
          </cell>
          <cell r="E3128" t="str">
            <v>クリエ－ト化学　　　</v>
          </cell>
          <cell r="F3128">
            <v>15146</v>
          </cell>
          <cell r="G3128" t="str">
            <v>ＳＡＳ－Ｄ（キザイ）</v>
          </cell>
          <cell r="H3128">
            <v>20</v>
          </cell>
          <cell r="I3128">
            <v>18300</v>
          </cell>
          <cell r="J3128">
            <v>4</v>
          </cell>
          <cell r="K3128" t="str">
            <v>その他</v>
          </cell>
          <cell r="L3128">
            <v>151</v>
          </cell>
          <cell r="M3128" t="str">
            <v>ＳＡＳ</v>
          </cell>
          <cell r="N3128">
            <v>2</v>
          </cell>
          <cell r="O3128" t="str">
            <v>延岡</v>
          </cell>
          <cell r="P3128" t="str">
            <v>外販</v>
          </cell>
          <cell r="Q3128">
            <v>95</v>
          </cell>
        </row>
        <row r="3129">
          <cell r="A3129">
            <v>2</v>
          </cell>
          <cell r="B3129">
            <v>1995</v>
          </cell>
          <cell r="C3129">
            <v>11</v>
          </cell>
          <cell r="D3129">
            <v>6000</v>
          </cell>
          <cell r="E3129" t="str">
            <v>丸紅　大阪　　　　　</v>
          </cell>
          <cell r="F3129">
            <v>15147</v>
          </cell>
          <cell r="G3129" t="str">
            <v>ＳＡＳ（日合）　　　</v>
          </cell>
          <cell r="H3129">
            <v>5000</v>
          </cell>
          <cell r="I3129">
            <v>4100000</v>
          </cell>
          <cell r="J3129">
            <v>4</v>
          </cell>
          <cell r="K3129" t="str">
            <v>その他</v>
          </cell>
          <cell r="L3129">
            <v>151</v>
          </cell>
          <cell r="M3129" t="str">
            <v>ＳＡＳ</v>
          </cell>
          <cell r="N3129">
            <v>2</v>
          </cell>
          <cell r="O3129" t="str">
            <v>延岡</v>
          </cell>
          <cell r="P3129" t="str">
            <v>外販</v>
          </cell>
          <cell r="Q3129">
            <v>95</v>
          </cell>
        </row>
        <row r="3130">
          <cell r="A3130">
            <v>2</v>
          </cell>
          <cell r="B3130">
            <v>1995</v>
          </cell>
          <cell r="C3130">
            <v>11</v>
          </cell>
          <cell r="D3130">
            <v>7800</v>
          </cell>
          <cell r="E3130" t="str">
            <v>渡辺ケミカル　　　　</v>
          </cell>
          <cell r="F3130">
            <v>15148</v>
          </cell>
          <cell r="G3130" t="str">
            <v>ＳＡＳ－Ｄ（ロック）</v>
          </cell>
          <cell r="H3130">
            <v>400</v>
          </cell>
          <cell r="I3130">
            <v>320000</v>
          </cell>
          <cell r="J3130">
            <v>4</v>
          </cell>
          <cell r="K3130" t="str">
            <v>その他</v>
          </cell>
          <cell r="L3130">
            <v>151</v>
          </cell>
          <cell r="M3130" t="str">
            <v>ＳＡＳ</v>
          </cell>
          <cell r="N3130">
            <v>2</v>
          </cell>
          <cell r="O3130" t="str">
            <v>延岡</v>
          </cell>
          <cell r="P3130" t="str">
            <v>外販</v>
          </cell>
          <cell r="Q3130">
            <v>95</v>
          </cell>
        </row>
        <row r="3131">
          <cell r="A3131">
            <v>2</v>
          </cell>
          <cell r="B3131">
            <v>1995</v>
          </cell>
          <cell r="C3131">
            <v>11</v>
          </cell>
          <cell r="D3131">
            <v>1820</v>
          </cell>
          <cell r="E3131" t="str">
            <v>小松屋商事（株）　　</v>
          </cell>
          <cell r="F3131">
            <v>15149</v>
          </cell>
          <cell r="G3131" t="str">
            <v>ＳＡＳ（和光）　　　</v>
          </cell>
          <cell r="H3131">
            <v>2020</v>
          </cell>
          <cell r="I3131">
            <v>1111000</v>
          </cell>
          <cell r="J3131">
            <v>4</v>
          </cell>
          <cell r="K3131" t="str">
            <v>その他</v>
          </cell>
          <cell r="L3131">
            <v>151</v>
          </cell>
          <cell r="M3131" t="str">
            <v>ＳＡＳ</v>
          </cell>
          <cell r="N3131">
            <v>2</v>
          </cell>
          <cell r="O3131" t="str">
            <v>延岡</v>
          </cell>
          <cell r="P3131" t="str">
            <v>外販</v>
          </cell>
          <cell r="Q3131">
            <v>95</v>
          </cell>
        </row>
        <row r="3132">
          <cell r="A3132">
            <v>2</v>
          </cell>
          <cell r="B3132">
            <v>1995</v>
          </cell>
          <cell r="C3132">
            <v>11</v>
          </cell>
          <cell r="D3132">
            <v>79</v>
          </cell>
          <cell r="E3132" t="str">
            <v>旭　和歌山工場　　　</v>
          </cell>
          <cell r="F3132">
            <v>15601</v>
          </cell>
          <cell r="G3132" t="str">
            <v>ＵＮＡＳＳ　　　　　</v>
          </cell>
          <cell r="H3132">
            <v>550</v>
          </cell>
          <cell r="I3132">
            <v>797500</v>
          </cell>
          <cell r="J3132">
            <v>1</v>
          </cell>
          <cell r="K3132" t="str">
            <v>繊維</v>
          </cell>
          <cell r="L3132">
            <v>156</v>
          </cell>
          <cell r="M3132" t="str">
            <v>ＵＮＡＳＳ</v>
          </cell>
          <cell r="N3132">
            <v>2</v>
          </cell>
          <cell r="O3132" t="str">
            <v>延岡</v>
          </cell>
          <cell r="P3132" t="str">
            <v>外販</v>
          </cell>
          <cell r="Q3132">
            <v>95</v>
          </cell>
        </row>
        <row r="3133">
          <cell r="A3133">
            <v>2</v>
          </cell>
          <cell r="B3133">
            <v>1995</v>
          </cell>
          <cell r="C3133">
            <v>11</v>
          </cell>
          <cell r="D3133">
            <v>1820</v>
          </cell>
          <cell r="E3133" t="str">
            <v>小松屋商事（株）　　</v>
          </cell>
          <cell r="F3133">
            <v>15602</v>
          </cell>
          <cell r="G3133" t="str">
            <v>３Ｓ　　　　　　　　</v>
          </cell>
          <cell r="H3133">
            <v>6000</v>
          </cell>
          <cell r="I3133">
            <v>6550000</v>
          </cell>
          <cell r="J3133">
            <v>1</v>
          </cell>
          <cell r="K3133" t="str">
            <v>繊維</v>
          </cell>
          <cell r="L3133">
            <v>156</v>
          </cell>
          <cell r="M3133" t="str">
            <v>ＵＮＡＳＳ</v>
          </cell>
          <cell r="N3133">
            <v>2</v>
          </cell>
          <cell r="O3133" t="str">
            <v>延岡</v>
          </cell>
          <cell r="P3133" t="str">
            <v>外販</v>
          </cell>
          <cell r="Q3133">
            <v>95</v>
          </cell>
        </row>
        <row r="3134">
          <cell r="A3134">
            <v>2</v>
          </cell>
          <cell r="B3134">
            <v>1995</v>
          </cell>
          <cell r="C3134">
            <v>11</v>
          </cell>
          <cell r="D3134">
            <v>7500</v>
          </cell>
          <cell r="E3134" t="str">
            <v>リバソン（株）　　　</v>
          </cell>
          <cell r="F3134">
            <v>15610</v>
          </cell>
          <cell r="G3134" t="str">
            <v>ＵＮＡＳＳ（ＤＩＣ）</v>
          </cell>
          <cell r="H3134">
            <v>1575</v>
          </cell>
          <cell r="I3134">
            <v>1968750</v>
          </cell>
          <cell r="J3134">
            <v>1</v>
          </cell>
          <cell r="K3134" t="str">
            <v>繊維</v>
          </cell>
          <cell r="L3134">
            <v>156</v>
          </cell>
          <cell r="M3134" t="str">
            <v>ＵＮＡＳＳ</v>
          </cell>
          <cell r="N3134">
            <v>2</v>
          </cell>
          <cell r="O3134" t="str">
            <v>延岡</v>
          </cell>
          <cell r="P3134" t="str">
            <v>外販</v>
          </cell>
          <cell r="Q3134">
            <v>95</v>
          </cell>
        </row>
        <row r="3135">
          <cell r="A3135">
            <v>2</v>
          </cell>
          <cell r="B3135">
            <v>1995</v>
          </cell>
          <cell r="C3135">
            <v>11</v>
          </cell>
          <cell r="D3135">
            <v>1017</v>
          </cell>
          <cell r="E3135" t="str">
            <v>化成品商事　　　　　</v>
          </cell>
          <cell r="F3135">
            <v>15620</v>
          </cell>
          <cell r="G3135" t="str">
            <v>ＵＮＡＳＳ（ＳＳＳ）</v>
          </cell>
          <cell r="H3135">
            <v>338</v>
          </cell>
          <cell r="I3135">
            <v>456300</v>
          </cell>
          <cell r="J3135">
            <v>1</v>
          </cell>
          <cell r="K3135" t="str">
            <v>繊維</v>
          </cell>
          <cell r="L3135">
            <v>156</v>
          </cell>
          <cell r="M3135" t="str">
            <v>ＵＮＡＳＳ</v>
          </cell>
          <cell r="N3135">
            <v>2</v>
          </cell>
          <cell r="O3135" t="str">
            <v>延岡</v>
          </cell>
          <cell r="P3135" t="str">
            <v>外販</v>
          </cell>
          <cell r="Q3135">
            <v>95</v>
          </cell>
        </row>
        <row r="3136">
          <cell r="A3136">
            <v>2</v>
          </cell>
          <cell r="B3136">
            <v>1995</v>
          </cell>
          <cell r="C3136">
            <v>11</v>
          </cell>
          <cell r="D3136">
            <v>7500</v>
          </cell>
          <cell r="E3136" t="str">
            <v>リバソン（株）　　　</v>
          </cell>
          <cell r="F3136">
            <v>16600</v>
          </cell>
          <cell r="G3136" t="str">
            <v>ＮＳＶＳ－２５（ＤＩ</v>
          </cell>
          <cell r="H3136">
            <v>140</v>
          </cell>
          <cell r="I3136">
            <v>44100</v>
          </cell>
          <cell r="J3136">
            <v>3</v>
          </cell>
          <cell r="K3136" t="str">
            <v>樹脂</v>
          </cell>
          <cell r="L3136">
            <v>166</v>
          </cell>
          <cell r="M3136" t="str">
            <v>ＳＶＳ</v>
          </cell>
          <cell r="N3136">
            <v>2</v>
          </cell>
          <cell r="O3136" t="str">
            <v>延岡</v>
          </cell>
          <cell r="P3136" t="str">
            <v>外販</v>
          </cell>
          <cell r="Q3136">
            <v>95</v>
          </cell>
        </row>
        <row r="3137">
          <cell r="A3137">
            <v>2</v>
          </cell>
          <cell r="B3137">
            <v>1995</v>
          </cell>
          <cell r="C3137">
            <v>11</v>
          </cell>
          <cell r="D3137">
            <v>7500</v>
          </cell>
          <cell r="E3137" t="str">
            <v>リバソン（株）　　　</v>
          </cell>
          <cell r="F3137">
            <v>16601</v>
          </cell>
          <cell r="G3137" t="str">
            <v>ＮＳＶＳ－２５（堺　</v>
          </cell>
          <cell r="H3137">
            <v>1600</v>
          </cell>
          <cell r="I3137">
            <v>480000</v>
          </cell>
          <cell r="J3137">
            <v>3</v>
          </cell>
          <cell r="K3137" t="str">
            <v>樹脂</v>
          </cell>
          <cell r="L3137">
            <v>166</v>
          </cell>
          <cell r="M3137" t="str">
            <v>ＳＶＳ</v>
          </cell>
          <cell r="N3137">
            <v>2</v>
          </cell>
          <cell r="O3137" t="str">
            <v>延岡</v>
          </cell>
          <cell r="P3137" t="str">
            <v>外販</v>
          </cell>
          <cell r="Q3137">
            <v>95</v>
          </cell>
        </row>
        <row r="3138">
          <cell r="A3138">
            <v>2</v>
          </cell>
          <cell r="B3138">
            <v>1995</v>
          </cell>
          <cell r="C3138">
            <v>11</v>
          </cell>
          <cell r="D3138">
            <v>7500</v>
          </cell>
          <cell r="E3138" t="str">
            <v>リバソン（株）　　　</v>
          </cell>
          <cell r="F3138">
            <v>16630</v>
          </cell>
          <cell r="G3138" t="str">
            <v>ＮＳＶＳ－２５（九州</v>
          </cell>
          <cell r="H3138">
            <v>580</v>
          </cell>
          <cell r="I3138">
            <v>174000</v>
          </cell>
          <cell r="J3138">
            <v>3</v>
          </cell>
          <cell r="K3138" t="str">
            <v>樹脂</v>
          </cell>
          <cell r="L3138">
            <v>166</v>
          </cell>
          <cell r="M3138" t="str">
            <v>ＳＶＳ</v>
          </cell>
          <cell r="N3138">
            <v>2</v>
          </cell>
          <cell r="O3138" t="str">
            <v>延岡</v>
          </cell>
          <cell r="P3138" t="str">
            <v>外販</v>
          </cell>
          <cell r="Q3138">
            <v>95</v>
          </cell>
        </row>
        <row r="3139">
          <cell r="A3139">
            <v>2</v>
          </cell>
          <cell r="B3139">
            <v>1995</v>
          </cell>
          <cell r="C3139">
            <v>11</v>
          </cell>
          <cell r="D3139">
            <v>5417</v>
          </cell>
          <cell r="E3139" t="str">
            <v>九州長瀬　　　　　　</v>
          </cell>
          <cell r="F3139">
            <v>16640</v>
          </cell>
          <cell r="G3139" t="str">
            <v>ＮＳＶＳ－２５（同仁</v>
          </cell>
          <cell r="H3139">
            <v>2000</v>
          </cell>
          <cell r="I3139">
            <v>600000</v>
          </cell>
          <cell r="J3139">
            <v>3</v>
          </cell>
          <cell r="K3139" t="str">
            <v>樹脂</v>
          </cell>
          <cell r="L3139">
            <v>166</v>
          </cell>
          <cell r="M3139" t="str">
            <v>ＳＶＳ</v>
          </cell>
          <cell r="N3139">
            <v>2</v>
          </cell>
          <cell r="O3139" t="str">
            <v>延岡</v>
          </cell>
          <cell r="P3139" t="str">
            <v>外販</v>
          </cell>
          <cell r="Q3139">
            <v>95</v>
          </cell>
        </row>
        <row r="3140">
          <cell r="A3140">
            <v>2</v>
          </cell>
          <cell r="B3140">
            <v>1995</v>
          </cell>
          <cell r="C3140">
            <v>11</v>
          </cell>
          <cell r="D3140">
            <v>7800</v>
          </cell>
          <cell r="E3140" t="str">
            <v>渡辺ケミカル　　　　</v>
          </cell>
          <cell r="F3140">
            <v>16660</v>
          </cell>
          <cell r="G3140" t="str">
            <v>ＮＳＶＳ－２５ロック</v>
          </cell>
          <cell r="H3140">
            <v>20</v>
          </cell>
          <cell r="I3140">
            <v>8000</v>
          </cell>
          <cell r="J3140">
            <v>3</v>
          </cell>
          <cell r="K3140" t="str">
            <v>樹脂</v>
          </cell>
          <cell r="L3140">
            <v>166</v>
          </cell>
          <cell r="M3140" t="str">
            <v>ＳＶＳ</v>
          </cell>
          <cell r="N3140">
            <v>2</v>
          </cell>
          <cell r="O3140" t="str">
            <v>延岡</v>
          </cell>
          <cell r="P3140" t="str">
            <v>外販</v>
          </cell>
          <cell r="Q3140">
            <v>95</v>
          </cell>
        </row>
        <row r="3141">
          <cell r="A3141">
            <v>2</v>
          </cell>
          <cell r="B3141">
            <v>1995</v>
          </cell>
          <cell r="C3141">
            <v>11</v>
          </cell>
          <cell r="D3141">
            <v>1</v>
          </cell>
          <cell r="E3141" t="str">
            <v>旭　東京購買　　　　</v>
          </cell>
          <cell r="F3141">
            <v>20300</v>
          </cell>
          <cell r="G3141" t="str">
            <v>ＥＢＳ　　　　　　　</v>
          </cell>
          <cell r="H3141">
            <v>9206</v>
          </cell>
          <cell r="I3141">
            <v>7512096</v>
          </cell>
          <cell r="J3141">
            <v>3</v>
          </cell>
          <cell r="K3141" t="str">
            <v>樹脂</v>
          </cell>
          <cell r="L3141">
            <v>203</v>
          </cell>
          <cell r="M3141" t="str">
            <v>ＥＢＳ</v>
          </cell>
          <cell r="N3141">
            <v>2</v>
          </cell>
          <cell r="O3141" t="str">
            <v>延岡</v>
          </cell>
          <cell r="P3141" t="str">
            <v>旭</v>
          </cell>
          <cell r="Q3141">
            <v>95</v>
          </cell>
        </row>
        <row r="3142">
          <cell r="A3142">
            <v>2</v>
          </cell>
          <cell r="B3142">
            <v>1995</v>
          </cell>
          <cell r="C3142">
            <v>11</v>
          </cell>
          <cell r="D3142">
            <v>43</v>
          </cell>
          <cell r="E3142" t="str">
            <v>旭　延岡医薬　　　　</v>
          </cell>
          <cell r="F3142">
            <v>20600</v>
          </cell>
          <cell r="G3142" t="str">
            <v>ＭＢ　　　　　　　　</v>
          </cell>
          <cell r="H3142">
            <v>4111</v>
          </cell>
          <cell r="I3142">
            <v>13566300</v>
          </cell>
          <cell r="J3142">
            <v>2</v>
          </cell>
          <cell r="K3142" t="str">
            <v>医薬原料</v>
          </cell>
          <cell r="L3142">
            <v>206</v>
          </cell>
          <cell r="M3142" t="str">
            <v>ＭＢ</v>
          </cell>
          <cell r="N3142">
            <v>2</v>
          </cell>
          <cell r="O3142" t="str">
            <v>延岡</v>
          </cell>
          <cell r="P3142" t="str">
            <v>旭</v>
          </cell>
          <cell r="Q3142">
            <v>95</v>
          </cell>
        </row>
        <row r="3143">
          <cell r="A3143">
            <v>2</v>
          </cell>
          <cell r="B3143">
            <v>1995</v>
          </cell>
          <cell r="C3143">
            <v>11</v>
          </cell>
          <cell r="D3143">
            <v>11</v>
          </cell>
          <cell r="E3143" t="str">
            <v>旭　特薬事業部　　　</v>
          </cell>
          <cell r="F3143">
            <v>20900</v>
          </cell>
          <cell r="G3143" t="str">
            <v>ＦＭＮＡ　　　　　　</v>
          </cell>
          <cell r="H3143">
            <v>150</v>
          </cell>
          <cell r="I3143">
            <v>4350000</v>
          </cell>
          <cell r="J3143">
            <v>2</v>
          </cell>
          <cell r="K3143" t="str">
            <v>医薬原料</v>
          </cell>
          <cell r="L3143">
            <v>209</v>
          </cell>
          <cell r="M3143" t="str">
            <v>ＦＭＮＡ</v>
          </cell>
          <cell r="N3143">
            <v>2</v>
          </cell>
          <cell r="O3143" t="str">
            <v>延岡</v>
          </cell>
          <cell r="P3143" t="str">
            <v>旭</v>
          </cell>
          <cell r="Q3143">
            <v>95</v>
          </cell>
        </row>
        <row r="3144">
          <cell r="A3144">
            <v>2</v>
          </cell>
          <cell r="B3144">
            <v>1995</v>
          </cell>
          <cell r="C3144">
            <v>11</v>
          </cell>
          <cell r="D3144">
            <v>11</v>
          </cell>
          <cell r="E3144" t="str">
            <v>旭　特薬事業部　　　</v>
          </cell>
          <cell r="F3144">
            <v>21301</v>
          </cell>
          <cell r="G3144" t="str">
            <v>ウラシル　　　　　　</v>
          </cell>
          <cell r="H3144">
            <v>60</v>
          </cell>
          <cell r="I3144">
            <v>252000</v>
          </cell>
          <cell r="J3144">
            <v>2</v>
          </cell>
          <cell r="K3144" t="str">
            <v>医薬原料</v>
          </cell>
          <cell r="L3144">
            <v>213</v>
          </cell>
          <cell r="M3144" t="str">
            <v>ウラシル</v>
          </cell>
          <cell r="N3144">
            <v>2</v>
          </cell>
          <cell r="O3144" t="str">
            <v>延岡</v>
          </cell>
          <cell r="P3144" t="str">
            <v>旭</v>
          </cell>
          <cell r="Q3144">
            <v>95</v>
          </cell>
        </row>
        <row r="3145">
          <cell r="A3145">
            <v>2</v>
          </cell>
          <cell r="B3145">
            <v>1995</v>
          </cell>
          <cell r="C3145">
            <v>11</v>
          </cell>
          <cell r="D3145">
            <v>11</v>
          </cell>
          <cell r="E3145" t="str">
            <v>旭　特薬事業部　　　</v>
          </cell>
          <cell r="F3145">
            <v>21302</v>
          </cell>
          <cell r="G3145" t="str">
            <v>ウラシル（ＳＧ）　　</v>
          </cell>
          <cell r="H3145">
            <v>3240</v>
          </cell>
          <cell r="I3145">
            <v>13608000</v>
          </cell>
          <cell r="J3145">
            <v>2</v>
          </cell>
          <cell r="K3145" t="str">
            <v>医薬原料</v>
          </cell>
          <cell r="L3145">
            <v>213</v>
          </cell>
          <cell r="M3145" t="str">
            <v>ウラシル</v>
          </cell>
          <cell r="N3145">
            <v>2</v>
          </cell>
          <cell r="O3145" t="str">
            <v>延岡</v>
          </cell>
          <cell r="P3145" t="str">
            <v>旭</v>
          </cell>
          <cell r="Q3145">
            <v>95</v>
          </cell>
        </row>
        <row r="3146">
          <cell r="A3146">
            <v>2</v>
          </cell>
          <cell r="B3146">
            <v>1995</v>
          </cell>
          <cell r="C3146">
            <v>11</v>
          </cell>
          <cell r="D3146">
            <v>6</v>
          </cell>
          <cell r="E3146" t="str">
            <v>旭　富士　　　　　　</v>
          </cell>
          <cell r="F3146">
            <v>21401</v>
          </cell>
          <cell r="G3146" t="str">
            <v>ＡＴＢＣ　　　　　　</v>
          </cell>
          <cell r="H3146">
            <v>0</v>
          </cell>
          <cell r="I3146">
            <v>0</v>
          </cell>
          <cell r="J3146">
            <v>3</v>
          </cell>
          <cell r="K3146" t="str">
            <v>樹脂</v>
          </cell>
          <cell r="L3146">
            <v>214</v>
          </cell>
          <cell r="M3146" t="str">
            <v>ＡＴＢＣ</v>
          </cell>
          <cell r="N3146">
            <v>2</v>
          </cell>
          <cell r="O3146" t="str">
            <v>延岡</v>
          </cell>
          <cell r="P3146" t="str">
            <v>旭</v>
          </cell>
          <cell r="Q3146">
            <v>95</v>
          </cell>
        </row>
        <row r="3147">
          <cell r="A3147">
            <v>2</v>
          </cell>
          <cell r="B3147">
            <v>1995</v>
          </cell>
          <cell r="C3147">
            <v>11</v>
          </cell>
          <cell r="D3147">
            <v>1</v>
          </cell>
          <cell r="E3147" t="str">
            <v>旭　東京購買　　　　</v>
          </cell>
          <cell r="F3147">
            <v>21402</v>
          </cell>
          <cell r="G3147" t="str">
            <v>ＤＳ－１０７　　　　</v>
          </cell>
          <cell r="H3147">
            <v>72000</v>
          </cell>
          <cell r="I3147">
            <v>29736000</v>
          </cell>
          <cell r="J3147">
            <v>3</v>
          </cell>
          <cell r="K3147" t="str">
            <v>樹脂</v>
          </cell>
          <cell r="L3147">
            <v>214</v>
          </cell>
          <cell r="M3147" t="str">
            <v>ＡＴＢＣ</v>
          </cell>
          <cell r="N3147">
            <v>2</v>
          </cell>
          <cell r="O3147" t="str">
            <v>延岡</v>
          </cell>
          <cell r="P3147" t="str">
            <v>旭</v>
          </cell>
          <cell r="Q3147">
            <v>95</v>
          </cell>
        </row>
        <row r="3148">
          <cell r="A3148">
            <v>2</v>
          </cell>
          <cell r="B3148">
            <v>1995</v>
          </cell>
          <cell r="C3148">
            <v>11</v>
          </cell>
          <cell r="D3148">
            <v>3821</v>
          </cell>
          <cell r="E3148" t="str">
            <v>（株）トーメン　　　</v>
          </cell>
          <cell r="F3148">
            <v>21403</v>
          </cell>
          <cell r="G3148" t="str">
            <v>ＡＴＢＣ　　　　　　</v>
          </cell>
          <cell r="H3148">
            <v>215</v>
          </cell>
          <cell r="I3148">
            <v>122550</v>
          </cell>
          <cell r="J3148">
            <v>3</v>
          </cell>
          <cell r="K3148" t="str">
            <v>樹脂</v>
          </cell>
          <cell r="L3148">
            <v>214</v>
          </cell>
          <cell r="M3148" t="str">
            <v>ＡＴＢＣ</v>
          </cell>
          <cell r="N3148">
            <v>2</v>
          </cell>
          <cell r="O3148" t="str">
            <v>延岡</v>
          </cell>
          <cell r="P3148" t="str">
            <v>旭</v>
          </cell>
          <cell r="Q3148">
            <v>95</v>
          </cell>
        </row>
        <row r="3149">
          <cell r="A3149">
            <v>2</v>
          </cell>
          <cell r="B3149">
            <v>1995</v>
          </cell>
          <cell r="C3149">
            <v>11</v>
          </cell>
          <cell r="D3149">
            <v>6</v>
          </cell>
          <cell r="E3149" t="str">
            <v>旭　富士　　　　　　</v>
          </cell>
          <cell r="F3149">
            <v>21404</v>
          </cell>
          <cell r="G3149" t="str">
            <v>ＡＴＢＣ（富士）　　</v>
          </cell>
          <cell r="H3149">
            <v>1505</v>
          </cell>
          <cell r="I3149">
            <v>671230</v>
          </cell>
          <cell r="J3149">
            <v>3</v>
          </cell>
          <cell r="K3149" t="str">
            <v>樹脂</v>
          </cell>
          <cell r="L3149">
            <v>214</v>
          </cell>
          <cell r="M3149" t="str">
            <v>ＡＴＢＣ</v>
          </cell>
          <cell r="N3149">
            <v>2</v>
          </cell>
          <cell r="O3149" t="str">
            <v>延岡</v>
          </cell>
          <cell r="P3149" t="str">
            <v>旭</v>
          </cell>
          <cell r="Q3149">
            <v>95</v>
          </cell>
        </row>
        <row r="3150">
          <cell r="A3150">
            <v>2</v>
          </cell>
          <cell r="B3150">
            <v>1995</v>
          </cell>
          <cell r="C3150">
            <v>11</v>
          </cell>
          <cell r="D3150">
            <v>1</v>
          </cell>
          <cell r="E3150" t="str">
            <v>旭　東京購買　　　　</v>
          </cell>
          <cell r="F3150">
            <v>21704</v>
          </cell>
          <cell r="G3150" t="str">
            <v>Ｈ－３－Ⅳ　　　　　</v>
          </cell>
          <cell r="H3150">
            <v>750</v>
          </cell>
          <cell r="I3150">
            <v>3000000</v>
          </cell>
          <cell r="J3150">
            <v>3</v>
          </cell>
          <cell r="K3150" t="str">
            <v>樹脂</v>
          </cell>
          <cell r="L3150">
            <v>217</v>
          </cell>
          <cell r="M3150" t="str">
            <v>Ｈ－３</v>
          </cell>
          <cell r="N3150">
            <v>2</v>
          </cell>
          <cell r="O3150" t="str">
            <v>延岡</v>
          </cell>
          <cell r="P3150" t="str">
            <v>旭</v>
          </cell>
          <cell r="Q3150">
            <v>95</v>
          </cell>
        </row>
        <row r="3151">
          <cell r="A3151">
            <v>2</v>
          </cell>
          <cell r="B3151">
            <v>1995</v>
          </cell>
          <cell r="C3151">
            <v>11</v>
          </cell>
          <cell r="D3151">
            <v>6</v>
          </cell>
          <cell r="E3151" t="str">
            <v>旭　富士　　　　　　</v>
          </cell>
          <cell r="F3151">
            <v>21900</v>
          </cell>
          <cell r="G3151" t="str">
            <v>ＢＳ－１　　　　　　</v>
          </cell>
          <cell r="H3151">
            <v>92380</v>
          </cell>
          <cell r="I3151">
            <v>28637800</v>
          </cell>
          <cell r="J3151">
            <v>3</v>
          </cell>
          <cell r="K3151" t="str">
            <v>樹脂</v>
          </cell>
          <cell r="L3151">
            <v>219</v>
          </cell>
          <cell r="M3151" t="str">
            <v>ＢＳ－１．２</v>
          </cell>
          <cell r="N3151">
            <v>2</v>
          </cell>
          <cell r="O3151" t="str">
            <v>延岡</v>
          </cell>
          <cell r="P3151" t="str">
            <v>旭</v>
          </cell>
          <cell r="Q3151">
            <v>95</v>
          </cell>
        </row>
        <row r="3152">
          <cell r="A3152">
            <v>2</v>
          </cell>
          <cell r="B3152">
            <v>1995</v>
          </cell>
          <cell r="C3152">
            <v>11</v>
          </cell>
          <cell r="D3152">
            <v>6</v>
          </cell>
          <cell r="E3152" t="str">
            <v>旭　富士　　　　　　</v>
          </cell>
          <cell r="F3152">
            <v>21901</v>
          </cell>
          <cell r="G3152" t="str">
            <v>ＢＳ－２　　　　　　</v>
          </cell>
          <cell r="H3152">
            <v>5560</v>
          </cell>
          <cell r="I3152">
            <v>1779200</v>
          </cell>
          <cell r="J3152">
            <v>3</v>
          </cell>
          <cell r="K3152" t="str">
            <v>樹脂</v>
          </cell>
          <cell r="L3152">
            <v>219</v>
          </cell>
          <cell r="M3152" t="str">
            <v>ＢＳ－１．２</v>
          </cell>
          <cell r="N3152">
            <v>2</v>
          </cell>
          <cell r="O3152" t="str">
            <v>延岡</v>
          </cell>
          <cell r="P3152" t="str">
            <v>旭</v>
          </cell>
          <cell r="Q3152">
            <v>95</v>
          </cell>
        </row>
        <row r="3153">
          <cell r="A3153">
            <v>2</v>
          </cell>
          <cell r="B3153">
            <v>1995</v>
          </cell>
          <cell r="C3153">
            <v>11</v>
          </cell>
          <cell r="D3153">
            <v>1</v>
          </cell>
          <cell r="E3153" t="str">
            <v>旭　東京購買　　　　</v>
          </cell>
          <cell r="F3153">
            <v>25150</v>
          </cell>
          <cell r="G3153" t="str">
            <v>Ｈ－ダイマー　　　　</v>
          </cell>
          <cell r="H3153">
            <v>34620</v>
          </cell>
          <cell r="I3153">
            <v>10316760</v>
          </cell>
          <cell r="J3153">
            <v>3</v>
          </cell>
          <cell r="K3153" t="str">
            <v>樹脂</v>
          </cell>
          <cell r="L3153">
            <v>251</v>
          </cell>
          <cell r="M3153" t="str">
            <v>Ｈ－ダイマー</v>
          </cell>
          <cell r="N3153">
            <v>2</v>
          </cell>
          <cell r="O3153" t="str">
            <v>延岡</v>
          </cell>
          <cell r="P3153" t="str">
            <v>旭</v>
          </cell>
          <cell r="Q3153">
            <v>95</v>
          </cell>
        </row>
        <row r="3154">
          <cell r="A3154">
            <v>2</v>
          </cell>
          <cell r="B3154">
            <v>1995</v>
          </cell>
          <cell r="C3154">
            <v>11</v>
          </cell>
          <cell r="D3154">
            <v>43</v>
          </cell>
          <cell r="E3154" t="str">
            <v>旭　延岡医薬　　　　</v>
          </cell>
          <cell r="F3154">
            <v>29003</v>
          </cell>
          <cell r="G3154" t="str">
            <v>廃硫酸　　　　　　　</v>
          </cell>
          <cell r="H3154">
            <v>70.099999999999994</v>
          </cell>
          <cell r="I3154">
            <v>490742</v>
          </cell>
          <cell r="J3154">
            <v>4</v>
          </cell>
          <cell r="K3154" t="str">
            <v>その他</v>
          </cell>
          <cell r="L3154">
            <v>290</v>
          </cell>
          <cell r="M3154" t="str">
            <v>旭向延岡合成品</v>
          </cell>
          <cell r="N3154">
            <v>2</v>
          </cell>
          <cell r="O3154" t="str">
            <v>延岡</v>
          </cell>
          <cell r="P3154" t="str">
            <v>旭</v>
          </cell>
          <cell r="Q3154">
            <v>95</v>
          </cell>
        </row>
        <row r="3155">
          <cell r="A3155">
            <v>1</v>
          </cell>
          <cell r="B3155">
            <v>1995</v>
          </cell>
          <cell r="C3155">
            <v>11</v>
          </cell>
          <cell r="D3155">
            <v>88</v>
          </cell>
          <cell r="E3155" t="str">
            <v>旭フーズ（株）　　　</v>
          </cell>
          <cell r="F3155">
            <v>37600</v>
          </cell>
          <cell r="G3155" t="str">
            <v>ＣＭＴ－Ｌ　缶　　　</v>
          </cell>
          <cell r="H3155">
            <v>9954</v>
          </cell>
          <cell r="I3155">
            <v>2986200</v>
          </cell>
          <cell r="J3155">
            <v>4</v>
          </cell>
          <cell r="K3155" t="str">
            <v>その他</v>
          </cell>
          <cell r="L3155">
            <v>376</v>
          </cell>
          <cell r="M3155" t="str">
            <v>ＣＭＴ－Ｌ</v>
          </cell>
          <cell r="N3155">
            <v>3</v>
          </cell>
          <cell r="O3155" t="str">
            <v>外販</v>
          </cell>
          <cell r="P3155" t="str">
            <v>旭</v>
          </cell>
          <cell r="Q3155">
            <v>95</v>
          </cell>
        </row>
        <row r="3156">
          <cell r="A3156">
            <v>1</v>
          </cell>
          <cell r="B3156">
            <v>1995</v>
          </cell>
          <cell r="C3156">
            <v>11</v>
          </cell>
          <cell r="D3156">
            <v>88</v>
          </cell>
          <cell r="E3156" t="str">
            <v>旭フーズ（株）　　　</v>
          </cell>
          <cell r="F3156">
            <v>37602</v>
          </cell>
          <cell r="G3156" t="str">
            <v>ＣＭＴ－Ｌ　ドラム　</v>
          </cell>
          <cell r="H3156">
            <v>10080</v>
          </cell>
          <cell r="I3156">
            <v>3024000</v>
          </cell>
          <cell r="J3156">
            <v>4</v>
          </cell>
          <cell r="K3156" t="str">
            <v>その他</v>
          </cell>
          <cell r="L3156">
            <v>376</v>
          </cell>
          <cell r="M3156" t="str">
            <v>ＣＭＴ－Ｌ</v>
          </cell>
          <cell r="N3156">
            <v>3</v>
          </cell>
          <cell r="O3156" t="str">
            <v>外販</v>
          </cell>
          <cell r="P3156" t="str">
            <v>旭</v>
          </cell>
          <cell r="Q3156">
            <v>95</v>
          </cell>
        </row>
        <row r="3157">
          <cell r="A3157">
            <v>1</v>
          </cell>
          <cell r="B3157">
            <v>1995</v>
          </cell>
          <cell r="C3157">
            <v>11</v>
          </cell>
          <cell r="D3157">
            <v>88</v>
          </cell>
          <cell r="E3157" t="str">
            <v>旭フーズ（株）　　　</v>
          </cell>
          <cell r="F3157">
            <v>37605</v>
          </cell>
          <cell r="G3157" t="str">
            <v>ホスタポンＴＣＧ－Ｊ</v>
          </cell>
          <cell r="H3157">
            <v>10080</v>
          </cell>
          <cell r="I3157">
            <v>3235680</v>
          </cell>
          <cell r="J3157">
            <v>4</v>
          </cell>
          <cell r="K3157" t="str">
            <v>その他</v>
          </cell>
          <cell r="L3157">
            <v>376</v>
          </cell>
          <cell r="M3157" t="str">
            <v>ＣＭＴ－Ｌ</v>
          </cell>
          <cell r="N3157">
            <v>3</v>
          </cell>
          <cell r="O3157" t="str">
            <v>外販</v>
          </cell>
          <cell r="P3157" t="str">
            <v>旭</v>
          </cell>
          <cell r="Q3157">
            <v>95</v>
          </cell>
        </row>
        <row r="3158">
          <cell r="A3158">
            <v>1</v>
          </cell>
          <cell r="B3158">
            <v>1995</v>
          </cell>
          <cell r="C3158">
            <v>11</v>
          </cell>
          <cell r="D3158">
            <v>88</v>
          </cell>
          <cell r="E3158" t="str">
            <v>旭フーズ（株）　　　</v>
          </cell>
          <cell r="F3158">
            <v>37606</v>
          </cell>
          <cell r="G3158" t="str">
            <v>ＬＭＴ－Ｌ　　　　　</v>
          </cell>
          <cell r="H3158">
            <v>108</v>
          </cell>
          <cell r="I3158">
            <v>43632</v>
          </cell>
          <cell r="J3158">
            <v>4</v>
          </cell>
          <cell r="K3158" t="str">
            <v>その他</v>
          </cell>
          <cell r="L3158">
            <v>376</v>
          </cell>
          <cell r="M3158" t="str">
            <v>ＣＭＴ－Ｌ</v>
          </cell>
          <cell r="N3158">
            <v>3</v>
          </cell>
          <cell r="O3158" t="str">
            <v>外販</v>
          </cell>
          <cell r="P3158" t="str">
            <v>旭</v>
          </cell>
          <cell r="Q3158">
            <v>95</v>
          </cell>
        </row>
        <row r="3159">
          <cell r="A3159">
            <v>1</v>
          </cell>
          <cell r="B3159">
            <v>1995</v>
          </cell>
          <cell r="C3159">
            <v>11</v>
          </cell>
          <cell r="D3159">
            <v>88</v>
          </cell>
          <cell r="E3159" t="str">
            <v>旭フーズ（株）　　　</v>
          </cell>
          <cell r="F3159">
            <v>37607</v>
          </cell>
          <cell r="G3159" t="str">
            <v>ＬＭＴ－Ｌ　ドラム　</v>
          </cell>
          <cell r="H3159">
            <v>-360</v>
          </cell>
          <cell r="I3159">
            <v>-141840</v>
          </cell>
          <cell r="J3159">
            <v>4</v>
          </cell>
          <cell r="K3159" t="str">
            <v>その他</v>
          </cell>
          <cell r="L3159">
            <v>376</v>
          </cell>
          <cell r="M3159" t="str">
            <v>ＣＭＴ－Ｌ</v>
          </cell>
          <cell r="N3159">
            <v>3</v>
          </cell>
          <cell r="O3159" t="str">
            <v>外販</v>
          </cell>
          <cell r="P3159" t="str">
            <v>旭</v>
          </cell>
          <cell r="Q3159">
            <v>95</v>
          </cell>
        </row>
        <row r="3160">
          <cell r="A3160">
            <v>1</v>
          </cell>
          <cell r="B3160">
            <v>1995</v>
          </cell>
          <cell r="C3160">
            <v>11</v>
          </cell>
          <cell r="D3160">
            <v>88</v>
          </cell>
          <cell r="E3160" t="str">
            <v>旭フーズ（株）　　　</v>
          </cell>
          <cell r="F3160">
            <v>37610</v>
          </cell>
          <cell r="G3160" t="str">
            <v>ＣＭＴ－Ｌコンテナ　</v>
          </cell>
          <cell r="H3160">
            <v>35000</v>
          </cell>
          <cell r="I3160">
            <v>9800000</v>
          </cell>
          <cell r="J3160">
            <v>4</v>
          </cell>
          <cell r="K3160" t="str">
            <v>その他</v>
          </cell>
          <cell r="L3160">
            <v>376</v>
          </cell>
          <cell r="M3160" t="str">
            <v>ＣＭＴ－Ｌ</v>
          </cell>
          <cell r="N3160">
            <v>3</v>
          </cell>
          <cell r="O3160" t="str">
            <v>外販</v>
          </cell>
          <cell r="P3160" t="str">
            <v>旭</v>
          </cell>
          <cell r="Q3160">
            <v>95</v>
          </cell>
        </row>
        <row r="3161">
          <cell r="A3161">
            <v>1</v>
          </cell>
          <cell r="B3161">
            <v>1995</v>
          </cell>
          <cell r="C3161">
            <v>11</v>
          </cell>
          <cell r="D3161">
            <v>6</v>
          </cell>
          <cell r="E3161" t="str">
            <v>旭　富士　　　　　　</v>
          </cell>
          <cell r="F3161">
            <v>38300</v>
          </cell>
          <cell r="G3161" t="str">
            <v>ベンゾフェノン　　　</v>
          </cell>
          <cell r="H3161">
            <v>20</v>
          </cell>
          <cell r="I3161">
            <v>17900</v>
          </cell>
          <cell r="J3161">
            <v>3</v>
          </cell>
          <cell r="K3161" t="str">
            <v>樹脂</v>
          </cell>
          <cell r="L3161">
            <v>383</v>
          </cell>
          <cell r="M3161" t="str">
            <v>ﾍﾞﾝｿﾞﾌｪﾉﾝ</v>
          </cell>
          <cell r="N3161">
            <v>3</v>
          </cell>
          <cell r="O3161" t="str">
            <v>外販</v>
          </cell>
          <cell r="P3161" t="str">
            <v>外販</v>
          </cell>
          <cell r="Q3161">
            <v>95</v>
          </cell>
        </row>
        <row r="3162">
          <cell r="A3162">
            <v>1</v>
          </cell>
          <cell r="B3162">
            <v>1995</v>
          </cell>
          <cell r="C3162">
            <v>11</v>
          </cell>
          <cell r="D3162">
            <v>1</v>
          </cell>
          <cell r="E3162" t="str">
            <v>旭　東京購買　　　　</v>
          </cell>
          <cell r="F3162">
            <v>38500</v>
          </cell>
          <cell r="G3162" t="str">
            <v>ポリオールＮ　　　　</v>
          </cell>
          <cell r="H3162">
            <v>1200</v>
          </cell>
          <cell r="I3162">
            <v>573600</v>
          </cell>
          <cell r="J3162">
            <v>3</v>
          </cell>
          <cell r="K3162" t="str">
            <v>樹脂</v>
          </cell>
          <cell r="L3162">
            <v>385</v>
          </cell>
          <cell r="M3162" t="str">
            <v>ポリオール</v>
          </cell>
          <cell r="N3162">
            <v>3</v>
          </cell>
          <cell r="O3162" t="str">
            <v>外販</v>
          </cell>
          <cell r="P3162" t="str">
            <v>旭</v>
          </cell>
          <cell r="Q3162">
            <v>95</v>
          </cell>
        </row>
        <row r="3163">
          <cell r="A3163">
            <v>1</v>
          </cell>
          <cell r="B3163">
            <v>1995</v>
          </cell>
          <cell r="C3163">
            <v>11</v>
          </cell>
          <cell r="D3163">
            <v>1</v>
          </cell>
          <cell r="E3163" t="str">
            <v>旭　東京購買　　　　</v>
          </cell>
          <cell r="F3163">
            <v>38501</v>
          </cell>
          <cell r="G3163" t="str">
            <v>ポリオールＢ　　　　</v>
          </cell>
          <cell r="H3163">
            <v>1200</v>
          </cell>
          <cell r="I3163">
            <v>612000</v>
          </cell>
          <cell r="J3163">
            <v>3</v>
          </cell>
          <cell r="K3163" t="str">
            <v>樹脂</v>
          </cell>
          <cell r="L3163">
            <v>385</v>
          </cell>
          <cell r="M3163" t="str">
            <v>ポリオール</v>
          </cell>
          <cell r="N3163">
            <v>3</v>
          </cell>
          <cell r="O3163" t="str">
            <v>外販</v>
          </cell>
          <cell r="P3163" t="str">
            <v>旭</v>
          </cell>
          <cell r="Q3163">
            <v>95</v>
          </cell>
        </row>
        <row r="3164">
          <cell r="A3164">
            <v>1</v>
          </cell>
          <cell r="B3164">
            <v>1995</v>
          </cell>
          <cell r="C3164">
            <v>11</v>
          </cell>
          <cell r="D3164">
            <v>88</v>
          </cell>
          <cell r="E3164" t="str">
            <v>旭フーズ（株）　　　</v>
          </cell>
          <cell r="F3164">
            <v>38709</v>
          </cell>
          <cell r="G3164" t="str">
            <v>ＢＰＭ　　　　　　　</v>
          </cell>
          <cell r="H3164">
            <v>820</v>
          </cell>
          <cell r="I3164">
            <v>164000</v>
          </cell>
          <cell r="J3164">
            <v>4</v>
          </cell>
          <cell r="K3164" t="str">
            <v>その他</v>
          </cell>
          <cell r="L3164">
            <v>387</v>
          </cell>
          <cell r="M3164" t="str">
            <v>委託　藤本</v>
          </cell>
          <cell r="N3164">
            <v>3</v>
          </cell>
          <cell r="O3164" t="str">
            <v>外販</v>
          </cell>
          <cell r="P3164" t="str">
            <v>外販</v>
          </cell>
          <cell r="Q3164">
            <v>95</v>
          </cell>
        </row>
        <row r="3165">
          <cell r="A3165">
            <v>1</v>
          </cell>
          <cell r="B3165">
            <v>1995</v>
          </cell>
          <cell r="C3165">
            <v>11</v>
          </cell>
          <cell r="D3165">
            <v>2011</v>
          </cell>
          <cell r="E3165" t="str">
            <v>産業貿易　　　　　　</v>
          </cell>
          <cell r="F3165">
            <v>39803</v>
          </cell>
          <cell r="G3165" t="str">
            <v>ＳＭＳ（中国）　　　</v>
          </cell>
          <cell r="H3165">
            <v>0</v>
          </cell>
          <cell r="I3165">
            <v>-306746</v>
          </cell>
          <cell r="J3165">
            <v>1</v>
          </cell>
          <cell r="K3165" t="str">
            <v>繊維</v>
          </cell>
          <cell r="L3165">
            <v>398</v>
          </cell>
          <cell r="M3165" t="str">
            <v>委託ＳＭＡＳ</v>
          </cell>
          <cell r="N3165">
            <v>3</v>
          </cell>
          <cell r="O3165" t="str">
            <v>外販</v>
          </cell>
          <cell r="P3165" t="str">
            <v>輸出</v>
          </cell>
          <cell r="Q3165">
            <v>95</v>
          </cell>
        </row>
        <row r="3166">
          <cell r="A3166">
            <v>1</v>
          </cell>
          <cell r="B3166">
            <v>1995</v>
          </cell>
          <cell r="C3166">
            <v>12</v>
          </cell>
          <cell r="D3166">
            <v>6805</v>
          </cell>
          <cell r="E3166" t="str">
            <v>ケンプレックス　　　</v>
          </cell>
          <cell r="F3166">
            <v>16002</v>
          </cell>
          <cell r="G3166" t="str">
            <v>Ｎ６５１（ＣＨＭＰ）</v>
          </cell>
          <cell r="H3166">
            <v>0</v>
          </cell>
          <cell r="I3166">
            <v>105808</v>
          </cell>
          <cell r="J3166">
            <v>3</v>
          </cell>
          <cell r="K3166" t="str">
            <v>樹脂</v>
          </cell>
          <cell r="L3166">
            <v>160</v>
          </cell>
          <cell r="M3166" t="str">
            <v>Ｎ－６５１</v>
          </cell>
          <cell r="N3166">
            <v>1</v>
          </cell>
          <cell r="O3166" t="str">
            <v>大阪</v>
          </cell>
          <cell r="P3166" t="str">
            <v>輸出</v>
          </cell>
          <cell r="Q3166">
            <v>95</v>
          </cell>
        </row>
        <row r="3167">
          <cell r="A3167">
            <v>1</v>
          </cell>
          <cell r="B3167">
            <v>1995</v>
          </cell>
          <cell r="C3167">
            <v>12</v>
          </cell>
          <cell r="D3167">
            <v>5016</v>
          </cell>
          <cell r="E3167" t="str">
            <v>ハ－キュリ－ズ　　　</v>
          </cell>
          <cell r="F3167">
            <v>16003</v>
          </cell>
          <cell r="G3167" t="str">
            <v>Ｎ６５１（ＨＥＲＣ）</v>
          </cell>
          <cell r="H3167">
            <v>10650</v>
          </cell>
          <cell r="I3167">
            <v>10650000</v>
          </cell>
          <cell r="J3167">
            <v>3</v>
          </cell>
          <cell r="K3167" t="str">
            <v>樹脂</v>
          </cell>
          <cell r="L3167">
            <v>160</v>
          </cell>
          <cell r="M3167" t="str">
            <v>Ｎ－６５１</v>
          </cell>
          <cell r="N3167">
            <v>1</v>
          </cell>
          <cell r="O3167" t="str">
            <v>大阪</v>
          </cell>
          <cell r="P3167" t="str">
            <v>輸出</v>
          </cell>
          <cell r="Q3167">
            <v>95</v>
          </cell>
        </row>
        <row r="3168">
          <cell r="A3168">
            <v>1</v>
          </cell>
          <cell r="B3168">
            <v>1995</v>
          </cell>
          <cell r="C3168">
            <v>12</v>
          </cell>
          <cell r="D3168">
            <v>1815</v>
          </cell>
          <cell r="E3168" t="str">
            <v>コーア商事　　　　　</v>
          </cell>
          <cell r="F3168">
            <v>16100</v>
          </cell>
          <cell r="G3168" t="str">
            <v>１，４ブタンサルトン</v>
          </cell>
          <cell r="H3168">
            <v>200</v>
          </cell>
          <cell r="I3168">
            <v>1600000</v>
          </cell>
          <cell r="J3168">
            <v>3</v>
          </cell>
          <cell r="K3168" t="str">
            <v>樹脂</v>
          </cell>
          <cell r="L3168">
            <v>161</v>
          </cell>
          <cell r="M3168" t="str">
            <v>1.4ＢＳ</v>
          </cell>
          <cell r="N3168">
            <v>1</v>
          </cell>
          <cell r="O3168" t="str">
            <v>大阪</v>
          </cell>
          <cell r="P3168" t="str">
            <v>外販</v>
          </cell>
          <cell r="Q3168">
            <v>95</v>
          </cell>
        </row>
        <row r="3169">
          <cell r="A3169">
            <v>1</v>
          </cell>
          <cell r="B3169">
            <v>1995</v>
          </cell>
          <cell r="C3169">
            <v>12</v>
          </cell>
          <cell r="D3169">
            <v>4288</v>
          </cell>
          <cell r="E3169" t="str">
            <v>日本シイベルヘグナー</v>
          </cell>
          <cell r="F3169">
            <v>16100</v>
          </cell>
          <cell r="G3169" t="str">
            <v>１，４ブタンサルトン</v>
          </cell>
          <cell r="H3169">
            <v>200</v>
          </cell>
          <cell r="I3169">
            <v>1880000</v>
          </cell>
          <cell r="J3169">
            <v>3</v>
          </cell>
          <cell r="K3169" t="str">
            <v>樹脂</v>
          </cell>
          <cell r="L3169">
            <v>161</v>
          </cell>
          <cell r="M3169" t="str">
            <v>1.4ＢＳ</v>
          </cell>
          <cell r="N3169">
            <v>1</v>
          </cell>
          <cell r="O3169" t="str">
            <v>大阪</v>
          </cell>
          <cell r="P3169" t="str">
            <v>外販</v>
          </cell>
          <cell r="Q3169">
            <v>95</v>
          </cell>
        </row>
        <row r="3170">
          <cell r="A3170">
            <v>1</v>
          </cell>
          <cell r="B3170">
            <v>1995</v>
          </cell>
          <cell r="C3170">
            <v>12</v>
          </cell>
          <cell r="D3170">
            <v>5417</v>
          </cell>
          <cell r="E3170" t="str">
            <v>九州長瀬　　　　　　</v>
          </cell>
          <cell r="F3170">
            <v>16100</v>
          </cell>
          <cell r="G3170" t="str">
            <v>１，４ブタンサルトン</v>
          </cell>
          <cell r="H3170">
            <v>2</v>
          </cell>
          <cell r="I3170">
            <v>24000</v>
          </cell>
          <cell r="J3170">
            <v>3</v>
          </cell>
          <cell r="K3170" t="str">
            <v>樹脂</v>
          </cell>
          <cell r="L3170">
            <v>161</v>
          </cell>
          <cell r="M3170" t="str">
            <v>1.4ＢＳ</v>
          </cell>
          <cell r="N3170">
            <v>1</v>
          </cell>
          <cell r="O3170" t="str">
            <v>大阪</v>
          </cell>
          <cell r="P3170" t="str">
            <v>外販</v>
          </cell>
          <cell r="Q3170">
            <v>95</v>
          </cell>
        </row>
        <row r="3171">
          <cell r="A3171">
            <v>1</v>
          </cell>
          <cell r="B3171">
            <v>1995</v>
          </cell>
          <cell r="C3171">
            <v>12</v>
          </cell>
          <cell r="D3171">
            <v>6002</v>
          </cell>
          <cell r="E3171" t="str">
            <v>丸紅（東京国内）　　</v>
          </cell>
          <cell r="F3171">
            <v>16100</v>
          </cell>
          <cell r="G3171" t="str">
            <v>１，４ブタンサルトン</v>
          </cell>
          <cell r="H3171">
            <v>60</v>
          </cell>
          <cell r="I3171">
            <v>864000</v>
          </cell>
          <cell r="J3171">
            <v>3</v>
          </cell>
          <cell r="K3171" t="str">
            <v>樹脂</v>
          </cell>
          <cell r="L3171">
            <v>161</v>
          </cell>
          <cell r="M3171" t="str">
            <v>1.4ＢＳ</v>
          </cell>
          <cell r="N3171">
            <v>1</v>
          </cell>
          <cell r="O3171" t="str">
            <v>大阪</v>
          </cell>
          <cell r="P3171" t="str">
            <v>外販</v>
          </cell>
          <cell r="Q3171">
            <v>95</v>
          </cell>
        </row>
        <row r="3172">
          <cell r="A3172">
            <v>1</v>
          </cell>
          <cell r="B3172">
            <v>1995</v>
          </cell>
          <cell r="C3172">
            <v>12</v>
          </cell>
          <cell r="D3172">
            <v>1</v>
          </cell>
          <cell r="E3172" t="str">
            <v>旭　東京購買　　　　</v>
          </cell>
          <cell r="F3172">
            <v>25600</v>
          </cell>
          <cell r="G3172" t="str">
            <v>Ｒ－１２７　　　　　</v>
          </cell>
          <cell r="H3172">
            <v>4480</v>
          </cell>
          <cell r="I3172">
            <v>4928000</v>
          </cell>
          <cell r="J3172">
            <v>3</v>
          </cell>
          <cell r="K3172" t="str">
            <v>樹脂</v>
          </cell>
          <cell r="L3172">
            <v>256</v>
          </cell>
          <cell r="M3172" t="str">
            <v>Ｒ－１２７</v>
          </cell>
          <cell r="N3172">
            <v>1</v>
          </cell>
          <cell r="O3172" t="str">
            <v>大阪</v>
          </cell>
          <cell r="P3172" t="str">
            <v>旭</v>
          </cell>
          <cell r="Q3172">
            <v>95</v>
          </cell>
        </row>
        <row r="3173">
          <cell r="A3173">
            <v>1</v>
          </cell>
          <cell r="B3173">
            <v>1995</v>
          </cell>
          <cell r="C3173">
            <v>12</v>
          </cell>
          <cell r="D3173">
            <v>7601</v>
          </cell>
          <cell r="E3173" t="str">
            <v>レジノカラー　　　　</v>
          </cell>
          <cell r="F3173">
            <v>28020</v>
          </cell>
          <cell r="G3173" t="str">
            <v>純水　　　　　　　　</v>
          </cell>
          <cell r="H3173">
            <v>200</v>
          </cell>
          <cell r="I3173">
            <v>14000</v>
          </cell>
          <cell r="J3173">
            <v>4</v>
          </cell>
          <cell r="K3173" t="str">
            <v>その他</v>
          </cell>
          <cell r="L3173">
            <v>280</v>
          </cell>
          <cell r="M3173" t="str">
            <v>旭向合成品</v>
          </cell>
          <cell r="N3173">
            <v>1</v>
          </cell>
          <cell r="O3173" t="str">
            <v>大阪</v>
          </cell>
          <cell r="P3173" t="str">
            <v>旭</v>
          </cell>
          <cell r="Q3173">
            <v>95</v>
          </cell>
        </row>
        <row r="3174">
          <cell r="A3174">
            <v>1</v>
          </cell>
          <cell r="B3174">
            <v>1995</v>
          </cell>
          <cell r="C3174">
            <v>12</v>
          </cell>
          <cell r="D3174">
            <v>846</v>
          </cell>
          <cell r="E3174" t="str">
            <v>岡畑産業（株）大阪　</v>
          </cell>
          <cell r="F3174">
            <v>28043</v>
          </cell>
          <cell r="G3174" t="str">
            <v>（ｐ＋ｍ）ＰＶ　　　</v>
          </cell>
          <cell r="H3174">
            <v>20</v>
          </cell>
          <cell r="I3174">
            <v>475000</v>
          </cell>
          <cell r="J3174">
            <v>4</v>
          </cell>
          <cell r="K3174" t="str">
            <v>その他</v>
          </cell>
          <cell r="L3174">
            <v>280</v>
          </cell>
          <cell r="M3174" t="str">
            <v>旭向合成品</v>
          </cell>
          <cell r="N3174">
            <v>1</v>
          </cell>
          <cell r="O3174" t="str">
            <v>大阪</v>
          </cell>
          <cell r="P3174" t="str">
            <v>旭</v>
          </cell>
          <cell r="Q3174">
            <v>95</v>
          </cell>
        </row>
        <row r="3175">
          <cell r="A3175">
            <v>1</v>
          </cell>
          <cell r="B3175">
            <v>1995</v>
          </cell>
          <cell r="C3175">
            <v>12</v>
          </cell>
          <cell r="D3175">
            <v>846</v>
          </cell>
          <cell r="E3175" t="str">
            <v>岡畑産業（株）大阪　</v>
          </cell>
          <cell r="F3175">
            <v>28044</v>
          </cell>
          <cell r="G3175" t="str">
            <v>ｐ－ＰＶ　　　　　　</v>
          </cell>
          <cell r="H3175">
            <v>7</v>
          </cell>
          <cell r="I3175">
            <v>315000</v>
          </cell>
          <cell r="J3175">
            <v>4</v>
          </cell>
          <cell r="K3175" t="str">
            <v>その他</v>
          </cell>
          <cell r="L3175">
            <v>280</v>
          </cell>
          <cell r="M3175" t="str">
            <v>旭向合成品</v>
          </cell>
          <cell r="N3175">
            <v>1</v>
          </cell>
          <cell r="O3175" t="str">
            <v>大阪</v>
          </cell>
          <cell r="P3175" t="str">
            <v>旭</v>
          </cell>
          <cell r="Q3175">
            <v>95</v>
          </cell>
        </row>
        <row r="3176">
          <cell r="A3176">
            <v>1</v>
          </cell>
          <cell r="B3176">
            <v>1995</v>
          </cell>
          <cell r="C3176">
            <v>12</v>
          </cell>
          <cell r="D3176">
            <v>29</v>
          </cell>
          <cell r="E3176" t="str">
            <v>旭　アイミー　　　　</v>
          </cell>
          <cell r="F3176">
            <v>28051</v>
          </cell>
          <cell r="G3176" t="str">
            <v>ＯＨＦ－１　　　　　</v>
          </cell>
          <cell r="H3176">
            <v>4</v>
          </cell>
          <cell r="I3176">
            <v>1080000</v>
          </cell>
          <cell r="J3176">
            <v>4</v>
          </cell>
          <cell r="K3176" t="str">
            <v>その他</v>
          </cell>
          <cell r="L3176">
            <v>280</v>
          </cell>
          <cell r="M3176" t="str">
            <v>旭向合成品</v>
          </cell>
          <cell r="N3176">
            <v>1</v>
          </cell>
          <cell r="O3176" t="str">
            <v>大阪</v>
          </cell>
          <cell r="P3176" t="str">
            <v>旭</v>
          </cell>
          <cell r="Q3176">
            <v>95</v>
          </cell>
        </row>
        <row r="3177">
          <cell r="A3177">
            <v>1</v>
          </cell>
          <cell r="B3177">
            <v>1995</v>
          </cell>
          <cell r="C3177">
            <v>12</v>
          </cell>
          <cell r="D3177">
            <v>1</v>
          </cell>
          <cell r="E3177" t="str">
            <v>旭　東京購買　　　　</v>
          </cell>
          <cell r="F3177">
            <v>28500</v>
          </cell>
          <cell r="G3177" t="str">
            <v>ジュラネート触媒　　</v>
          </cell>
          <cell r="H3177">
            <v>126</v>
          </cell>
          <cell r="I3177">
            <v>1171800</v>
          </cell>
          <cell r="J3177">
            <v>4</v>
          </cell>
          <cell r="K3177" t="str">
            <v>その他</v>
          </cell>
          <cell r="L3177">
            <v>285</v>
          </cell>
          <cell r="M3177" t="str">
            <v>ジェラネート</v>
          </cell>
          <cell r="N3177">
            <v>1</v>
          </cell>
          <cell r="O3177" t="str">
            <v>大阪</v>
          </cell>
          <cell r="P3177" t="str">
            <v>旭</v>
          </cell>
          <cell r="Q3177">
            <v>95</v>
          </cell>
        </row>
        <row r="3178">
          <cell r="A3178">
            <v>1</v>
          </cell>
          <cell r="B3178">
            <v>1995</v>
          </cell>
          <cell r="C3178">
            <v>12</v>
          </cell>
          <cell r="D3178">
            <v>6</v>
          </cell>
          <cell r="E3178" t="str">
            <v>旭　富士　　　　　　</v>
          </cell>
          <cell r="F3178">
            <v>28800</v>
          </cell>
          <cell r="G3178" t="str">
            <v>ＮＰＣポリマー　　　</v>
          </cell>
          <cell r="H3178">
            <v>230.86</v>
          </cell>
          <cell r="I3178">
            <v>16328237</v>
          </cell>
          <cell r="J3178">
            <v>4</v>
          </cell>
          <cell r="K3178" t="str">
            <v>その他</v>
          </cell>
          <cell r="L3178">
            <v>288</v>
          </cell>
          <cell r="M3178" t="str">
            <v>ＮＰＣ</v>
          </cell>
          <cell r="N3178">
            <v>1</v>
          </cell>
          <cell r="O3178" t="str">
            <v>大阪</v>
          </cell>
          <cell r="P3178" t="str">
            <v>旭</v>
          </cell>
          <cell r="Q3178">
            <v>95</v>
          </cell>
        </row>
        <row r="3179">
          <cell r="A3179">
            <v>1</v>
          </cell>
          <cell r="B3179">
            <v>1995</v>
          </cell>
          <cell r="C3179">
            <v>12</v>
          </cell>
          <cell r="D3179">
            <v>847</v>
          </cell>
          <cell r="E3179" t="str">
            <v>オルガノ  大阪　　　</v>
          </cell>
          <cell r="F3179">
            <v>33000</v>
          </cell>
          <cell r="G3179" t="str">
            <v>ＯＸ－４３３　　　　</v>
          </cell>
          <cell r="H3179">
            <v>5850</v>
          </cell>
          <cell r="I3179">
            <v>4725000</v>
          </cell>
          <cell r="J3179">
            <v>4</v>
          </cell>
          <cell r="K3179" t="str">
            <v>その他</v>
          </cell>
          <cell r="L3179">
            <v>330</v>
          </cell>
          <cell r="M3179" t="str">
            <v>ＯＸ－４３３</v>
          </cell>
          <cell r="N3179">
            <v>1</v>
          </cell>
          <cell r="O3179" t="str">
            <v>大阪</v>
          </cell>
          <cell r="P3179" t="str">
            <v>外販</v>
          </cell>
          <cell r="Q3179">
            <v>95</v>
          </cell>
        </row>
        <row r="3180">
          <cell r="A3180">
            <v>1</v>
          </cell>
          <cell r="B3180">
            <v>1995</v>
          </cell>
          <cell r="C3180">
            <v>12</v>
          </cell>
          <cell r="D3180">
            <v>847</v>
          </cell>
          <cell r="E3180" t="str">
            <v>オルガノ  大阪　　　</v>
          </cell>
          <cell r="F3180">
            <v>33050</v>
          </cell>
          <cell r="G3180" t="str">
            <v>ＯＸ－４３３　運賃　</v>
          </cell>
          <cell r="H3180">
            <v>0</v>
          </cell>
          <cell r="I3180">
            <v>117000</v>
          </cell>
          <cell r="J3180">
            <v>4</v>
          </cell>
          <cell r="K3180" t="str">
            <v>その他</v>
          </cell>
          <cell r="L3180">
            <v>330</v>
          </cell>
          <cell r="M3180" t="str">
            <v>ＯＸ－４３３</v>
          </cell>
          <cell r="N3180">
            <v>1</v>
          </cell>
          <cell r="O3180" t="str">
            <v>大阪</v>
          </cell>
          <cell r="P3180" t="str">
            <v>外販</v>
          </cell>
          <cell r="Q3180">
            <v>95</v>
          </cell>
        </row>
        <row r="3181">
          <cell r="A3181">
            <v>1</v>
          </cell>
          <cell r="B3181">
            <v>1995</v>
          </cell>
          <cell r="C3181">
            <v>12</v>
          </cell>
          <cell r="D3181">
            <v>2208</v>
          </cell>
          <cell r="E3181" t="str">
            <v>新日本理化　　　　　</v>
          </cell>
          <cell r="F3181">
            <v>33300</v>
          </cell>
          <cell r="G3181" t="str">
            <v>ＴＭＤＳ　　　　　　</v>
          </cell>
          <cell r="H3181">
            <v>173.2</v>
          </cell>
          <cell r="I3181">
            <v>265804</v>
          </cell>
          <cell r="J3181">
            <v>4</v>
          </cell>
          <cell r="K3181" t="str">
            <v>その他</v>
          </cell>
          <cell r="L3181">
            <v>372</v>
          </cell>
          <cell r="M3181" t="str">
            <v>その他</v>
          </cell>
          <cell r="N3181">
            <v>1</v>
          </cell>
          <cell r="O3181" t="str">
            <v>大阪</v>
          </cell>
          <cell r="P3181" t="str">
            <v>外販</v>
          </cell>
          <cell r="Q3181">
            <v>95</v>
          </cell>
        </row>
        <row r="3182">
          <cell r="A3182">
            <v>1</v>
          </cell>
          <cell r="B3182">
            <v>1995</v>
          </cell>
          <cell r="C3182">
            <v>12</v>
          </cell>
          <cell r="D3182">
            <v>2243</v>
          </cell>
          <cell r="E3182" t="str">
            <v>（株）島田商会　大阪</v>
          </cell>
          <cell r="F3182">
            <v>36040</v>
          </cell>
          <cell r="G3182" t="str">
            <v>ＰＰＢＩ　　　　　　</v>
          </cell>
          <cell r="H3182">
            <v>50</v>
          </cell>
          <cell r="I3182">
            <v>1500000</v>
          </cell>
          <cell r="J3182">
            <v>4</v>
          </cell>
          <cell r="K3182" t="str">
            <v>その他</v>
          </cell>
          <cell r="L3182">
            <v>360</v>
          </cell>
          <cell r="M3182" t="str">
            <v>外販合成品</v>
          </cell>
          <cell r="N3182">
            <v>1</v>
          </cell>
          <cell r="O3182" t="str">
            <v>大阪</v>
          </cell>
          <cell r="P3182" t="str">
            <v>外販</v>
          </cell>
          <cell r="Q3182">
            <v>95</v>
          </cell>
        </row>
        <row r="3183">
          <cell r="A3183">
            <v>2</v>
          </cell>
          <cell r="B3183">
            <v>1995</v>
          </cell>
          <cell r="C3183">
            <v>12</v>
          </cell>
          <cell r="D3183">
            <v>1</v>
          </cell>
          <cell r="E3183" t="str">
            <v>旭　東京購買　　　　</v>
          </cell>
          <cell r="F3183">
            <v>15001</v>
          </cell>
          <cell r="G3183" t="str">
            <v>ＨＭＬ　　　　　　　</v>
          </cell>
          <cell r="H3183">
            <v>45000</v>
          </cell>
          <cell r="I3183">
            <v>22050000</v>
          </cell>
          <cell r="J3183">
            <v>1</v>
          </cell>
          <cell r="K3183" t="str">
            <v>繊維</v>
          </cell>
          <cell r="L3183">
            <v>150</v>
          </cell>
          <cell r="M3183" t="str">
            <v>ＨＭＬ</v>
          </cell>
          <cell r="N3183">
            <v>2</v>
          </cell>
          <cell r="O3183" t="str">
            <v>延岡</v>
          </cell>
          <cell r="P3183" t="str">
            <v>旭</v>
          </cell>
          <cell r="Q3183">
            <v>95</v>
          </cell>
        </row>
        <row r="3184">
          <cell r="A3184">
            <v>2</v>
          </cell>
          <cell r="B3184">
            <v>1995</v>
          </cell>
          <cell r="C3184">
            <v>12</v>
          </cell>
          <cell r="D3184">
            <v>201</v>
          </cell>
          <cell r="E3184" t="str">
            <v>伊藤忠ファイン　　　</v>
          </cell>
          <cell r="F3184">
            <v>15002</v>
          </cell>
          <cell r="G3184" t="str">
            <v>ＴＴ－３　　　　　　</v>
          </cell>
          <cell r="H3184">
            <v>6000</v>
          </cell>
          <cell r="I3184">
            <v>2736000</v>
          </cell>
          <cell r="J3184">
            <v>1</v>
          </cell>
          <cell r="K3184" t="str">
            <v>繊維</v>
          </cell>
          <cell r="L3184">
            <v>150</v>
          </cell>
          <cell r="M3184" t="str">
            <v>ＨＭＬ</v>
          </cell>
          <cell r="N3184">
            <v>2</v>
          </cell>
          <cell r="O3184" t="str">
            <v>延岡</v>
          </cell>
          <cell r="P3184" t="str">
            <v>外販</v>
          </cell>
          <cell r="Q3184">
            <v>95</v>
          </cell>
        </row>
        <row r="3185">
          <cell r="A3185">
            <v>2</v>
          </cell>
          <cell r="B3185">
            <v>1995</v>
          </cell>
          <cell r="C3185">
            <v>12</v>
          </cell>
          <cell r="D3185">
            <v>6000</v>
          </cell>
          <cell r="E3185" t="str">
            <v>丸紅　大阪　　　　　</v>
          </cell>
          <cell r="F3185">
            <v>15004</v>
          </cell>
          <cell r="G3185" t="str">
            <v>ＭＡＳ（韓一）　　　</v>
          </cell>
          <cell r="H3185">
            <v>45000</v>
          </cell>
          <cell r="I3185">
            <v>15210000</v>
          </cell>
          <cell r="J3185">
            <v>1</v>
          </cell>
          <cell r="K3185" t="str">
            <v>繊維</v>
          </cell>
          <cell r="L3185">
            <v>150</v>
          </cell>
          <cell r="M3185" t="str">
            <v>ＨＭＬ</v>
          </cell>
          <cell r="N3185">
            <v>2</v>
          </cell>
          <cell r="O3185" t="str">
            <v>延岡</v>
          </cell>
          <cell r="P3185" t="str">
            <v>輸出</v>
          </cell>
          <cell r="Q3185">
            <v>95</v>
          </cell>
        </row>
        <row r="3186">
          <cell r="A3186">
            <v>2</v>
          </cell>
          <cell r="B3186">
            <v>1995</v>
          </cell>
          <cell r="C3186">
            <v>12</v>
          </cell>
          <cell r="D3186">
            <v>2011</v>
          </cell>
          <cell r="E3186" t="str">
            <v>産業貿易　　　　　　</v>
          </cell>
          <cell r="F3186">
            <v>15006</v>
          </cell>
          <cell r="G3186" t="str">
            <v>ＭＡＳ（中国）　　　</v>
          </cell>
          <cell r="H3186">
            <v>17500</v>
          </cell>
          <cell r="I3186">
            <v>5696338</v>
          </cell>
          <cell r="J3186">
            <v>1</v>
          </cell>
          <cell r="K3186" t="str">
            <v>繊維</v>
          </cell>
          <cell r="L3186">
            <v>150</v>
          </cell>
          <cell r="M3186" t="str">
            <v>ＨＭＬ</v>
          </cell>
          <cell r="N3186">
            <v>2</v>
          </cell>
          <cell r="O3186" t="str">
            <v>延岡</v>
          </cell>
          <cell r="P3186" t="str">
            <v>輸出</v>
          </cell>
          <cell r="Q3186">
            <v>95</v>
          </cell>
        </row>
        <row r="3187">
          <cell r="A3187">
            <v>2</v>
          </cell>
          <cell r="B3187">
            <v>1995</v>
          </cell>
          <cell r="C3187">
            <v>12</v>
          </cell>
          <cell r="D3187">
            <v>132</v>
          </cell>
          <cell r="E3187" t="str">
            <v>ＡＳＡＨＩ　Ｓ．Ａ．</v>
          </cell>
          <cell r="F3187">
            <v>15009</v>
          </cell>
          <cell r="G3187" t="str">
            <v>ＭＡＳ（アイルランド</v>
          </cell>
          <cell r="H3187">
            <v>15000</v>
          </cell>
          <cell r="I3187">
            <v>5385000</v>
          </cell>
          <cell r="J3187">
            <v>1</v>
          </cell>
          <cell r="K3187" t="str">
            <v>繊維</v>
          </cell>
          <cell r="L3187">
            <v>150</v>
          </cell>
          <cell r="M3187" t="str">
            <v>ＨＭＬ</v>
          </cell>
          <cell r="N3187">
            <v>2</v>
          </cell>
          <cell r="O3187" t="str">
            <v>延岡</v>
          </cell>
          <cell r="P3187" t="str">
            <v>輸出</v>
          </cell>
          <cell r="Q3187">
            <v>95</v>
          </cell>
        </row>
        <row r="3188">
          <cell r="A3188">
            <v>2</v>
          </cell>
          <cell r="B3188">
            <v>1995</v>
          </cell>
          <cell r="C3188">
            <v>12</v>
          </cell>
          <cell r="D3188">
            <v>1017</v>
          </cell>
          <cell r="E3188" t="str">
            <v>化成品商事　　　　　</v>
          </cell>
          <cell r="F3188">
            <v>15030</v>
          </cell>
          <cell r="G3188" t="str">
            <v>ＳＭＡＳ（三）　　　</v>
          </cell>
          <cell r="H3188">
            <v>1200</v>
          </cell>
          <cell r="I3188">
            <v>696000</v>
          </cell>
          <cell r="J3188">
            <v>1</v>
          </cell>
          <cell r="K3188" t="str">
            <v>繊維</v>
          </cell>
          <cell r="L3188">
            <v>150</v>
          </cell>
          <cell r="M3188" t="str">
            <v>ＨＭＬ</v>
          </cell>
          <cell r="N3188">
            <v>2</v>
          </cell>
          <cell r="O3188" t="str">
            <v>延岡</v>
          </cell>
          <cell r="P3188" t="str">
            <v>外販</v>
          </cell>
          <cell r="Q3188">
            <v>95</v>
          </cell>
        </row>
        <row r="3189">
          <cell r="A3189">
            <v>2</v>
          </cell>
          <cell r="B3189">
            <v>1995</v>
          </cell>
          <cell r="C3189">
            <v>12</v>
          </cell>
          <cell r="D3189">
            <v>3834</v>
          </cell>
          <cell r="E3189" t="str">
            <v>東レ㈱　本社　　　　</v>
          </cell>
          <cell r="F3189">
            <v>15035</v>
          </cell>
          <cell r="G3189" t="str">
            <v>ＳＭＡＳ（レ）　　　</v>
          </cell>
          <cell r="H3189">
            <v>20000</v>
          </cell>
          <cell r="I3189">
            <v>8600000</v>
          </cell>
          <cell r="J3189">
            <v>1</v>
          </cell>
          <cell r="K3189" t="str">
            <v>繊維</v>
          </cell>
          <cell r="L3189">
            <v>150</v>
          </cell>
          <cell r="M3189" t="str">
            <v>ＨＭＬ</v>
          </cell>
          <cell r="N3189">
            <v>2</v>
          </cell>
          <cell r="O3189" t="str">
            <v>延岡</v>
          </cell>
          <cell r="P3189" t="str">
            <v>外販</v>
          </cell>
          <cell r="Q3189">
            <v>95</v>
          </cell>
        </row>
        <row r="3190">
          <cell r="A3190">
            <v>2</v>
          </cell>
          <cell r="B3190">
            <v>1995</v>
          </cell>
          <cell r="C3190">
            <v>12</v>
          </cell>
          <cell r="D3190">
            <v>2243</v>
          </cell>
          <cell r="E3190" t="str">
            <v>（株）島田商会　大阪</v>
          </cell>
          <cell r="F3190">
            <v>15040</v>
          </cell>
          <cell r="G3190" t="str">
            <v>ＳＭＡＳ（シ）　　　</v>
          </cell>
          <cell r="H3190">
            <v>50</v>
          </cell>
          <cell r="I3190">
            <v>40000</v>
          </cell>
          <cell r="J3190">
            <v>1</v>
          </cell>
          <cell r="K3190" t="str">
            <v>繊維</v>
          </cell>
          <cell r="L3190">
            <v>150</v>
          </cell>
          <cell r="M3190" t="str">
            <v>ＨＭＬ</v>
          </cell>
          <cell r="N3190">
            <v>2</v>
          </cell>
          <cell r="O3190" t="str">
            <v>延岡</v>
          </cell>
          <cell r="P3190" t="str">
            <v>外販</v>
          </cell>
          <cell r="Q3190">
            <v>95</v>
          </cell>
        </row>
        <row r="3191">
          <cell r="A3191">
            <v>2</v>
          </cell>
          <cell r="B3191">
            <v>1995</v>
          </cell>
          <cell r="C3191">
            <v>12</v>
          </cell>
          <cell r="D3191">
            <v>2011</v>
          </cell>
          <cell r="E3191" t="str">
            <v>産業貿易　　　　　　</v>
          </cell>
          <cell r="F3191">
            <v>15112</v>
          </cell>
          <cell r="G3191" t="str">
            <v>ＳＡＳ（上海）　　　</v>
          </cell>
          <cell r="H3191">
            <v>17500</v>
          </cell>
          <cell r="I3191">
            <v>7560123</v>
          </cell>
          <cell r="J3191">
            <v>1</v>
          </cell>
          <cell r="K3191" t="str">
            <v>繊維</v>
          </cell>
          <cell r="L3191">
            <v>151</v>
          </cell>
          <cell r="M3191" t="str">
            <v>ＳＡＳ</v>
          </cell>
          <cell r="N3191">
            <v>2</v>
          </cell>
          <cell r="O3191" t="str">
            <v>延岡</v>
          </cell>
          <cell r="P3191" t="str">
            <v>輸出</v>
          </cell>
          <cell r="Q3191">
            <v>95</v>
          </cell>
        </row>
        <row r="3192">
          <cell r="A3192">
            <v>2</v>
          </cell>
          <cell r="B3192">
            <v>1995</v>
          </cell>
          <cell r="C3192">
            <v>12</v>
          </cell>
          <cell r="D3192">
            <v>4009</v>
          </cell>
          <cell r="E3192" t="str">
            <v>長瀬産業　　　　　　</v>
          </cell>
          <cell r="F3192">
            <v>15114</v>
          </cell>
          <cell r="G3192" t="str">
            <v>ＳＡＳ　　　　　　　</v>
          </cell>
          <cell r="H3192">
            <v>20</v>
          </cell>
          <cell r="I3192">
            <v>19000</v>
          </cell>
          <cell r="J3192">
            <v>1</v>
          </cell>
          <cell r="K3192" t="str">
            <v>繊維</v>
          </cell>
          <cell r="L3192">
            <v>151</v>
          </cell>
          <cell r="M3192" t="str">
            <v>ＳＡＳ</v>
          </cell>
          <cell r="N3192">
            <v>2</v>
          </cell>
          <cell r="O3192" t="str">
            <v>延岡</v>
          </cell>
          <cell r="P3192" t="str">
            <v>外販</v>
          </cell>
          <cell r="Q3192">
            <v>95</v>
          </cell>
        </row>
        <row r="3193">
          <cell r="A3193">
            <v>2</v>
          </cell>
          <cell r="B3193">
            <v>1995</v>
          </cell>
          <cell r="C3193">
            <v>12</v>
          </cell>
          <cell r="D3193">
            <v>200</v>
          </cell>
          <cell r="E3193" t="str">
            <v>伊藤忠合繊化学部　　</v>
          </cell>
          <cell r="F3193">
            <v>15116</v>
          </cell>
          <cell r="G3193" t="str">
            <v>ＳＡＳ（メキシコ）　</v>
          </cell>
          <cell r="H3193">
            <v>35000</v>
          </cell>
          <cell r="I3193">
            <v>14577500</v>
          </cell>
          <cell r="J3193">
            <v>1</v>
          </cell>
          <cell r="K3193" t="str">
            <v>繊維</v>
          </cell>
          <cell r="L3193">
            <v>151</v>
          </cell>
          <cell r="M3193" t="str">
            <v>ＳＡＳ</v>
          </cell>
          <cell r="N3193">
            <v>2</v>
          </cell>
          <cell r="O3193" t="str">
            <v>延岡</v>
          </cell>
          <cell r="P3193" t="str">
            <v>輸出</v>
          </cell>
          <cell r="Q3193">
            <v>95</v>
          </cell>
        </row>
        <row r="3194">
          <cell r="A3194">
            <v>2</v>
          </cell>
          <cell r="B3194">
            <v>1995</v>
          </cell>
          <cell r="C3194">
            <v>12</v>
          </cell>
          <cell r="D3194">
            <v>7100</v>
          </cell>
          <cell r="E3194" t="str">
            <v>油脂製品　　　　　　</v>
          </cell>
          <cell r="F3194">
            <v>15138</v>
          </cell>
          <cell r="G3194" t="str">
            <v>ＳＡＳ－Ｄ（金属）　</v>
          </cell>
          <cell r="H3194">
            <v>1200</v>
          </cell>
          <cell r="I3194">
            <v>889200</v>
          </cell>
          <cell r="J3194">
            <v>4</v>
          </cell>
          <cell r="K3194" t="str">
            <v>その他</v>
          </cell>
          <cell r="L3194">
            <v>151</v>
          </cell>
          <cell r="M3194" t="str">
            <v>ＳＡＳ</v>
          </cell>
          <cell r="N3194">
            <v>2</v>
          </cell>
          <cell r="O3194" t="str">
            <v>延岡</v>
          </cell>
          <cell r="P3194" t="str">
            <v>外販</v>
          </cell>
          <cell r="Q3194">
            <v>95</v>
          </cell>
        </row>
        <row r="3195">
          <cell r="A3195">
            <v>2</v>
          </cell>
          <cell r="B3195">
            <v>1995</v>
          </cell>
          <cell r="C3195">
            <v>12</v>
          </cell>
          <cell r="D3195">
            <v>1820</v>
          </cell>
          <cell r="E3195" t="str">
            <v>小松屋商事（株）　　</v>
          </cell>
          <cell r="F3195">
            <v>15139</v>
          </cell>
          <cell r="G3195" t="str">
            <v>ＳＡＳ－Ｄ（上村）　</v>
          </cell>
          <cell r="H3195">
            <v>200</v>
          </cell>
          <cell r="I3195">
            <v>127200</v>
          </cell>
          <cell r="J3195">
            <v>4</v>
          </cell>
          <cell r="K3195" t="str">
            <v>その他</v>
          </cell>
          <cell r="L3195">
            <v>151</v>
          </cell>
          <cell r="M3195" t="str">
            <v>ＳＡＳ</v>
          </cell>
          <cell r="N3195">
            <v>2</v>
          </cell>
          <cell r="O3195" t="str">
            <v>延岡</v>
          </cell>
          <cell r="P3195" t="str">
            <v>外販</v>
          </cell>
          <cell r="Q3195">
            <v>95</v>
          </cell>
        </row>
        <row r="3196">
          <cell r="A3196">
            <v>2</v>
          </cell>
          <cell r="B3196">
            <v>1995</v>
          </cell>
          <cell r="C3196">
            <v>12</v>
          </cell>
          <cell r="D3196">
            <v>7100</v>
          </cell>
          <cell r="E3196" t="str">
            <v>油脂製品　　　　　　</v>
          </cell>
          <cell r="F3196">
            <v>15142</v>
          </cell>
          <cell r="G3196" t="str">
            <v>ＳＡＳ－Ｄ（中尾）　</v>
          </cell>
          <cell r="H3196">
            <v>100</v>
          </cell>
          <cell r="I3196">
            <v>75500</v>
          </cell>
          <cell r="J3196">
            <v>4</v>
          </cell>
          <cell r="K3196" t="str">
            <v>その他</v>
          </cell>
          <cell r="L3196">
            <v>151</v>
          </cell>
          <cell r="M3196" t="str">
            <v>ＳＡＳ</v>
          </cell>
          <cell r="N3196">
            <v>2</v>
          </cell>
          <cell r="O3196" t="str">
            <v>延岡</v>
          </cell>
          <cell r="P3196" t="str">
            <v>外販</v>
          </cell>
          <cell r="Q3196">
            <v>95</v>
          </cell>
        </row>
        <row r="3197">
          <cell r="A3197">
            <v>2</v>
          </cell>
          <cell r="B3197">
            <v>1995</v>
          </cell>
          <cell r="C3197">
            <v>12</v>
          </cell>
          <cell r="D3197">
            <v>7100</v>
          </cell>
          <cell r="E3197" t="str">
            <v>油脂製品　　　　　　</v>
          </cell>
          <cell r="F3197">
            <v>15143</v>
          </cell>
          <cell r="G3197" t="str">
            <v>ＳＡＳ－Ｄ　　　　　</v>
          </cell>
          <cell r="H3197">
            <v>2000</v>
          </cell>
          <cell r="I3197">
            <v>1280000</v>
          </cell>
          <cell r="J3197">
            <v>4</v>
          </cell>
          <cell r="K3197" t="str">
            <v>その他</v>
          </cell>
          <cell r="L3197">
            <v>151</v>
          </cell>
          <cell r="M3197" t="str">
            <v>ＳＡＳ</v>
          </cell>
          <cell r="N3197">
            <v>2</v>
          </cell>
          <cell r="O3197" t="str">
            <v>延岡</v>
          </cell>
          <cell r="P3197" t="str">
            <v>外販</v>
          </cell>
          <cell r="Q3197">
            <v>95</v>
          </cell>
        </row>
        <row r="3198">
          <cell r="A3198">
            <v>2</v>
          </cell>
          <cell r="B3198">
            <v>1995</v>
          </cell>
          <cell r="C3198">
            <v>12</v>
          </cell>
          <cell r="D3198">
            <v>1410</v>
          </cell>
          <cell r="E3198" t="str">
            <v>クリエ－ト化学　　　</v>
          </cell>
          <cell r="F3198">
            <v>15146</v>
          </cell>
          <cell r="G3198" t="str">
            <v>ＳＡＳ－Ｄ（キザイ）</v>
          </cell>
          <cell r="H3198">
            <v>140</v>
          </cell>
          <cell r="I3198">
            <v>128100</v>
          </cell>
          <cell r="J3198">
            <v>4</v>
          </cell>
          <cell r="K3198" t="str">
            <v>その他</v>
          </cell>
          <cell r="L3198">
            <v>151</v>
          </cell>
          <cell r="M3198" t="str">
            <v>ＳＡＳ</v>
          </cell>
          <cell r="N3198">
            <v>2</v>
          </cell>
          <cell r="O3198" t="str">
            <v>延岡</v>
          </cell>
          <cell r="P3198" t="str">
            <v>外販</v>
          </cell>
          <cell r="Q3198">
            <v>95</v>
          </cell>
        </row>
        <row r="3199">
          <cell r="A3199">
            <v>2</v>
          </cell>
          <cell r="B3199">
            <v>1995</v>
          </cell>
          <cell r="C3199">
            <v>12</v>
          </cell>
          <cell r="D3199">
            <v>6000</v>
          </cell>
          <cell r="E3199" t="str">
            <v>丸紅　大阪　　　　　</v>
          </cell>
          <cell r="F3199">
            <v>15147</v>
          </cell>
          <cell r="G3199" t="str">
            <v>ＳＡＳ（日合）　　　</v>
          </cell>
          <cell r="H3199">
            <v>3000</v>
          </cell>
          <cell r="I3199">
            <v>2460000</v>
          </cell>
          <cell r="J3199">
            <v>4</v>
          </cell>
          <cell r="K3199" t="str">
            <v>その他</v>
          </cell>
          <cell r="L3199">
            <v>151</v>
          </cell>
          <cell r="M3199" t="str">
            <v>ＳＡＳ</v>
          </cell>
          <cell r="N3199">
            <v>2</v>
          </cell>
          <cell r="O3199" t="str">
            <v>延岡</v>
          </cell>
          <cell r="P3199" t="str">
            <v>外販</v>
          </cell>
          <cell r="Q3199">
            <v>95</v>
          </cell>
        </row>
        <row r="3200">
          <cell r="A3200">
            <v>2</v>
          </cell>
          <cell r="B3200">
            <v>1995</v>
          </cell>
          <cell r="C3200">
            <v>12</v>
          </cell>
          <cell r="D3200">
            <v>7800</v>
          </cell>
          <cell r="E3200" t="str">
            <v>渡辺ケミカル　　　　</v>
          </cell>
          <cell r="F3200">
            <v>15148</v>
          </cell>
          <cell r="G3200" t="str">
            <v>ＳＡＳ－Ｄ（ロック）</v>
          </cell>
          <cell r="H3200">
            <v>200</v>
          </cell>
          <cell r="I3200">
            <v>160000</v>
          </cell>
          <cell r="J3200">
            <v>4</v>
          </cell>
          <cell r="K3200" t="str">
            <v>その他</v>
          </cell>
          <cell r="L3200">
            <v>151</v>
          </cell>
          <cell r="M3200" t="str">
            <v>ＳＡＳ</v>
          </cell>
          <cell r="N3200">
            <v>2</v>
          </cell>
          <cell r="O3200" t="str">
            <v>延岡</v>
          </cell>
          <cell r="P3200" t="str">
            <v>外販</v>
          </cell>
          <cell r="Q3200">
            <v>95</v>
          </cell>
        </row>
        <row r="3201">
          <cell r="A3201">
            <v>2</v>
          </cell>
          <cell r="B3201">
            <v>1995</v>
          </cell>
          <cell r="C3201">
            <v>12</v>
          </cell>
          <cell r="D3201">
            <v>1820</v>
          </cell>
          <cell r="E3201" t="str">
            <v>小松屋商事（株）　　</v>
          </cell>
          <cell r="F3201">
            <v>15149</v>
          </cell>
          <cell r="G3201" t="str">
            <v>ＳＡＳ（和光）　　　</v>
          </cell>
          <cell r="H3201">
            <v>4000</v>
          </cell>
          <cell r="I3201">
            <v>2200000</v>
          </cell>
          <cell r="J3201">
            <v>4</v>
          </cell>
          <cell r="K3201" t="str">
            <v>その他</v>
          </cell>
          <cell r="L3201">
            <v>151</v>
          </cell>
          <cell r="M3201" t="str">
            <v>ＳＡＳ</v>
          </cell>
          <cell r="N3201">
            <v>2</v>
          </cell>
          <cell r="O3201" t="str">
            <v>延岡</v>
          </cell>
          <cell r="P3201" t="str">
            <v>外販</v>
          </cell>
          <cell r="Q3201">
            <v>95</v>
          </cell>
        </row>
        <row r="3202">
          <cell r="A3202">
            <v>2</v>
          </cell>
          <cell r="B3202">
            <v>1995</v>
          </cell>
          <cell r="C3202">
            <v>12</v>
          </cell>
          <cell r="D3202">
            <v>79</v>
          </cell>
          <cell r="E3202" t="str">
            <v>旭　和歌山工場　　　</v>
          </cell>
          <cell r="F3202">
            <v>15601</v>
          </cell>
          <cell r="G3202" t="str">
            <v>ＵＮＡＳＳ　　　　　</v>
          </cell>
          <cell r="H3202">
            <v>0</v>
          </cell>
          <cell r="I3202">
            <v>0</v>
          </cell>
          <cell r="J3202">
            <v>1</v>
          </cell>
          <cell r="K3202" t="str">
            <v>繊維</v>
          </cell>
          <cell r="L3202">
            <v>156</v>
          </cell>
          <cell r="M3202" t="str">
            <v>ＵＮＡＳＳ</v>
          </cell>
          <cell r="N3202">
            <v>2</v>
          </cell>
          <cell r="O3202" t="str">
            <v>延岡</v>
          </cell>
          <cell r="P3202" t="str">
            <v>外販</v>
          </cell>
          <cell r="Q3202">
            <v>95</v>
          </cell>
        </row>
        <row r="3203">
          <cell r="A3203">
            <v>2</v>
          </cell>
          <cell r="B3203">
            <v>1995</v>
          </cell>
          <cell r="C3203">
            <v>12</v>
          </cell>
          <cell r="D3203">
            <v>1606</v>
          </cell>
          <cell r="E3203" t="str">
            <v>ケムインター　　　　</v>
          </cell>
          <cell r="F3203">
            <v>15601</v>
          </cell>
          <cell r="G3203" t="str">
            <v>ＵＮＡＳＳ　　　　　</v>
          </cell>
          <cell r="H3203">
            <v>400</v>
          </cell>
          <cell r="I3203">
            <v>500000</v>
          </cell>
          <cell r="J3203">
            <v>1</v>
          </cell>
          <cell r="K3203" t="str">
            <v>繊維</v>
          </cell>
          <cell r="L3203">
            <v>156</v>
          </cell>
          <cell r="M3203" t="str">
            <v>ＵＮＡＳＳ</v>
          </cell>
          <cell r="N3203">
            <v>2</v>
          </cell>
          <cell r="O3203" t="str">
            <v>延岡</v>
          </cell>
          <cell r="P3203" t="str">
            <v>外販</v>
          </cell>
          <cell r="Q3203">
            <v>95</v>
          </cell>
        </row>
        <row r="3204">
          <cell r="A3204">
            <v>2</v>
          </cell>
          <cell r="B3204">
            <v>1995</v>
          </cell>
          <cell r="C3204">
            <v>12</v>
          </cell>
          <cell r="D3204">
            <v>1820</v>
          </cell>
          <cell r="E3204" t="str">
            <v>小松屋商事（株）　　</v>
          </cell>
          <cell r="F3204">
            <v>15602</v>
          </cell>
          <cell r="G3204" t="str">
            <v>３Ｓ　　　　　　　　</v>
          </cell>
          <cell r="H3204">
            <v>6000</v>
          </cell>
          <cell r="I3204">
            <v>6550000</v>
          </cell>
          <cell r="J3204">
            <v>1</v>
          </cell>
          <cell r="K3204" t="str">
            <v>繊維</v>
          </cell>
          <cell r="L3204">
            <v>156</v>
          </cell>
          <cell r="M3204" t="str">
            <v>ＵＮＡＳＳ</v>
          </cell>
          <cell r="N3204">
            <v>2</v>
          </cell>
          <cell r="O3204" t="str">
            <v>延岡</v>
          </cell>
          <cell r="P3204" t="str">
            <v>外販</v>
          </cell>
          <cell r="Q3204">
            <v>95</v>
          </cell>
        </row>
        <row r="3205">
          <cell r="A3205">
            <v>2</v>
          </cell>
          <cell r="B3205">
            <v>1995</v>
          </cell>
          <cell r="C3205">
            <v>12</v>
          </cell>
          <cell r="D3205">
            <v>79</v>
          </cell>
          <cell r="E3205" t="str">
            <v>旭　和歌山工場　　　</v>
          </cell>
          <cell r="F3205">
            <v>15603</v>
          </cell>
          <cell r="G3205" t="str">
            <v>ＵＮＡＳＳ（和歌山）</v>
          </cell>
          <cell r="H3205">
            <v>325</v>
          </cell>
          <cell r="I3205">
            <v>471250</v>
          </cell>
          <cell r="J3205">
            <v>1</v>
          </cell>
          <cell r="K3205" t="str">
            <v>繊維</v>
          </cell>
          <cell r="L3205">
            <v>156</v>
          </cell>
          <cell r="M3205" t="str">
            <v>ＵＮＡＳＳ</v>
          </cell>
          <cell r="N3205">
            <v>2</v>
          </cell>
          <cell r="O3205" t="str">
            <v>延岡</v>
          </cell>
          <cell r="P3205" t="str">
            <v>外販</v>
          </cell>
          <cell r="Q3205">
            <v>95</v>
          </cell>
        </row>
        <row r="3206">
          <cell r="A3206">
            <v>2</v>
          </cell>
          <cell r="B3206">
            <v>1995</v>
          </cell>
          <cell r="C3206">
            <v>12</v>
          </cell>
          <cell r="D3206">
            <v>7500</v>
          </cell>
          <cell r="E3206" t="str">
            <v>リバソン（株）　　　</v>
          </cell>
          <cell r="F3206">
            <v>15610</v>
          </cell>
          <cell r="G3206" t="str">
            <v>ＵＮＡＳＳ（ＤＩＣ）</v>
          </cell>
          <cell r="H3206">
            <v>975</v>
          </cell>
          <cell r="I3206">
            <v>1218750</v>
          </cell>
          <cell r="J3206">
            <v>1</v>
          </cell>
          <cell r="K3206" t="str">
            <v>繊維</v>
          </cell>
          <cell r="L3206">
            <v>156</v>
          </cell>
          <cell r="M3206" t="str">
            <v>ＵＮＡＳＳ</v>
          </cell>
          <cell r="N3206">
            <v>2</v>
          </cell>
          <cell r="O3206" t="str">
            <v>延岡</v>
          </cell>
          <cell r="P3206" t="str">
            <v>外販</v>
          </cell>
          <cell r="Q3206">
            <v>95</v>
          </cell>
        </row>
        <row r="3207">
          <cell r="A3207">
            <v>2</v>
          </cell>
          <cell r="B3207">
            <v>1995</v>
          </cell>
          <cell r="C3207">
            <v>12</v>
          </cell>
          <cell r="D3207">
            <v>1017</v>
          </cell>
          <cell r="E3207" t="str">
            <v>化成品商事　　　　　</v>
          </cell>
          <cell r="F3207">
            <v>15620</v>
          </cell>
          <cell r="G3207" t="str">
            <v>ＵＮＡＳＳ（ＳＳＳ）</v>
          </cell>
          <cell r="H3207">
            <v>338</v>
          </cell>
          <cell r="I3207">
            <v>456300</v>
          </cell>
          <cell r="J3207">
            <v>1</v>
          </cell>
          <cell r="K3207" t="str">
            <v>繊維</v>
          </cell>
          <cell r="L3207">
            <v>156</v>
          </cell>
          <cell r="M3207" t="str">
            <v>ＵＮＡＳＳ</v>
          </cell>
          <cell r="N3207">
            <v>2</v>
          </cell>
          <cell r="O3207" t="str">
            <v>延岡</v>
          </cell>
          <cell r="P3207" t="str">
            <v>外販</v>
          </cell>
          <cell r="Q3207">
            <v>95</v>
          </cell>
        </row>
        <row r="3208">
          <cell r="A3208">
            <v>2</v>
          </cell>
          <cell r="B3208">
            <v>1995</v>
          </cell>
          <cell r="C3208">
            <v>12</v>
          </cell>
          <cell r="D3208">
            <v>1820</v>
          </cell>
          <cell r="E3208" t="str">
            <v>小松屋商事（株）　　</v>
          </cell>
          <cell r="F3208">
            <v>15630</v>
          </cell>
          <cell r="G3208" t="str">
            <v>ＵＮＡＳＳ（Ｘラン）</v>
          </cell>
          <cell r="H3208">
            <v>250</v>
          </cell>
          <cell r="I3208">
            <v>300000</v>
          </cell>
          <cell r="J3208">
            <v>1</v>
          </cell>
          <cell r="K3208" t="str">
            <v>繊維</v>
          </cell>
          <cell r="L3208">
            <v>156</v>
          </cell>
          <cell r="M3208" t="str">
            <v>ＵＮＡＳＳ</v>
          </cell>
          <cell r="N3208">
            <v>2</v>
          </cell>
          <cell r="O3208" t="str">
            <v>延岡</v>
          </cell>
          <cell r="P3208" t="str">
            <v>外販</v>
          </cell>
          <cell r="Q3208">
            <v>95</v>
          </cell>
        </row>
        <row r="3209">
          <cell r="A3209">
            <v>2</v>
          </cell>
          <cell r="B3209">
            <v>1995</v>
          </cell>
          <cell r="C3209">
            <v>12</v>
          </cell>
          <cell r="D3209">
            <v>7500</v>
          </cell>
          <cell r="E3209" t="str">
            <v>リバソン（株）　　　</v>
          </cell>
          <cell r="F3209">
            <v>16600</v>
          </cell>
          <cell r="G3209" t="str">
            <v>ＮＳＶＳ－２５（ＤＩ</v>
          </cell>
          <cell r="H3209">
            <v>1640</v>
          </cell>
          <cell r="I3209">
            <v>516600</v>
          </cell>
          <cell r="J3209">
            <v>3</v>
          </cell>
          <cell r="K3209" t="str">
            <v>樹脂</v>
          </cell>
          <cell r="L3209">
            <v>166</v>
          </cell>
          <cell r="M3209" t="str">
            <v>ＳＶＳ</v>
          </cell>
          <cell r="N3209">
            <v>2</v>
          </cell>
          <cell r="O3209" t="str">
            <v>延岡</v>
          </cell>
          <cell r="P3209" t="str">
            <v>外販</v>
          </cell>
          <cell r="Q3209">
            <v>95</v>
          </cell>
        </row>
        <row r="3210">
          <cell r="A3210">
            <v>2</v>
          </cell>
          <cell r="B3210">
            <v>1995</v>
          </cell>
          <cell r="C3210">
            <v>12</v>
          </cell>
          <cell r="D3210">
            <v>7017</v>
          </cell>
          <cell r="E3210" t="str">
            <v>要薬品　　　　　　　</v>
          </cell>
          <cell r="F3210">
            <v>16610</v>
          </cell>
          <cell r="G3210" t="str">
            <v>ＮＳＶＳ－２５（大東</v>
          </cell>
          <cell r="H3210">
            <v>9600</v>
          </cell>
          <cell r="I3210">
            <v>3168000</v>
          </cell>
          <cell r="J3210">
            <v>3</v>
          </cell>
          <cell r="K3210" t="str">
            <v>樹脂</v>
          </cell>
          <cell r="L3210">
            <v>166</v>
          </cell>
          <cell r="M3210" t="str">
            <v>ＳＶＳ</v>
          </cell>
          <cell r="N3210">
            <v>2</v>
          </cell>
          <cell r="O3210" t="str">
            <v>延岡</v>
          </cell>
          <cell r="P3210" t="str">
            <v>外販</v>
          </cell>
          <cell r="Q3210">
            <v>95</v>
          </cell>
        </row>
        <row r="3211">
          <cell r="A3211">
            <v>2</v>
          </cell>
          <cell r="B3211">
            <v>1995</v>
          </cell>
          <cell r="C3211">
            <v>12</v>
          </cell>
          <cell r="D3211">
            <v>5417</v>
          </cell>
          <cell r="E3211" t="str">
            <v>九州長瀬　　　　　　</v>
          </cell>
          <cell r="F3211">
            <v>16640</v>
          </cell>
          <cell r="G3211" t="str">
            <v>ＮＳＶＳ－２５（同仁</v>
          </cell>
          <cell r="H3211">
            <v>3800</v>
          </cell>
          <cell r="I3211">
            <v>1140000</v>
          </cell>
          <cell r="J3211">
            <v>3</v>
          </cell>
          <cell r="K3211" t="str">
            <v>樹脂</v>
          </cell>
          <cell r="L3211">
            <v>166</v>
          </cell>
          <cell r="M3211" t="str">
            <v>ＳＶＳ</v>
          </cell>
          <cell r="N3211">
            <v>2</v>
          </cell>
          <cell r="O3211" t="str">
            <v>延岡</v>
          </cell>
          <cell r="P3211" t="str">
            <v>外販</v>
          </cell>
          <cell r="Q3211">
            <v>95</v>
          </cell>
        </row>
        <row r="3212">
          <cell r="A3212">
            <v>2</v>
          </cell>
          <cell r="B3212">
            <v>1995</v>
          </cell>
          <cell r="C3212">
            <v>12</v>
          </cell>
          <cell r="D3212">
            <v>5217</v>
          </cell>
          <cell r="E3212" t="str">
            <v>ＢＡＳＦ　四日市　　</v>
          </cell>
          <cell r="F3212">
            <v>16690</v>
          </cell>
          <cell r="G3212" t="str">
            <v>ＮＳＶＳ－２５（ＢＡ</v>
          </cell>
          <cell r="H3212">
            <v>20</v>
          </cell>
          <cell r="I3212">
            <v>7000</v>
          </cell>
          <cell r="J3212">
            <v>3</v>
          </cell>
          <cell r="K3212" t="str">
            <v>樹脂</v>
          </cell>
          <cell r="L3212">
            <v>166</v>
          </cell>
          <cell r="M3212" t="str">
            <v>ＳＶＳ</v>
          </cell>
          <cell r="N3212">
            <v>2</v>
          </cell>
          <cell r="O3212" t="str">
            <v>延岡</v>
          </cell>
          <cell r="P3212" t="str">
            <v>外販</v>
          </cell>
          <cell r="Q3212">
            <v>95</v>
          </cell>
        </row>
        <row r="3213">
          <cell r="A3213">
            <v>2</v>
          </cell>
          <cell r="B3213">
            <v>1995</v>
          </cell>
          <cell r="C3213">
            <v>12</v>
          </cell>
          <cell r="D3213">
            <v>1</v>
          </cell>
          <cell r="E3213" t="str">
            <v>旭　東京購買　　　　</v>
          </cell>
          <cell r="F3213">
            <v>20300</v>
          </cell>
          <cell r="G3213" t="str">
            <v>ＥＢＳ　　　　　　　</v>
          </cell>
          <cell r="H3213">
            <v>9158</v>
          </cell>
          <cell r="I3213">
            <v>7472928</v>
          </cell>
          <cell r="J3213">
            <v>3</v>
          </cell>
          <cell r="K3213" t="str">
            <v>樹脂</v>
          </cell>
          <cell r="L3213">
            <v>203</v>
          </cell>
          <cell r="M3213" t="str">
            <v>ＥＢＳ</v>
          </cell>
          <cell r="N3213">
            <v>2</v>
          </cell>
          <cell r="O3213" t="str">
            <v>延岡</v>
          </cell>
          <cell r="P3213" t="str">
            <v>旭</v>
          </cell>
          <cell r="Q3213">
            <v>95</v>
          </cell>
        </row>
        <row r="3214">
          <cell r="A3214">
            <v>2</v>
          </cell>
          <cell r="B3214">
            <v>1995</v>
          </cell>
          <cell r="C3214">
            <v>12</v>
          </cell>
          <cell r="D3214">
            <v>43</v>
          </cell>
          <cell r="E3214" t="str">
            <v>旭　延岡医薬　　　　</v>
          </cell>
          <cell r="F3214">
            <v>20600</v>
          </cell>
          <cell r="G3214" t="str">
            <v>ＭＢ　　　　　　　　</v>
          </cell>
          <cell r="H3214">
            <v>4011</v>
          </cell>
          <cell r="I3214">
            <v>13236300</v>
          </cell>
          <cell r="J3214">
            <v>2</v>
          </cell>
          <cell r="K3214" t="str">
            <v>医薬原料</v>
          </cell>
          <cell r="L3214">
            <v>206</v>
          </cell>
          <cell r="M3214" t="str">
            <v>ＭＢ</v>
          </cell>
          <cell r="N3214">
            <v>2</v>
          </cell>
          <cell r="O3214" t="str">
            <v>延岡</v>
          </cell>
          <cell r="P3214" t="str">
            <v>旭</v>
          </cell>
          <cell r="Q3214">
            <v>95</v>
          </cell>
        </row>
        <row r="3215">
          <cell r="A3215">
            <v>2</v>
          </cell>
          <cell r="B3215">
            <v>1995</v>
          </cell>
          <cell r="C3215">
            <v>12</v>
          </cell>
          <cell r="D3215">
            <v>5403</v>
          </cell>
          <cell r="E3215" t="str">
            <v>ファイザー　　　　　</v>
          </cell>
          <cell r="F3215">
            <v>21401</v>
          </cell>
          <cell r="G3215" t="str">
            <v>ＡＴＢＣ　　　　　　</v>
          </cell>
          <cell r="H3215">
            <v>9030</v>
          </cell>
          <cell r="I3215">
            <v>3756480</v>
          </cell>
          <cell r="J3215">
            <v>3</v>
          </cell>
          <cell r="K3215" t="str">
            <v>樹脂</v>
          </cell>
          <cell r="L3215">
            <v>214</v>
          </cell>
          <cell r="M3215" t="str">
            <v>ＡＴＢＣ</v>
          </cell>
          <cell r="N3215">
            <v>2</v>
          </cell>
          <cell r="O3215" t="str">
            <v>延岡</v>
          </cell>
          <cell r="P3215" t="str">
            <v>旭</v>
          </cell>
          <cell r="Q3215">
            <v>95</v>
          </cell>
        </row>
        <row r="3216">
          <cell r="A3216">
            <v>2</v>
          </cell>
          <cell r="B3216">
            <v>1995</v>
          </cell>
          <cell r="C3216">
            <v>12</v>
          </cell>
          <cell r="D3216">
            <v>1</v>
          </cell>
          <cell r="E3216" t="str">
            <v>旭　東京購買　　　　</v>
          </cell>
          <cell r="F3216">
            <v>21402</v>
          </cell>
          <cell r="G3216" t="str">
            <v>ＤＳ－１０７　　　　</v>
          </cell>
          <cell r="H3216">
            <v>88440</v>
          </cell>
          <cell r="I3216">
            <v>36525720</v>
          </cell>
          <cell r="J3216">
            <v>3</v>
          </cell>
          <cell r="K3216" t="str">
            <v>樹脂</v>
          </cell>
          <cell r="L3216">
            <v>214</v>
          </cell>
          <cell r="M3216" t="str">
            <v>ＡＴＢＣ</v>
          </cell>
          <cell r="N3216">
            <v>2</v>
          </cell>
          <cell r="O3216" t="str">
            <v>延岡</v>
          </cell>
          <cell r="P3216" t="str">
            <v>旭</v>
          </cell>
          <cell r="Q3216">
            <v>95</v>
          </cell>
        </row>
        <row r="3217">
          <cell r="A3217">
            <v>2</v>
          </cell>
          <cell r="B3217">
            <v>1995</v>
          </cell>
          <cell r="C3217">
            <v>12</v>
          </cell>
          <cell r="D3217">
            <v>3821</v>
          </cell>
          <cell r="E3217" t="str">
            <v>（株）トーメン　　　</v>
          </cell>
          <cell r="F3217">
            <v>21403</v>
          </cell>
          <cell r="G3217" t="str">
            <v>ＡＴＢＣ　　　　　　</v>
          </cell>
          <cell r="H3217">
            <v>215</v>
          </cell>
          <cell r="I3217">
            <v>122550</v>
          </cell>
          <cell r="J3217">
            <v>3</v>
          </cell>
          <cell r="K3217" t="str">
            <v>樹脂</v>
          </cell>
          <cell r="L3217">
            <v>214</v>
          </cell>
          <cell r="M3217" t="str">
            <v>ＡＴＢＣ</v>
          </cell>
          <cell r="N3217">
            <v>2</v>
          </cell>
          <cell r="O3217" t="str">
            <v>延岡</v>
          </cell>
          <cell r="P3217" t="str">
            <v>旭</v>
          </cell>
          <cell r="Q3217">
            <v>95</v>
          </cell>
        </row>
        <row r="3218">
          <cell r="A3218">
            <v>2</v>
          </cell>
          <cell r="B3218">
            <v>1995</v>
          </cell>
          <cell r="C3218">
            <v>12</v>
          </cell>
          <cell r="D3218">
            <v>1</v>
          </cell>
          <cell r="E3218" t="str">
            <v>旭　東京購買　　　　</v>
          </cell>
          <cell r="F3218">
            <v>21702</v>
          </cell>
          <cell r="G3218" t="str">
            <v>Ｈ－３－Ⅱ　　　　　</v>
          </cell>
          <cell r="H3218">
            <v>255.6</v>
          </cell>
          <cell r="I3218">
            <v>1022400</v>
          </cell>
          <cell r="J3218">
            <v>3</v>
          </cell>
          <cell r="K3218" t="str">
            <v>樹脂</v>
          </cell>
          <cell r="L3218">
            <v>217</v>
          </cell>
          <cell r="M3218" t="str">
            <v>Ｈ－３</v>
          </cell>
          <cell r="N3218">
            <v>2</v>
          </cell>
          <cell r="O3218" t="str">
            <v>延岡</v>
          </cell>
          <cell r="P3218" t="str">
            <v>旭</v>
          </cell>
          <cell r="Q3218">
            <v>95</v>
          </cell>
        </row>
        <row r="3219">
          <cell r="A3219">
            <v>2</v>
          </cell>
          <cell r="B3219">
            <v>1995</v>
          </cell>
          <cell r="C3219">
            <v>12</v>
          </cell>
          <cell r="D3219">
            <v>1</v>
          </cell>
          <cell r="E3219" t="str">
            <v>旭　東京購買　　　　</v>
          </cell>
          <cell r="F3219">
            <v>21703</v>
          </cell>
          <cell r="G3219" t="str">
            <v>Ｈ－３－Ⅲ　　　　　</v>
          </cell>
          <cell r="H3219">
            <v>5690</v>
          </cell>
          <cell r="I3219">
            <v>22760000</v>
          </cell>
          <cell r="J3219">
            <v>3</v>
          </cell>
          <cell r="K3219" t="str">
            <v>樹脂</v>
          </cell>
          <cell r="L3219">
            <v>217</v>
          </cell>
          <cell r="M3219" t="str">
            <v>Ｈ－３</v>
          </cell>
          <cell r="N3219">
            <v>2</v>
          </cell>
          <cell r="O3219" t="str">
            <v>延岡</v>
          </cell>
          <cell r="P3219" t="str">
            <v>旭</v>
          </cell>
          <cell r="Q3219">
            <v>95</v>
          </cell>
        </row>
        <row r="3220">
          <cell r="A3220">
            <v>2</v>
          </cell>
          <cell r="B3220">
            <v>1995</v>
          </cell>
          <cell r="C3220">
            <v>12</v>
          </cell>
          <cell r="D3220">
            <v>6</v>
          </cell>
          <cell r="E3220" t="str">
            <v>旭　富士　　　　　　</v>
          </cell>
          <cell r="F3220">
            <v>21900</v>
          </cell>
          <cell r="G3220" t="str">
            <v>ＢＳ－１　　　　　　</v>
          </cell>
          <cell r="H3220">
            <v>72840</v>
          </cell>
          <cell r="I3220">
            <v>22580400</v>
          </cell>
          <cell r="J3220">
            <v>3</v>
          </cell>
          <cell r="K3220" t="str">
            <v>樹脂</v>
          </cell>
          <cell r="L3220">
            <v>219</v>
          </cell>
          <cell r="M3220" t="str">
            <v>ＢＳ－１．２</v>
          </cell>
          <cell r="N3220">
            <v>2</v>
          </cell>
          <cell r="O3220" t="str">
            <v>延岡</v>
          </cell>
          <cell r="P3220" t="str">
            <v>旭</v>
          </cell>
          <cell r="Q3220">
            <v>95</v>
          </cell>
        </row>
        <row r="3221">
          <cell r="A3221">
            <v>2</v>
          </cell>
          <cell r="B3221">
            <v>1995</v>
          </cell>
          <cell r="C3221">
            <v>12</v>
          </cell>
          <cell r="D3221">
            <v>6</v>
          </cell>
          <cell r="E3221" t="str">
            <v>旭　富士　　　　　　</v>
          </cell>
          <cell r="F3221">
            <v>21901</v>
          </cell>
          <cell r="G3221" t="str">
            <v>ＢＳ－２　　　　　　</v>
          </cell>
          <cell r="H3221">
            <v>16680</v>
          </cell>
          <cell r="I3221">
            <v>5337600</v>
          </cell>
          <cell r="J3221">
            <v>3</v>
          </cell>
          <cell r="K3221" t="str">
            <v>樹脂</v>
          </cell>
          <cell r="L3221">
            <v>219</v>
          </cell>
          <cell r="M3221" t="str">
            <v>ＢＳ－１．２</v>
          </cell>
          <cell r="N3221">
            <v>2</v>
          </cell>
          <cell r="O3221" t="str">
            <v>延岡</v>
          </cell>
          <cell r="P3221" t="str">
            <v>旭</v>
          </cell>
          <cell r="Q3221">
            <v>95</v>
          </cell>
        </row>
        <row r="3222">
          <cell r="A3222">
            <v>2</v>
          </cell>
          <cell r="B3222">
            <v>1995</v>
          </cell>
          <cell r="C3222">
            <v>12</v>
          </cell>
          <cell r="D3222">
            <v>6</v>
          </cell>
          <cell r="E3222" t="str">
            <v>旭　富士　　　　　　</v>
          </cell>
          <cell r="F3222">
            <v>21950</v>
          </cell>
          <cell r="G3222" t="str">
            <v>ＢＳ－１缶　　　　　</v>
          </cell>
          <cell r="H3222">
            <v>140</v>
          </cell>
          <cell r="I3222">
            <v>57260</v>
          </cell>
          <cell r="J3222">
            <v>3</v>
          </cell>
          <cell r="K3222" t="str">
            <v>樹脂</v>
          </cell>
          <cell r="L3222">
            <v>219</v>
          </cell>
          <cell r="M3222" t="str">
            <v>ＢＳ－１．２</v>
          </cell>
          <cell r="N3222">
            <v>2</v>
          </cell>
          <cell r="O3222" t="str">
            <v>延岡</v>
          </cell>
          <cell r="P3222" t="str">
            <v>旭</v>
          </cell>
          <cell r="Q3222">
            <v>95</v>
          </cell>
        </row>
        <row r="3223">
          <cell r="A3223">
            <v>2</v>
          </cell>
          <cell r="B3223">
            <v>1995</v>
          </cell>
          <cell r="C3223">
            <v>12</v>
          </cell>
          <cell r="D3223">
            <v>1</v>
          </cell>
          <cell r="E3223" t="str">
            <v>旭　東京購買　　　　</v>
          </cell>
          <cell r="F3223">
            <v>25150</v>
          </cell>
          <cell r="G3223" t="str">
            <v>Ｈ－ダイマー　　　　</v>
          </cell>
          <cell r="H3223">
            <v>64820</v>
          </cell>
          <cell r="I3223">
            <v>19316360</v>
          </cell>
          <cell r="J3223">
            <v>3</v>
          </cell>
          <cell r="K3223" t="str">
            <v>樹脂</v>
          </cell>
          <cell r="L3223">
            <v>251</v>
          </cell>
          <cell r="M3223" t="str">
            <v>Ｈ－ダイマー</v>
          </cell>
          <cell r="N3223">
            <v>2</v>
          </cell>
          <cell r="O3223" t="str">
            <v>延岡</v>
          </cell>
          <cell r="P3223" t="str">
            <v>旭</v>
          </cell>
          <cell r="Q3223">
            <v>95</v>
          </cell>
        </row>
        <row r="3224">
          <cell r="A3224">
            <v>2</v>
          </cell>
          <cell r="B3224">
            <v>1995</v>
          </cell>
          <cell r="C3224">
            <v>12</v>
          </cell>
          <cell r="D3224">
            <v>1</v>
          </cell>
          <cell r="E3224" t="str">
            <v>旭　東京購買　　　　</v>
          </cell>
          <cell r="F3224">
            <v>25155</v>
          </cell>
          <cell r="G3224" t="str">
            <v>Ｈ－ダイマ－（ドラム</v>
          </cell>
          <cell r="H3224">
            <v>2400</v>
          </cell>
          <cell r="I3224">
            <v>883200</v>
          </cell>
          <cell r="J3224">
            <v>3</v>
          </cell>
          <cell r="K3224" t="str">
            <v>樹脂</v>
          </cell>
          <cell r="L3224">
            <v>251</v>
          </cell>
          <cell r="M3224" t="str">
            <v>Ｈ－ダイマー</v>
          </cell>
          <cell r="N3224">
            <v>2</v>
          </cell>
          <cell r="O3224" t="str">
            <v>延岡</v>
          </cell>
          <cell r="P3224" t="str">
            <v>旭</v>
          </cell>
          <cell r="Q3224">
            <v>95</v>
          </cell>
        </row>
        <row r="3225">
          <cell r="A3225">
            <v>2</v>
          </cell>
          <cell r="B3225">
            <v>1995</v>
          </cell>
          <cell r="C3225">
            <v>12</v>
          </cell>
          <cell r="D3225">
            <v>37</v>
          </cell>
          <cell r="E3225" t="str">
            <v>旭　薬品工場　　　　</v>
          </cell>
          <cell r="F3225">
            <v>29007</v>
          </cell>
          <cell r="G3225" t="str">
            <v>回収硝酸　　　　　　</v>
          </cell>
          <cell r="H3225">
            <v>20608</v>
          </cell>
          <cell r="I3225">
            <v>72128</v>
          </cell>
          <cell r="J3225">
            <v>4</v>
          </cell>
          <cell r="K3225" t="str">
            <v>その他</v>
          </cell>
          <cell r="L3225">
            <v>290</v>
          </cell>
          <cell r="M3225" t="str">
            <v>旭向延岡合成品</v>
          </cell>
          <cell r="N3225">
            <v>2</v>
          </cell>
          <cell r="O3225" t="str">
            <v>延岡</v>
          </cell>
          <cell r="P3225" t="str">
            <v>旭</v>
          </cell>
          <cell r="Q3225">
            <v>95</v>
          </cell>
        </row>
        <row r="3226">
          <cell r="A3226">
            <v>2</v>
          </cell>
          <cell r="B3226">
            <v>1995</v>
          </cell>
          <cell r="C3226">
            <v>12</v>
          </cell>
          <cell r="D3226">
            <v>231</v>
          </cell>
          <cell r="E3226" t="str">
            <v>岩瀬コスファ　　　　</v>
          </cell>
          <cell r="F3226">
            <v>30400</v>
          </cell>
          <cell r="G3226" t="str">
            <v>ＣＰＭ－Ｈ　　　　　</v>
          </cell>
          <cell r="H3226">
            <v>2</v>
          </cell>
          <cell r="I3226">
            <v>80000</v>
          </cell>
          <cell r="J3226">
            <v>4</v>
          </cell>
          <cell r="K3226" t="str">
            <v>その他</v>
          </cell>
          <cell r="L3226">
            <v>304</v>
          </cell>
          <cell r="M3226" t="str">
            <v>ＣＰＭ</v>
          </cell>
          <cell r="N3226">
            <v>2</v>
          </cell>
          <cell r="O3226" t="str">
            <v>延岡</v>
          </cell>
          <cell r="P3226" t="str">
            <v>外販</v>
          </cell>
          <cell r="Q3226">
            <v>95</v>
          </cell>
        </row>
        <row r="3227">
          <cell r="A3227">
            <v>1</v>
          </cell>
          <cell r="B3227">
            <v>1995</v>
          </cell>
          <cell r="C3227">
            <v>12</v>
          </cell>
          <cell r="D3227">
            <v>88</v>
          </cell>
          <cell r="E3227" t="str">
            <v>旭フーズ（株）　　　</v>
          </cell>
          <cell r="F3227">
            <v>37600</v>
          </cell>
          <cell r="G3227" t="str">
            <v>ＣＭＴ－Ｌ　缶　　　</v>
          </cell>
          <cell r="H3227">
            <v>9918</v>
          </cell>
          <cell r="I3227">
            <v>2975400</v>
          </cell>
          <cell r="J3227">
            <v>4</v>
          </cell>
          <cell r="K3227" t="str">
            <v>その他</v>
          </cell>
          <cell r="L3227">
            <v>376</v>
          </cell>
          <cell r="M3227" t="str">
            <v>ＣＭＴ－Ｌ</v>
          </cell>
          <cell r="N3227">
            <v>3</v>
          </cell>
          <cell r="O3227" t="str">
            <v>外販</v>
          </cell>
          <cell r="P3227" t="str">
            <v>旭</v>
          </cell>
          <cell r="Q3227">
            <v>95</v>
          </cell>
        </row>
        <row r="3228">
          <cell r="A3228">
            <v>1</v>
          </cell>
          <cell r="B3228">
            <v>1995</v>
          </cell>
          <cell r="C3228">
            <v>12</v>
          </cell>
          <cell r="D3228">
            <v>88</v>
          </cell>
          <cell r="E3228" t="str">
            <v>旭フーズ（株）　　　</v>
          </cell>
          <cell r="F3228">
            <v>37601</v>
          </cell>
          <cell r="G3228" t="str">
            <v>ＣＭＴ－ＨＰ　缶　　</v>
          </cell>
          <cell r="H3228">
            <v>954</v>
          </cell>
          <cell r="I3228">
            <v>286200</v>
          </cell>
          <cell r="J3228">
            <v>4</v>
          </cell>
          <cell r="K3228" t="str">
            <v>その他</v>
          </cell>
          <cell r="L3228">
            <v>376</v>
          </cell>
          <cell r="M3228" t="str">
            <v>ＣＭＴ－Ｌ</v>
          </cell>
          <cell r="N3228">
            <v>3</v>
          </cell>
          <cell r="O3228" t="str">
            <v>外販</v>
          </cell>
          <cell r="P3228" t="str">
            <v>旭</v>
          </cell>
          <cell r="Q3228">
            <v>95</v>
          </cell>
        </row>
        <row r="3229">
          <cell r="A3229">
            <v>1</v>
          </cell>
          <cell r="B3229">
            <v>1995</v>
          </cell>
          <cell r="C3229">
            <v>12</v>
          </cell>
          <cell r="D3229">
            <v>88</v>
          </cell>
          <cell r="E3229" t="str">
            <v>旭フーズ（株）　　　</v>
          </cell>
          <cell r="F3229">
            <v>37602</v>
          </cell>
          <cell r="G3229" t="str">
            <v>ＣＭＴ－Ｌ　ドラム　</v>
          </cell>
          <cell r="H3229">
            <v>20160</v>
          </cell>
          <cell r="I3229">
            <v>6048000</v>
          </cell>
          <cell r="J3229">
            <v>4</v>
          </cell>
          <cell r="K3229" t="str">
            <v>その他</v>
          </cell>
          <cell r="L3229">
            <v>376</v>
          </cell>
          <cell r="M3229" t="str">
            <v>ＣＭＴ－Ｌ</v>
          </cell>
          <cell r="N3229">
            <v>3</v>
          </cell>
          <cell r="O3229" t="str">
            <v>外販</v>
          </cell>
          <cell r="P3229" t="str">
            <v>旭</v>
          </cell>
          <cell r="Q3229">
            <v>95</v>
          </cell>
        </row>
        <row r="3230">
          <cell r="A3230">
            <v>1</v>
          </cell>
          <cell r="B3230">
            <v>1995</v>
          </cell>
          <cell r="C3230">
            <v>12</v>
          </cell>
          <cell r="D3230">
            <v>88</v>
          </cell>
          <cell r="E3230" t="str">
            <v>旭フーズ（株）　　　</v>
          </cell>
          <cell r="F3230">
            <v>37605</v>
          </cell>
          <cell r="G3230" t="str">
            <v>ホスタポンＴＣＧ－Ｊ</v>
          </cell>
          <cell r="H3230">
            <v>5040</v>
          </cell>
          <cell r="I3230">
            <v>1617840</v>
          </cell>
          <cell r="J3230">
            <v>4</v>
          </cell>
          <cell r="K3230" t="str">
            <v>その他</v>
          </cell>
          <cell r="L3230">
            <v>376</v>
          </cell>
          <cell r="M3230" t="str">
            <v>ＣＭＴ－Ｌ</v>
          </cell>
          <cell r="N3230">
            <v>3</v>
          </cell>
          <cell r="O3230" t="str">
            <v>外販</v>
          </cell>
          <cell r="P3230" t="str">
            <v>旭</v>
          </cell>
          <cell r="Q3230">
            <v>95</v>
          </cell>
        </row>
        <row r="3231">
          <cell r="A3231">
            <v>1</v>
          </cell>
          <cell r="B3231">
            <v>1995</v>
          </cell>
          <cell r="C3231">
            <v>12</v>
          </cell>
          <cell r="D3231">
            <v>88</v>
          </cell>
          <cell r="E3231" t="str">
            <v>旭フーズ（株）　　　</v>
          </cell>
          <cell r="F3231">
            <v>37607</v>
          </cell>
          <cell r="G3231" t="str">
            <v>ＬＭＴ－Ｌ　ドラム　</v>
          </cell>
          <cell r="H3231">
            <v>4860</v>
          </cell>
          <cell r="I3231">
            <v>1914840</v>
          </cell>
          <cell r="J3231">
            <v>4</v>
          </cell>
          <cell r="K3231" t="str">
            <v>その他</v>
          </cell>
          <cell r="L3231">
            <v>376</v>
          </cell>
          <cell r="M3231" t="str">
            <v>ＣＭＴ－Ｌ</v>
          </cell>
          <cell r="N3231">
            <v>3</v>
          </cell>
          <cell r="O3231" t="str">
            <v>外販</v>
          </cell>
          <cell r="P3231" t="str">
            <v>旭</v>
          </cell>
          <cell r="Q3231">
            <v>95</v>
          </cell>
        </row>
        <row r="3232">
          <cell r="A3232">
            <v>1</v>
          </cell>
          <cell r="B3232">
            <v>1995</v>
          </cell>
          <cell r="C3232">
            <v>12</v>
          </cell>
          <cell r="D3232">
            <v>88</v>
          </cell>
          <cell r="E3232" t="str">
            <v>旭フーズ（株）　　　</v>
          </cell>
          <cell r="F3232">
            <v>37610</v>
          </cell>
          <cell r="G3232" t="str">
            <v>ＣＭＴ－Ｌコンテナ　</v>
          </cell>
          <cell r="H3232">
            <v>11000</v>
          </cell>
          <cell r="I3232">
            <v>3080000</v>
          </cell>
          <cell r="J3232">
            <v>4</v>
          </cell>
          <cell r="K3232" t="str">
            <v>その他</v>
          </cell>
          <cell r="L3232">
            <v>376</v>
          </cell>
          <cell r="M3232" t="str">
            <v>ＣＭＴ－Ｌ</v>
          </cell>
          <cell r="N3232">
            <v>3</v>
          </cell>
          <cell r="O3232" t="str">
            <v>外販</v>
          </cell>
          <cell r="P3232" t="str">
            <v>旭</v>
          </cell>
          <cell r="Q3232">
            <v>95</v>
          </cell>
        </row>
        <row r="3233">
          <cell r="A3233">
            <v>1</v>
          </cell>
          <cell r="B3233">
            <v>1995</v>
          </cell>
          <cell r="C3233">
            <v>12</v>
          </cell>
          <cell r="D3233">
            <v>6</v>
          </cell>
          <cell r="E3233" t="str">
            <v>旭　富士　　　　　　</v>
          </cell>
          <cell r="F3233">
            <v>38300</v>
          </cell>
          <cell r="G3233" t="str">
            <v>ベンゾフェノン　　　</v>
          </cell>
          <cell r="H3233">
            <v>220</v>
          </cell>
          <cell r="I3233">
            <v>196900</v>
          </cell>
          <cell r="J3233">
            <v>3</v>
          </cell>
          <cell r="K3233" t="str">
            <v>樹脂</v>
          </cell>
          <cell r="L3233">
            <v>383</v>
          </cell>
          <cell r="M3233" t="str">
            <v>ﾍﾞﾝｿﾞﾌｪﾉﾝ</v>
          </cell>
          <cell r="N3233">
            <v>3</v>
          </cell>
          <cell r="O3233" t="str">
            <v>外販</v>
          </cell>
          <cell r="P3233" t="str">
            <v>外販</v>
          </cell>
          <cell r="Q3233">
            <v>95</v>
          </cell>
        </row>
        <row r="3234">
          <cell r="A3234">
            <v>1</v>
          </cell>
          <cell r="B3234">
            <v>1995</v>
          </cell>
          <cell r="C3234">
            <v>12</v>
          </cell>
          <cell r="D3234">
            <v>5401</v>
          </cell>
          <cell r="E3234" t="str">
            <v>藤本化学　　　　　　</v>
          </cell>
          <cell r="F3234">
            <v>38704</v>
          </cell>
          <cell r="G3234" t="str">
            <v>ＬＳ－７０　　　　　</v>
          </cell>
          <cell r="H3234">
            <v>4357</v>
          </cell>
          <cell r="I3234">
            <v>5794810</v>
          </cell>
          <cell r="J3234">
            <v>4</v>
          </cell>
          <cell r="K3234" t="str">
            <v>その他</v>
          </cell>
          <cell r="L3234">
            <v>387</v>
          </cell>
          <cell r="M3234" t="str">
            <v>委託　藤本</v>
          </cell>
          <cell r="N3234">
            <v>3</v>
          </cell>
          <cell r="O3234" t="str">
            <v>外販</v>
          </cell>
          <cell r="P3234" t="str">
            <v>外販</v>
          </cell>
          <cell r="Q3234">
            <v>95</v>
          </cell>
        </row>
        <row r="3235">
          <cell r="A3235">
            <v>1</v>
          </cell>
          <cell r="B3235">
            <v>1995</v>
          </cell>
          <cell r="C3235">
            <v>12</v>
          </cell>
          <cell r="D3235">
            <v>88</v>
          </cell>
          <cell r="E3235" t="str">
            <v>旭フーズ（株）　　　</v>
          </cell>
          <cell r="F3235">
            <v>38709</v>
          </cell>
          <cell r="G3235" t="str">
            <v>ＢＰＭ　　　　　　　</v>
          </cell>
          <cell r="H3235">
            <v>-820</v>
          </cell>
          <cell r="I3235">
            <v>-164000</v>
          </cell>
          <cell r="J3235">
            <v>4</v>
          </cell>
          <cell r="K3235" t="str">
            <v>その他</v>
          </cell>
          <cell r="L3235">
            <v>387</v>
          </cell>
          <cell r="M3235" t="str">
            <v>委託　藤本</v>
          </cell>
          <cell r="N3235">
            <v>3</v>
          </cell>
          <cell r="O3235" t="str">
            <v>外販</v>
          </cell>
          <cell r="P3235" t="str">
            <v>外販</v>
          </cell>
          <cell r="Q3235">
            <v>95</v>
          </cell>
        </row>
        <row r="3236">
          <cell r="A3236">
            <v>1</v>
          </cell>
          <cell r="B3236">
            <v>1995</v>
          </cell>
          <cell r="C3236">
            <v>12</v>
          </cell>
          <cell r="D3236">
            <v>5401</v>
          </cell>
          <cell r="E3236" t="str">
            <v>藤本化学　　　　　　</v>
          </cell>
          <cell r="F3236">
            <v>38709</v>
          </cell>
          <cell r="G3236" t="str">
            <v>ＢＰＭ　　　　　　　</v>
          </cell>
          <cell r="H3236">
            <v>820</v>
          </cell>
          <cell r="I3236">
            <v>164000</v>
          </cell>
          <cell r="J3236">
            <v>4</v>
          </cell>
          <cell r="K3236" t="str">
            <v>その他</v>
          </cell>
          <cell r="L3236">
            <v>387</v>
          </cell>
          <cell r="M3236" t="str">
            <v>委託　藤本</v>
          </cell>
          <cell r="N3236">
            <v>3</v>
          </cell>
          <cell r="O3236" t="str">
            <v>外販</v>
          </cell>
          <cell r="P3236" t="str">
            <v>外販</v>
          </cell>
          <cell r="Q3236">
            <v>95</v>
          </cell>
        </row>
        <row r="3237">
          <cell r="A3237">
            <v>1</v>
          </cell>
          <cell r="B3237">
            <v>1995</v>
          </cell>
          <cell r="C3237">
            <v>12</v>
          </cell>
          <cell r="D3237">
            <v>7100</v>
          </cell>
          <cell r="E3237" t="str">
            <v>油脂製品　　　　　　</v>
          </cell>
          <cell r="F3237">
            <v>38804</v>
          </cell>
          <cell r="G3237" t="str">
            <v>ノンサール乾燥　　　</v>
          </cell>
          <cell r="H3237">
            <v>1755</v>
          </cell>
          <cell r="I3237">
            <v>1193400</v>
          </cell>
          <cell r="J3237">
            <v>4</v>
          </cell>
          <cell r="K3237" t="str">
            <v>その他</v>
          </cell>
          <cell r="L3237">
            <v>388</v>
          </cell>
          <cell r="M3237" t="str">
            <v>委託　日油</v>
          </cell>
          <cell r="N3237">
            <v>3</v>
          </cell>
          <cell r="O3237" t="str">
            <v>外販</v>
          </cell>
          <cell r="P3237" t="str">
            <v>外販</v>
          </cell>
          <cell r="Q3237">
            <v>95</v>
          </cell>
        </row>
        <row r="3238">
          <cell r="A3238">
            <v>1</v>
          </cell>
          <cell r="B3238">
            <v>1995</v>
          </cell>
          <cell r="C3238">
            <v>12</v>
          </cell>
          <cell r="D3238">
            <v>4010</v>
          </cell>
          <cell r="E3238" t="str">
            <v>中尾薬品　　　　　　</v>
          </cell>
          <cell r="F3238">
            <v>39114</v>
          </cell>
          <cell r="G3238" t="str">
            <v>ＴＯＰ－９１８９　　</v>
          </cell>
          <cell r="H3238">
            <v>1800</v>
          </cell>
          <cell r="I3238">
            <v>540000</v>
          </cell>
          <cell r="J3238">
            <v>4</v>
          </cell>
          <cell r="K3238" t="str">
            <v>その他</v>
          </cell>
          <cell r="L3238">
            <v>391</v>
          </cell>
          <cell r="M3238" t="str">
            <v>委託　甲南</v>
          </cell>
          <cell r="N3238">
            <v>3</v>
          </cell>
          <cell r="O3238" t="str">
            <v>外販</v>
          </cell>
          <cell r="P3238" t="str">
            <v>外販</v>
          </cell>
          <cell r="Q3238">
            <v>95</v>
          </cell>
        </row>
        <row r="3239">
          <cell r="A3239">
            <v>1</v>
          </cell>
          <cell r="B3239">
            <v>1996</v>
          </cell>
          <cell r="C3239">
            <v>1</v>
          </cell>
          <cell r="D3239">
            <v>6805</v>
          </cell>
          <cell r="E3239" t="str">
            <v>ケンプレックス　　　</v>
          </cell>
          <cell r="F3239">
            <v>16002</v>
          </cell>
          <cell r="G3239" t="str">
            <v>Ｎ６５１（ＣＨＭＰ）</v>
          </cell>
          <cell r="H3239">
            <v>24040</v>
          </cell>
          <cell r="I3239">
            <v>14828000</v>
          </cell>
          <cell r="J3239">
            <v>3</v>
          </cell>
          <cell r="K3239" t="str">
            <v>樹脂</v>
          </cell>
          <cell r="L3239">
            <v>160</v>
          </cell>
          <cell r="M3239" t="str">
            <v>Ｎ－６５１</v>
          </cell>
          <cell r="N3239">
            <v>1</v>
          </cell>
          <cell r="O3239" t="str">
            <v>大阪</v>
          </cell>
          <cell r="P3239" t="str">
            <v>輸出</v>
          </cell>
          <cell r="Q3239">
            <v>95</v>
          </cell>
        </row>
        <row r="3240">
          <cell r="A3240">
            <v>1</v>
          </cell>
          <cell r="B3240">
            <v>1996</v>
          </cell>
          <cell r="C3240">
            <v>1</v>
          </cell>
          <cell r="D3240">
            <v>857</v>
          </cell>
          <cell r="E3240" t="str">
            <v>㈱オービット商事　　</v>
          </cell>
          <cell r="F3240">
            <v>16100</v>
          </cell>
          <cell r="G3240" t="str">
            <v>１，４ブタンサルトン</v>
          </cell>
          <cell r="H3240">
            <v>5</v>
          </cell>
          <cell r="I3240">
            <v>75000</v>
          </cell>
          <cell r="J3240">
            <v>3</v>
          </cell>
          <cell r="K3240" t="str">
            <v>樹脂</v>
          </cell>
          <cell r="L3240">
            <v>161</v>
          </cell>
          <cell r="M3240" t="str">
            <v>1.4ＢＳ</v>
          </cell>
          <cell r="N3240">
            <v>1</v>
          </cell>
          <cell r="O3240" t="str">
            <v>大阪</v>
          </cell>
          <cell r="P3240" t="str">
            <v>外販</v>
          </cell>
          <cell r="Q3240">
            <v>95</v>
          </cell>
        </row>
        <row r="3241">
          <cell r="A3241">
            <v>1</v>
          </cell>
          <cell r="B3241">
            <v>1996</v>
          </cell>
          <cell r="C3241">
            <v>1</v>
          </cell>
          <cell r="D3241">
            <v>1</v>
          </cell>
          <cell r="E3241" t="str">
            <v>旭　東京購買　　　　</v>
          </cell>
          <cell r="F3241">
            <v>25600</v>
          </cell>
          <cell r="G3241" t="str">
            <v>Ｒ－１２７　　　　　</v>
          </cell>
          <cell r="H3241">
            <v>8920</v>
          </cell>
          <cell r="I3241">
            <v>9812000</v>
          </cell>
          <cell r="J3241">
            <v>3</v>
          </cell>
          <cell r="K3241" t="str">
            <v>樹脂</v>
          </cell>
          <cell r="L3241">
            <v>256</v>
          </cell>
          <cell r="M3241" t="str">
            <v>Ｒ－１２７</v>
          </cell>
          <cell r="N3241">
            <v>1</v>
          </cell>
          <cell r="O3241" t="str">
            <v>大阪</v>
          </cell>
          <cell r="P3241" t="str">
            <v>旭</v>
          </cell>
          <cell r="Q3241">
            <v>95</v>
          </cell>
        </row>
        <row r="3242">
          <cell r="A3242">
            <v>1</v>
          </cell>
          <cell r="B3242">
            <v>1996</v>
          </cell>
          <cell r="C3242">
            <v>1</v>
          </cell>
          <cell r="D3242">
            <v>6</v>
          </cell>
          <cell r="E3242" t="str">
            <v>旭　富士　　　　　　</v>
          </cell>
          <cell r="F3242">
            <v>25610</v>
          </cell>
          <cell r="G3242" t="str">
            <v>ＥＴＢ－Ｓ　　　　　</v>
          </cell>
          <cell r="H3242">
            <v>1251</v>
          </cell>
          <cell r="I3242">
            <v>8500000</v>
          </cell>
          <cell r="J3242">
            <v>3</v>
          </cell>
          <cell r="K3242" t="str">
            <v>樹脂</v>
          </cell>
          <cell r="L3242">
            <v>256</v>
          </cell>
          <cell r="M3242" t="str">
            <v>Ｒ－１２７</v>
          </cell>
          <cell r="N3242">
            <v>1</v>
          </cell>
          <cell r="O3242" t="str">
            <v>大阪</v>
          </cell>
          <cell r="P3242" t="str">
            <v>旭</v>
          </cell>
          <cell r="Q3242">
            <v>95</v>
          </cell>
        </row>
        <row r="3243">
          <cell r="A3243">
            <v>1</v>
          </cell>
          <cell r="B3243">
            <v>1996</v>
          </cell>
          <cell r="C3243">
            <v>1</v>
          </cell>
          <cell r="D3243">
            <v>6</v>
          </cell>
          <cell r="E3243" t="str">
            <v>旭　富士　　　　　　</v>
          </cell>
          <cell r="F3243">
            <v>28000</v>
          </cell>
          <cell r="G3243" t="str">
            <v>試作品（　　　　　）</v>
          </cell>
          <cell r="H3243">
            <v>-16.5</v>
          </cell>
          <cell r="I3243">
            <v>-387000</v>
          </cell>
          <cell r="J3243">
            <v>4</v>
          </cell>
          <cell r="K3243" t="str">
            <v>その他</v>
          </cell>
          <cell r="L3243">
            <v>280</v>
          </cell>
          <cell r="M3243" t="str">
            <v>旭向合成品</v>
          </cell>
          <cell r="N3243">
            <v>1</v>
          </cell>
          <cell r="O3243" t="str">
            <v>大阪</v>
          </cell>
          <cell r="P3243" t="str">
            <v>旭</v>
          </cell>
          <cell r="Q3243">
            <v>95</v>
          </cell>
        </row>
        <row r="3244">
          <cell r="A3244">
            <v>1</v>
          </cell>
          <cell r="B3244">
            <v>1996</v>
          </cell>
          <cell r="C3244">
            <v>1</v>
          </cell>
          <cell r="D3244">
            <v>7601</v>
          </cell>
          <cell r="E3244" t="str">
            <v>レジノカラー　　　　</v>
          </cell>
          <cell r="F3244">
            <v>28020</v>
          </cell>
          <cell r="G3244" t="str">
            <v>純水　　　　　　　　</v>
          </cell>
          <cell r="H3244">
            <v>200</v>
          </cell>
          <cell r="I3244">
            <v>14000</v>
          </cell>
          <cell r="J3244">
            <v>4</v>
          </cell>
          <cell r="K3244" t="str">
            <v>その他</v>
          </cell>
          <cell r="L3244">
            <v>280</v>
          </cell>
          <cell r="M3244" t="str">
            <v>旭向合成品</v>
          </cell>
          <cell r="N3244">
            <v>1</v>
          </cell>
          <cell r="O3244" t="str">
            <v>大阪</v>
          </cell>
          <cell r="P3244" t="str">
            <v>旭</v>
          </cell>
          <cell r="Q3244">
            <v>95</v>
          </cell>
        </row>
        <row r="3245">
          <cell r="A3245">
            <v>1</v>
          </cell>
          <cell r="B3245">
            <v>1996</v>
          </cell>
          <cell r="C3245">
            <v>1</v>
          </cell>
          <cell r="D3245">
            <v>846</v>
          </cell>
          <cell r="E3245" t="str">
            <v>岡畑産業（株）大阪　</v>
          </cell>
          <cell r="F3245">
            <v>28043</v>
          </cell>
          <cell r="G3245" t="str">
            <v>（ｐ＋ｍ）ＰＶ　　　</v>
          </cell>
          <cell r="H3245">
            <v>20</v>
          </cell>
          <cell r="I3245">
            <v>475000</v>
          </cell>
          <cell r="J3245">
            <v>4</v>
          </cell>
          <cell r="K3245" t="str">
            <v>その他</v>
          </cell>
          <cell r="L3245">
            <v>280</v>
          </cell>
          <cell r="M3245" t="str">
            <v>旭向合成品</v>
          </cell>
          <cell r="N3245">
            <v>1</v>
          </cell>
          <cell r="O3245" t="str">
            <v>大阪</v>
          </cell>
          <cell r="P3245" t="str">
            <v>旭</v>
          </cell>
          <cell r="Q3245">
            <v>95</v>
          </cell>
        </row>
        <row r="3246">
          <cell r="A3246">
            <v>1</v>
          </cell>
          <cell r="B3246">
            <v>1996</v>
          </cell>
          <cell r="C3246">
            <v>1</v>
          </cell>
          <cell r="D3246">
            <v>846</v>
          </cell>
          <cell r="E3246" t="str">
            <v>岡畑産業（株）大阪　</v>
          </cell>
          <cell r="F3246">
            <v>28044</v>
          </cell>
          <cell r="G3246" t="str">
            <v>ｐ－ＰＶ　　　　　　</v>
          </cell>
          <cell r="H3246">
            <v>13</v>
          </cell>
          <cell r="I3246">
            <v>585000</v>
          </cell>
          <cell r="J3246">
            <v>4</v>
          </cell>
          <cell r="K3246" t="str">
            <v>その他</v>
          </cell>
          <cell r="L3246">
            <v>280</v>
          </cell>
          <cell r="M3246" t="str">
            <v>旭向合成品</v>
          </cell>
          <cell r="N3246">
            <v>1</v>
          </cell>
          <cell r="O3246" t="str">
            <v>大阪</v>
          </cell>
          <cell r="P3246" t="str">
            <v>旭</v>
          </cell>
          <cell r="Q3246">
            <v>95</v>
          </cell>
        </row>
        <row r="3247">
          <cell r="A3247">
            <v>1</v>
          </cell>
          <cell r="B3247">
            <v>1996</v>
          </cell>
          <cell r="C3247">
            <v>1</v>
          </cell>
          <cell r="D3247">
            <v>29</v>
          </cell>
          <cell r="E3247" t="str">
            <v>旭　アイミー　　　　</v>
          </cell>
          <cell r="F3247">
            <v>28051</v>
          </cell>
          <cell r="G3247" t="str">
            <v>ＯＨＦ－１　　　　　</v>
          </cell>
          <cell r="H3247">
            <v>5</v>
          </cell>
          <cell r="I3247">
            <v>1350000</v>
          </cell>
          <cell r="J3247">
            <v>4</v>
          </cell>
          <cell r="K3247" t="str">
            <v>その他</v>
          </cell>
          <cell r="L3247">
            <v>280</v>
          </cell>
          <cell r="M3247" t="str">
            <v>旭向合成品</v>
          </cell>
          <cell r="N3247">
            <v>1</v>
          </cell>
          <cell r="O3247" t="str">
            <v>大阪</v>
          </cell>
          <cell r="P3247" t="str">
            <v>旭</v>
          </cell>
          <cell r="Q3247">
            <v>95</v>
          </cell>
        </row>
        <row r="3248">
          <cell r="A3248">
            <v>1</v>
          </cell>
          <cell r="B3248">
            <v>1996</v>
          </cell>
          <cell r="C3248">
            <v>1</v>
          </cell>
          <cell r="D3248">
            <v>6</v>
          </cell>
          <cell r="E3248" t="str">
            <v>旭　富士　　　　　　</v>
          </cell>
          <cell r="F3248">
            <v>28060</v>
          </cell>
          <cell r="G3248" t="str">
            <v>ＷＢＰ　　　　　　　</v>
          </cell>
          <cell r="H3248">
            <v>537.29999999999995</v>
          </cell>
          <cell r="I3248">
            <v>2943140</v>
          </cell>
          <cell r="J3248">
            <v>4</v>
          </cell>
          <cell r="K3248" t="str">
            <v>その他</v>
          </cell>
          <cell r="L3248">
            <v>280</v>
          </cell>
          <cell r="M3248" t="str">
            <v>旭向合成品</v>
          </cell>
          <cell r="N3248">
            <v>1</v>
          </cell>
          <cell r="O3248" t="str">
            <v>大阪</v>
          </cell>
          <cell r="P3248" t="str">
            <v>旭</v>
          </cell>
          <cell r="Q3248">
            <v>95</v>
          </cell>
        </row>
        <row r="3249">
          <cell r="A3249">
            <v>1</v>
          </cell>
          <cell r="B3249">
            <v>1996</v>
          </cell>
          <cell r="C3249">
            <v>1</v>
          </cell>
          <cell r="D3249">
            <v>1</v>
          </cell>
          <cell r="E3249" t="str">
            <v>旭　東京購買　　　　</v>
          </cell>
          <cell r="F3249">
            <v>28600</v>
          </cell>
          <cell r="G3249" t="str">
            <v>Ｆ樹脂の溶解液　　　</v>
          </cell>
          <cell r="H3249">
            <v>235.06</v>
          </cell>
          <cell r="I3249">
            <v>2140848</v>
          </cell>
          <cell r="J3249">
            <v>4</v>
          </cell>
          <cell r="K3249" t="str">
            <v>その他</v>
          </cell>
          <cell r="L3249">
            <v>286</v>
          </cell>
          <cell r="M3249" t="str">
            <v>Ｆ樹脂</v>
          </cell>
          <cell r="N3249">
            <v>1</v>
          </cell>
          <cell r="O3249" t="str">
            <v>大阪</v>
          </cell>
          <cell r="P3249" t="str">
            <v>旭</v>
          </cell>
          <cell r="Q3249">
            <v>95</v>
          </cell>
        </row>
        <row r="3250">
          <cell r="A3250">
            <v>1</v>
          </cell>
          <cell r="B3250">
            <v>1996</v>
          </cell>
          <cell r="C3250">
            <v>1</v>
          </cell>
          <cell r="D3250">
            <v>6</v>
          </cell>
          <cell r="E3250" t="str">
            <v>旭　富士　　　　　　</v>
          </cell>
          <cell r="F3250">
            <v>28800</v>
          </cell>
          <cell r="G3250" t="str">
            <v>ＮＰＣポリマー　　　</v>
          </cell>
          <cell r="H3250">
            <v>-28.78</v>
          </cell>
          <cell r="I3250">
            <v>-1904992</v>
          </cell>
          <cell r="J3250">
            <v>4</v>
          </cell>
          <cell r="K3250" t="str">
            <v>その他</v>
          </cell>
          <cell r="L3250">
            <v>288</v>
          </cell>
          <cell r="M3250" t="str">
            <v>ＮＰＣ</v>
          </cell>
          <cell r="N3250">
            <v>1</v>
          </cell>
          <cell r="O3250" t="str">
            <v>大阪</v>
          </cell>
          <cell r="P3250" t="str">
            <v>旭</v>
          </cell>
          <cell r="Q3250">
            <v>95</v>
          </cell>
        </row>
        <row r="3251">
          <cell r="A3251">
            <v>1</v>
          </cell>
          <cell r="B3251">
            <v>1996</v>
          </cell>
          <cell r="C3251">
            <v>1</v>
          </cell>
          <cell r="D3251">
            <v>847</v>
          </cell>
          <cell r="E3251" t="str">
            <v>オルガノ  大阪　　　</v>
          </cell>
          <cell r="F3251">
            <v>33000</v>
          </cell>
          <cell r="G3251" t="str">
            <v>ＯＸ－４３３　　　　</v>
          </cell>
          <cell r="H3251">
            <v>5550</v>
          </cell>
          <cell r="I3251">
            <v>4440000</v>
          </cell>
          <cell r="J3251">
            <v>4</v>
          </cell>
          <cell r="K3251" t="str">
            <v>その他</v>
          </cell>
          <cell r="L3251">
            <v>330</v>
          </cell>
          <cell r="M3251" t="str">
            <v>ＯＸ－４３３</v>
          </cell>
          <cell r="N3251">
            <v>1</v>
          </cell>
          <cell r="O3251" t="str">
            <v>大阪</v>
          </cell>
          <cell r="P3251" t="str">
            <v>外販</v>
          </cell>
          <cell r="Q3251">
            <v>95</v>
          </cell>
        </row>
        <row r="3252">
          <cell r="A3252">
            <v>1</v>
          </cell>
          <cell r="B3252">
            <v>1996</v>
          </cell>
          <cell r="C3252">
            <v>1</v>
          </cell>
          <cell r="D3252">
            <v>847</v>
          </cell>
          <cell r="E3252" t="str">
            <v>オルガノ  大阪　　　</v>
          </cell>
          <cell r="F3252">
            <v>33050</v>
          </cell>
          <cell r="G3252" t="str">
            <v>ＯＸ－４３３　運賃　</v>
          </cell>
          <cell r="H3252">
            <v>0</v>
          </cell>
          <cell r="I3252">
            <v>111000</v>
          </cell>
          <cell r="J3252">
            <v>4</v>
          </cell>
          <cell r="K3252" t="str">
            <v>その他</v>
          </cell>
          <cell r="L3252">
            <v>330</v>
          </cell>
          <cell r="M3252" t="str">
            <v>ＯＸ－４３３</v>
          </cell>
          <cell r="N3252">
            <v>1</v>
          </cell>
          <cell r="O3252" t="str">
            <v>大阪</v>
          </cell>
          <cell r="P3252" t="str">
            <v>外販</v>
          </cell>
          <cell r="Q3252">
            <v>95</v>
          </cell>
        </row>
        <row r="3253">
          <cell r="A3253">
            <v>1</v>
          </cell>
          <cell r="B3253">
            <v>1996</v>
          </cell>
          <cell r="C3253">
            <v>1</v>
          </cell>
          <cell r="D3253">
            <v>2208</v>
          </cell>
          <cell r="E3253" t="str">
            <v>新日本理化　　　　　</v>
          </cell>
          <cell r="F3253">
            <v>33300</v>
          </cell>
          <cell r="G3253" t="str">
            <v>ＴＭＤＳ　　　　　　</v>
          </cell>
          <cell r="H3253">
            <v>-86.6</v>
          </cell>
          <cell r="I3253">
            <v>126636</v>
          </cell>
          <cell r="J3253">
            <v>4</v>
          </cell>
          <cell r="K3253" t="str">
            <v>その他</v>
          </cell>
          <cell r="L3253">
            <v>372</v>
          </cell>
          <cell r="M3253" t="str">
            <v>その他</v>
          </cell>
          <cell r="N3253">
            <v>1</v>
          </cell>
          <cell r="O3253" t="str">
            <v>大阪</v>
          </cell>
          <cell r="P3253" t="str">
            <v>外販</v>
          </cell>
          <cell r="Q3253">
            <v>95</v>
          </cell>
        </row>
        <row r="3254">
          <cell r="A3254">
            <v>1</v>
          </cell>
          <cell r="B3254">
            <v>1996</v>
          </cell>
          <cell r="C3254">
            <v>1</v>
          </cell>
          <cell r="D3254">
            <v>2243</v>
          </cell>
          <cell r="E3254" t="str">
            <v>（株）島田商会　大阪</v>
          </cell>
          <cell r="F3254">
            <v>36040</v>
          </cell>
          <cell r="G3254" t="str">
            <v>ＰＰＢＩ　　　　　　</v>
          </cell>
          <cell r="H3254">
            <v>40</v>
          </cell>
          <cell r="I3254">
            <v>1200000</v>
          </cell>
          <cell r="J3254">
            <v>4</v>
          </cell>
          <cell r="K3254" t="str">
            <v>その他</v>
          </cell>
          <cell r="L3254">
            <v>360</v>
          </cell>
          <cell r="M3254" t="str">
            <v>外販合成品</v>
          </cell>
          <cell r="N3254">
            <v>1</v>
          </cell>
          <cell r="O3254" t="str">
            <v>大阪</v>
          </cell>
          <cell r="P3254" t="str">
            <v>外販</v>
          </cell>
          <cell r="Q3254">
            <v>95</v>
          </cell>
        </row>
        <row r="3255">
          <cell r="A3255">
            <v>2</v>
          </cell>
          <cell r="B3255">
            <v>1996</v>
          </cell>
          <cell r="C3255">
            <v>1</v>
          </cell>
          <cell r="D3255">
            <v>852</v>
          </cell>
          <cell r="E3255" t="str">
            <v>小原化工（九州）　　</v>
          </cell>
          <cell r="F3255">
            <v>15000</v>
          </cell>
          <cell r="G3255" t="str">
            <v>ＳＭＡＳ　　　　　　</v>
          </cell>
          <cell r="H3255">
            <v>100</v>
          </cell>
          <cell r="I3255">
            <v>75000</v>
          </cell>
          <cell r="J3255">
            <v>1</v>
          </cell>
          <cell r="K3255" t="str">
            <v>繊維</v>
          </cell>
          <cell r="L3255">
            <v>150</v>
          </cell>
          <cell r="M3255" t="str">
            <v>ＨＭＬ</v>
          </cell>
          <cell r="N3255">
            <v>2</v>
          </cell>
          <cell r="O3255" t="str">
            <v>延岡</v>
          </cell>
          <cell r="P3255" t="str">
            <v>外販</v>
          </cell>
          <cell r="Q3255">
            <v>95</v>
          </cell>
        </row>
        <row r="3256">
          <cell r="A3256">
            <v>2</v>
          </cell>
          <cell r="B3256">
            <v>1996</v>
          </cell>
          <cell r="C3256">
            <v>1</v>
          </cell>
          <cell r="D3256">
            <v>1</v>
          </cell>
          <cell r="E3256" t="str">
            <v>旭　東京購買　　　　</v>
          </cell>
          <cell r="F3256">
            <v>15001</v>
          </cell>
          <cell r="G3256" t="str">
            <v>ＨＭＬ　　　　　　　</v>
          </cell>
          <cell r="H3256">
            <v>30000</v>
          </cell>
          <cell r="I3256">
            <v>14700000</v>
          </cell>
          <cell r="J3256">
            <v>1</v>
          </cell>
          <cell r="K3256" t="str">
            <v>繊維</v>
          </cell>
          <cell r="L3256">
            <v>150</v>
          </cell>
          <cell r="M3256" t="str">
            <v>ＨＭＬ</v>
          </cell>
          <cell r="N3256">
            <v>2</v>
          </cell>
          <cell r="O3256" t="str">
            <v>延岡</v>
          </cell>
          <cell r="P3256" t="str">
            <v>旭</v>
          </cell>
          <cell r="Q3256">
            <v>95</v>
          </cell>
        </row>
        <row r="3257">
          <cell r="A3257">
            <v>2</v>
          </cell>
          <cell r="B3257">
            <v>1996</v>
          </cell>
          <cell r="C3257">
            <v>1</v>
          </cell>
          <cell r="D3257">
            <v>201</v>
          </cell>
          <cell r="E3257" t="str">
            <v>伊藤忠ファイン　　　</v>
          </cell>
          <cell r="F3257">
            <v>15002</v>
          </cell>
          <cell r="G3257" t="str">
            <v>ＴＴ－３　　　　　　</v>
          </cell>
          <cell r="H3257">
            <v>4000</v>
          </cell>
          <cell r="I3257">
            <v>1824000</v>
          </cell>
          <cell r="J3257">
            <v>1</v>
          </cell>
          <cell r="K3257" t="str">
            <v>繊維</v>
          </cell>
          <cell r="L3257">
            <v>150</v>
          </cell>
          <cell r="M3257" t="str">
            <v>ＨＭＬ</v>
          </cell>
          <cell r="N3257">
            <v>2</v>
          </cell>
          <cell r="O3257" t="str">
            <v>延岡</v>
          </cell>
          <cell r="P3257" t="str">
            <v>外販</v>
          </cell>
          <cell r="Q3257">
            <v>95</v>
          </cell>
        </row>
        <row r="3258">
          <cell r="A3258">
            <v>2</v>
          </cell>
          <cell r="B3258">
            <v>1996</v>
          </cell>
          <cell r="C3258">
            <v>1</v>
          </cell>
          <cell r="D3258">
            <v>7102</v>
          </cell>
          <cell r="E3258" t="str">
            <v>ユニケミカル　　　　</v>
          </cell>
          <cell r="F3258">
            <v>15003</v>
          </cell>
          <cell r="G3258" t="str">
            <v>ＳＭＡＳ　　　　　　</v>
          </cell>
          <cell r="H3258">
            <v>300</v>
          </cell>
          <cell r="I3258">
            <v>190500</v>
          </cell>
          <cell r="J3258">
            <v>1</v>
          </cell>
          <cell r="K3258" t="str">
            <v>繊維</v>
          </cell>
          <cell r="L3258">
            <v>150</v>
          </cell>
          <cell r="M3258" t="str">
            <v>ＨＭＬ</v>
          </cell>
          <cell r="N3258">
            <v>2</v>
          </cell>
          <cell r="O3258" t="str">
            <v>延岡</v>
          </cell>
          <cell r="P3258" t="str">
            <v>外販</v>
          </cell>
          <cell r="Q3258">
            <v>95</v>
          </cell>
        </row>
        <row r="3259">
          <cell r="A3259">
            <v>2</v>
          </cell>
          <cell r="B3259">
            <v>1996</v>
          </cell>
          <cell r="C3259">
            <v>1</v>
          </cell>
          <cell r="D3259">
            <v>6000</v>
          </cell>
          <cell r="E3259" t="str">
            <v>丸紅　大阪　　　　　</v>
          </cell>
          <cell r="F3259">
            <v>15005</v>
          </cell>
          <cell r="G3259" t="str">
            <v>ＭＡＳ（ＦＰＣ）　　</v>
          </cell>
          <cell r="H3259">
            <v>40000</v>
          </cell>
          <cell r="I3259">
            <v>15920000</v>
          </cell>
          <cell r="J3259">
            <v>1</v>
          </cell>
          <cell r="K3259" t="str">
            <v>繊維</v>
          </cell>
          <cell r="L3259">
            <v>150</v>
          </cell>
          <cell r="M3259" t="str">
            <v>ＨＭＬ</v>
          </cell>
          <cell r="N3259">
            <v>2</v>
          </cell>
          <cell r="O3259" t="str">
            <v>延岡</v>
          </cell>
          <cell r="P3259" t="str">
            <v>輸出</v>
          </cell>
          <cell r="Q3259">
            <v>95</v>
          </cell>
        </row>
        <row r="3260">
          <cell r="A3260">
            <v>2</v>
          </cell>
          <cell r="B3260">
            <v>1996</v>
          </cell>
          <cell r="C3260">
            <v>1</v>
          </cell>
          <cell r="D3260">
            <v>2011</v>
          </cell>
          <cell r="E3260" t="str">
            <v>産業貿易　　　　　　</v>
          </cell>
          <cell r="F3260">
            <v>15006</v>
          </cell>
          <cell r="G3260" t="str">
            <v>ＭＡＳ（中国）　　　</v>
          </cell>
          <cell r="H3260">
            <v>35000</v>
          </cell>
          <cell r="I3260">
            <v>12446991</v>
          </cell>
          <cell r="J3260">
            <v>1</v>
          </cell>
          <cell r="K3260" t="str">
            <v>繊維</v>
          </cell>
          <cell r="L3260">
            <v>150</v>
          </cell>
          <cell r="M3260" t="str">
            <v>ＨＭＬ</v>
          </cell>
          <cell r="N3260">
            <v>2</v>
          </cell>
          <cell r="O3260" t="str">
            <v>延岡</v>
          </cell>
          <cell r="P3260" t="str">
            <v>輸出</v>
          </cell>
          <cell r="Q3260">
            <v>95</v>
          </cell>
        </row>
        <row r="3261">
          <cell r="A3261">
            <v>2</v>
          </cell>
          <cell r="B3261">
            <v>1996</v>
          </cell>
          <cell r="C3261">
            <v>1</v>
          </cell>
          <cell r="D3261">
            <v>852</v>
          </cell>
          <cell r="E3261" t="str">
            <v>小原化工（九州）　　</v>
          </cell>
          <cell r="F3261">
            <v>15030</v>
          </cell>
          <cell r="G3261" t="str">
            <v>ＳＭＡＳ（三）　　　</v>
          </cell>
          <cell r="H3261">
            <v>0</v>
          </cell>
          <cell r="I3261">
            <v>0</v>
          </cell>
          <cell r="J3261">
            <v>1</v>
          </cell>
          <cell r="K3261" t="str">
            <v>繊維</v>
          </cell>
          <cell r="L3261">
            <v>150</v>
          </cell>
          <cell r="M3261" t="str">
            <v>ＨＭＬ</v>
          </cell>
          <cell r="N3261">
            <v>2</v>
          </cell>
          <cell r="O3261" t="str">
            <v>延岡</v>
          </cell>
          <cell r="P3261" t="str">
            <v>外販</v>
          </cell>
          <cell r="Q3261">
            <v>95</v>
          </cell>
        </row>
        <row r="3262">
          <cell r="A3262">
            <v>2</v>
          </cell>
          <cell r="B3262">
            <v>1996</v>
          </cell>
          <cell r="C3262">
            <v>1</v>
          </cell>
          <cell r="D3262">
            <v>1017</v>
          </cell>
          <cell r="E3262" t="str">
            <v>化成品商事　　　　　</v>
          </cell>
          <cell r="F3262">
            <v>15030</v>
          </cell>
          <cell r="G3262" t="str">
            <v>ＳＭＡＳ（三）　　　</v>
          </cell>
          <cell r="H3262">
            <v>1700</v>
          </cell>
          <cell r="I3262">
            <v>986000</v>
          </cell>
          <cell r="J3262">
            <v>1</v>
          </cell>
          <cell r="K3262" t="str">
            <v>繊維</v>
          </cell>
          <cell r="L3262">
            <v>150</v>
          </cell>
          <cell r="M3262" t="str">
            <v>ＨＭＬ</v>
          </cell>
          <cell r="N3262">
            <v>2</v>
          </cell>
          <cell r="O3262" t="str">
            <v>延岡</v>
          </cell>
          <cell r="P3262" t="str">
            <v>外販</v>
          </cell>
          <cell r="Q3262">
            <v>95</v>
          </cell>
        </row>
        <row r="3263">
          <cell r="A3263">
            <v>2</v>
          </cell>
          <cell r="B3263">
            <v>1996</v>
          </cell>
          <cell r="C3263">
            <v>1</v>
          </cell>
          <cell r="D3263">
            <v>3834</v>
          </cell>
          <cell r="E3263" t="str">
            <v>東レ㈱　本社　　　　</v>
          </cell>
          <cell r="F3263">
            <v>15035</v>
          </cell>
          <cell r="G3263" t="str">
            <v>ＳＭＡＳ（レ）　　　</v>
          </cell>
          <cell r="H3263">
            <v>15980</v>
          </cell>
          <cell r="I3263">
            <v>6871400</v>
          </cell>
          <cell r="J3263">
            <v>1</v>
          </cell>
          <cell r="K3263" t="str">
            <v>繊維</v>
          </cell>
          <cell r="L3263">
            <v>150</v>
          </cell>
          <cell r="M3263" t="str">
            <v>ＨＭＬ</v>
          </cell>
          <cell r="N3263">
            <v>2</v>
          </cell>
          <cell r="O3263" t="str">
            <v>延岡</v>
          </cell>
          <cell r="P3263" t="str">
            <v>外販</v>
          </cell>
          <cell r="Q3263">
            <v>95</v>
          </cell>
        </row>
        <row r="3264">
          <cell r="A3264">
            <v>2</v>
          </cell>
          <cell r="B3264">
            <v>1996</v>
          </cell>
          <cell r="C3264">
            <v>1</v>
          </cell>
          <cell r="D3264">
            <v>2243</v>
          </cell>
          <cell r="E3264" t="str">
            <v>（株）島田商会　大阪</v>
          </cell>
          <cell r="F3264">
            <v>15040</v>
          </cell>
          <cell r="G3264" t="str">
            <v>ＳＭＡＳ（シ）　　　</v>
          </cell>
          <cell r="H3264">
            <v>50</v>
          </cell>
          <cell r="I3264">
            <v>40000</v>
          </cell>
          <cell r="J3264">
            <v>1</v>
          </cell>
          <cell r="K3264" t="str">
            <v>繊維</v>
          </cell>
          <cell r="L3264">
            <v>150</v>
          </cell>
          <cell r="M3264" t="str">
            <v>ＨＭＬ</v>
          </cell>
          <cell r="N3264">
            <v>2</v>
          </cell>
          <cell r="O3264" t="str">
            <v>延岡</v>
          </cell>
          <cell r="P3264" t="str">
            <v>外販</v>
          </cell>
          <cell r="Q3264">
            <v>95</v>
          </cell>
        </row>
        <row r="3265">
          <cell r="A3265">
            <v>2</v>
          </cell>
          <cell r="B3265">
            <v>1996</v>
          </cell>
          <cell r="C3265">
            <v>1</v>
          </cell>
          <cell r="D3265">
            <v>201</v>
          </cell>
          <cell r="E3265" t="str">
            <v>伊藤忠ファイン　　　</v>
          </cell>
          <cell r="F3265">
            <v>15107</v>
          </cell>
          <cell r="G3265" t="str">
            <v>ＴＴ－２　　　　　　</v>
          </cell>
          <cell r="H3265">
            <v>1200</v>
          </cell>
          <cell r="I3265">
            <v>942000</v>
          </cell>
          <cell r="J3265">
            <v>1</v>
          </cell>
          <cell r="K3265" t="str">
            <v>繊維</v>
          </cell>
          <cell r="L3265">
            <v>151</v>
          </cell>
          <cell r="M3265" t="str">
            <v>ＳＡＳ</v>
          </cell>
          <cell r="N3265">
            <v>2</v>
          </cell>
          <cell r="O3265" t="str">
            <v>延岡</v>
          </cell>
          <cell r="P3265" t="str">
            <v>外販</v>
          </cell>
          <cell r="Q3265">
            <v>95</v>
          </cell>
        </row>
        <row r="3266">
          <cell r="A3266">
            <v>2</v>
          </cell>
          <cell r="B3266">
            <v>1996</v>
          </cell>
          <cell r="C3266">
            <v>1</v>
          </cell>
          <cell r="D3266">
            <v>2011</v>
          </cell>
          <cell r="E3266" t="str">
            <v>産業貿易　　　　　　</v>
          </cell>
          <cell r="F3266">
            <v>15112</v>
          </cell>
          <cell r="G3266" t="str">
            <v>ＳＡＳ（上海）　　　</v>
          </cell>
          <cell r="H3266">
            <v>0</v>
          </cell>
          <cell r="I3266">
            <v>-122331</v>
          </cell>
          <cell r="J3266">
            <v>1</v>
          </cell>
          <cell r="K3266" t="str">
            <v>繊維</v>
          </cell>
          <cell r="L3266">
            <v>151</v>
          </cell>
          <cell r="M3266" t="str">
            <v>ＳＡＳ</v>
          </cell>
          <cell r="N3266">
            <v>2</v>
          </cell>
          <cell r="O3266" t="str">
            <v>延岡</v>
          </cell>
          <cell r="P3266" t="str">
            <v>輸出</v>
          </cell>
          <cell r="Q3266">
            <v>95</v>
          </cell>
        </row>
        <row r="3267">
          <cell r="A3267">
            <v>2</v>
          </cell>
          <cell r="B3267">
            <v>1996</v>
          </cell>
          <cell r="C3267">
            <v>1</v>
          </cell>
          <cell r="D3267">
            <v>2001</v>
          </cell>
          <cell r="E3267" t="str">
            <v>三栄化工　　　　　　</v>
          </cell>
          <cell r="F3267">
            <v>15114</v>
          </cell>
          <cell r="G3267" t="str">
            <v>ＳＡＳ　　　　　　　</v>
          </cell>
          <cell r="H3267">
            <v>20</v>
          </cell>
          <cell r="I3267">
            <v>20000</v>
          </cell>
          <cell r="J3267">
            <v>1</v>
          </cell>
          <cell r="K3267" t="str">
            <v>繊維</v>
          </cell>
          <cell r="L3267">
            <v>151</v>
          </cell>
          <cell r="M3267" t="str">
            <v>ＳＡＳ</v>
          </cell>
          <cell r="N3267">
            <v>2</v>
          </cell>
          <cell r="O3267" t="str">
            <v>延岡</v>
          </cell>
          <cell r="P3267" t="str">
            <v>外販</v>
          </cell>
          <cell r="Q3267">
            <v>95</v>
          </cell>
        </row>
        <row r="3268">
          <cell r="A3268">
            <v>2</v>
          </cell>
          <cell r="B3268">
            <v>1996</v>
          </cell>
          <cell r="C3268">
            <v>1</v>
          </cell>
          <cell r="D3268">
            <v>4270</v>
          </cell>
          <cell r="E3268" t="str">
            <v>日本油脂　川崎研究所</v>
          </cell>
          <cell r="F3268">
            <v>15114</v>
          </cell>
          <cell r="G3268" t="str">
            <v>ＳＡＳ　　　　　　　</v>
          </cell>
          <cell r="H3268">
            <v>20</v>
          </cell>
          <cell r="I3268">
            <v>20000</v>
          </cell>
          <cell r="J3268">
            <v>1</v>
          </cell>
          <cell r="K3268" t="str">
            <v>繊維</v>
          </cell>
          <cell r="L3268">
            <v>151</v>
          </cell>
          <cell r="M3268" t="str">
            <v>ＳＡＳ</v>
          </cell>
          <cell r="N3268">
            <v>2</v>
          </cell>
          <cell r="O3268" t="str">
            <v>延岡</v>
          </cell>
          <cell r="P3268" t="str">
            <v>外販</v>
          </cell>
          <cell r="Q3268">
            <v>95</v>
          </cell>
        </row>
        <row r="3269">
          <cell r="A3269">
            <v>2</v>
          </cell>
          <cell r="B3269">
            <v>1996</v>
          </cell>
          <cell r="C3269">
            <v>1</v>
          </cell>
          <cell r="D3269">
            <v>200</v>
          </cell>
          <cell r="E3269" t="str">
            <v>伊藤忠合繊化学部　　</v>
          </cell>
          <cell r="F3269">
            <v>15116</v>
          </cell>
          <cell r="G3269" t="str">
            <v>ＳＡＳ（メキシコ）　</v>
          </cell>
          <cell r="H3269">
            <v>52500</v>
          </cell>
          <cell r="I3269">
            <v>22750000</v>
          </cell>
          <cell r="J3269">
            <v>1</v>
          </cell>
          <cell r="K3269" t="str">
            <v>繊維</v>
          </cell>
          <cell r="L3269">
            <v>151</v>
          </cell>
          <cell r="M3269" t="str">
            <v>ＳＡＳ</v>
          </cell>
          <cell r="N3269">
            <v>2</v>
          </cell>
          <cell r="O3269" t="str">
            <v>延岡</v>
          </cell>
          <cell r="P3269" t="str">
            <v>輸出</v>
          </cell>
          <cell r="Q3269">
            <v>95</v>
          </cell>
        </row>
        <row r="3270">
          <cell r="A3270">
            <v>2</v>
          </cell>
          <cell r="B3270">
            <v>1996</v>
          </cell>
          <cell r="C3270">
            <v>1</v>
          </cell>
          <cell r="D3270">
            <v>6000</v>
          </cell>
          <cell r="E3270" t="str">
            <v>丸紅　大阪　　　　　</v>
          </cell>
          <cell r="F3270">
            <v>15119</v>
          </cell>
          <cell r="G3270" t="str">
            <v>ＳＡＳ（ＦＰＣ）　　</v>
          </cell>
          <cell r="H3270">
            <v>17500</v>
          </cell>
          <cell r="I3270">
            <v>7367500</v>
          </cell>
          <cell r="J3270">
            <v>1</v>
          </cell>
          <cell r="K3270" t="str">
            <v>繊維</v>
          </cell>
          <cell r="L3270">
            <v>151</v>
          </cell>
          <cell r="M3270" t="str">
            <v>ＳＡＳ</v>
          </cell>
          <cell r="N3270">
            <v>2</v>
          </cell>
          <cell r="O3270" t="str">
            <v>延岡</v>
          </cell>
          <cell r="P3270" t="str">
            <v>輸出</v>
          </cell>
          <cell r="Q3270">
            <v>95</v>
          </cell>
        </row>
        <row r="3271">
          <cell r="A3271">
            <v>2</v>
          </cell>
          <cell r="B3271">
            <v>1996</v>
          </cell>
          <cell r="C3271">
            <v>1</v>
          </cell>
          <cell r="D3271">
            <v>7100</v>
          </cell>
          <cell r="E3271" t="str">
            <v>油脂製品　　　　　　</v>
          </cell>
          <cell r="F3271">
            <v>15138</v>
          </cell>
          <cell r="G3271" t="str">
            <v>ＳＡＳ－Ｄ（金属）　</v>
          </cell>
          <cell r="H3271">
            <v>1200</v>
          </cell>
          <cell r="I3271">
            <v>889200</v>
          </cell>
          <cell r="J3271">
            <v>4</v>
          </cell>
          <cell r="K3271" t="str">
            <v>その他</v>
          </cell>
          <cell r="L3271">
            <v>151</v>
          </cell>
          <cell r="M3271" t="str">
            <v>ＳＡＳ</v>
          </cell>
          <cell r="N3271">
            <v>2</v>
          </cell>
          <cell r="O3271" t="str">
            <v>延岡</v>
          </cell>
          <cell r="P3271" t="str">
            <v>外販</v>
          </cell>
          <cell r="Q3271">
            <v>95</v>
          </cell>
        </row>
        <row r="3272">
          <cell r="A3272">
            <v>2</v>
          </cell>
          <cell r="B3272">
            <v>1996</v>
          </cell>
          <cell r="C3272">
            <v>1</v>
          </cell>
          <cell r="D3272">
            <v>1820</v>
          </cell>
          <cell r="E3272" t="str">
            <v>小松屋商事（株）　　</v>
          </cell>
          <cell r="F3272">
            <v>15139</v>
          </cell>
          <cell r="G3272" t="str">
            <v>ＳＡＳ－Ｄ（上村）　</v>
          </cell>
          <cell r="H3272">
            <v>4220</v>
          </cell>
          <cell r="I3272">
            <v>2683920</v>
          </cell>
          <cell r="J3272">
            <v>4</v>
          </cell>
          <cell r="K3272" t="str">
            <v>その他</v>
          </cell>
          <cell r="L3272">
            <v>151</v>
          </cell>
          <cell r="M3272" t="str">
            <v>ＳＡＳ</v>
          </cell>
          <cell r="N3272">
            <v>2</v>
          </cell>
          <cell r="O3272" t="str">
            <v>延岡</v>
          </cell>
          <cell r="P3272" t="str">
            <v>外販</v>
          </cell>
          <cell r="Q3272">
            <v>95</v>
          </cell>
        </row>
        <row r="3273">
          <cell r="A3273">
            <v>2</v>
          </cell>
          <cell r="B3273">
            <v>1996</v>
          </cell>
          <cell r="C3273">
            <v>1</v>
          </cell>
          <cell r="D3273">
            <v>1820</v>
          </cell>
          <cell r="E3273" t="str">
            <v>小松屋商事（株）　　</v>
          </cell>
          <cell r="F3273">
            <v>15140</v>
          </cell>
          <cell r="G3273" t="str">
            <v>ＳＡＳ－Ｄ（日生）　</v>
          </cell>
          <cell r="H3273">
            <v>-350</v>
          </cell>
          <cell r="I3273">
            <v>-108500</v>
          </cell>
          <cell r="J3273">
            <v>4</v>
          </cell>
          <cell r="K3273" t="str">
            <v>その他</v>
          </cell>
          <cell r="L3273">
            <v>151</v>
          </cell>
          <cell r="M3273" t="str">
            <v>ＳＡＳ</v>
          </cell>
          <cell r="N3273">
            <v>2</v>
          </cell>
          <cell r="O3273" t="str">
            <v>延岡</v>
          </cell>
          <cell r="P3273" t="str">
            <v>外販</v>
          </cell>
          <cell r="Q3273">
            <v>95</v>
          </cell>
        </row>
        <row r="3274">
          <cell r="A3274">
            <v>2</v>
          </cell>
          <cell r="B3274">
            <v>1996</v>
          </cell>
          <cell r="C3274">
            <v>1</v>
          </cell>
          <cell r="D3274">
            <v>7100</v>
          </cell>
          <cell r="E3274" t="str">
            <v>油脂製品　　　　　　</v>
          </cell>
          <cell r="F3274">
            <v>15142</v>
          </cell>
          <cell r="G3274" t="str">
            <v>ＳＡＳ－Ｄ（中尾）　</v>
          </cell>
          <cell r="H3274">
            <v>100</v>
          </cell>
          <cell r="I3274">
            <v>75500</v>
          </cell>
          <cell r="J3274">
            <v>4</v>
          </cell>
          <cell r="K3274" t="str">
            <v>その他</v>
          </cell>
          <cell r="L3274">
            <v>151</v>
          </cell>
          <cell r="M3274" t="str">
            <v>ＳＡＳ</v>
          </cell>
          <cell r="N3274">
            <v>2</v>
          </cell>
          <cell r="O3274" t="str">
            <v>延岡</v>
          </cell>
          <cell r="P3274" t="str">
            <v>外販</v>
          </cell>
          <cell r="Q3274">
            <v>95</v>
          </cell>
        </row>
        <row r="3275">
          <cell r="A3275">
            <v>2</v>
          </cell>
          <cell r="B3275">
            <v>1996</v>
          </cell>
          <cell r="C3275">
            <v>1</v>
          </cell>
          <cell r="D3275">
            <v>7100</v>
          </cell>
          <cell r="E3275" t="str">
            <v>油脂製品　　　　　　</v>
          </cell>
          <cell r="F3275">
            <v>15143</v>
          </cell>
          <cell r="G3275" t="str">
            <v>ＳＡＳ－Ｄ　　　　　</v>
          </cell>
          <cell r="H3275">
            <v>2000</v>
          </cell>
          <cell r="I3275">
            <v>1280000</v>
          </cell>
          <cell r="J3275">
            <v>4</v>
          </cell>
          <cell r="K3275" t="str">
            <v>その他</v>
          </cell>
          <cell r="L3275">
            <v>151</v>
          </cell>
          <cell r="M3275" t="str">
            <v>ＳＡＳ</v>
          </cell>
          <cell r="N3275">
            <v>2</v>
          </cell>
          <cell r="O3275" t="str">
            <v>延岡</v>
          </cell>
          <cell r="P3275" t="str">
            <v>外販</v>
          </cell>
          <cell r="Q3275">
            <v>95</v>
          </cell>
        </row>
        <row r="3276">
          <cell r="A3276">
            <v>2</v>
          </cell>
          <cell r="B3276">
            <v>1996</v>
          </cell>
          <cell r="C3276">
            <v>1</v>
          </cell>
          <cell r="D3276">
            <v>1000</v>
          </cell>
          <cell r="E3276" t="str">
            <v>柏木　　　　　　　　</v>
          </cell>
          <cell r="F3276">
            <v>15144</v>
          </cell>
          <cell r="G3276" t="str">
            <v>ＳＡＳ－Ｄ（東栄）　</v>
          </cell>
          <cell r="H3276">
            <v>1000</v>
          </cell>
          <cell r="I3276">
            <v>586000</v>
          </cell>
          <cell r="J3276">
            <v>4</v>
          </cell>
          <cell r="K3276" t="str">
            <v>その他</v>
          </cell>
          <cell r="L3276">
            <v>151</v>
          </cell>
          <cell r="M3276" t="str">
            <v>ＳＡＳ</v>
          </cell>
          <cell r="N3276">
            <v>2</v>
          </cell>
          <cell r="O3276" t="str">
            <v>延岡</v>
          </cell>
          <cell r="P3276" t="str">
            <v>外販</v>
          </cell>
          <cell r="Q3276">
            <v>95</v>
          </cell>
        </row>
        <row r="3277">
          <cell r="A3277">
            <v>2</v>
          </cell>
          <cell r="B3277">
            <v>1996</v>
          </cell>
          <cell r="C3277">
            <v>1</v>
          </cell>
          <cell r="D3277">
            <v>7100</v>
          </cell>
          <cell r="E3277" t="str">
            <v>油脂製品　　　　　　</v>
          </cell>
          <cell r="F3277">
            <v>15148</v>
          </cell>
          <cell r="G3277" t="str">
            <v>ＳＡＳ－Ｄ（ロック）</v>
          </cell>
          <cell r="H3277">
            <v>0</v>
          </cell>
          <cell r="I3277">
            <v>0</v>
          </cell>
          <cell r="J3277">
            <v>4</v>
          </cell>
          <cell r="K3277" t="str">
            <v>その他</v>
          </cell>
          <cell r="L3277">
            <v>151</v>
          </cell>
          <cell r="M3277" t="str">
            <v>ＳＡＳ</v>
          </cell>
          <cell r="N3277">
            <v>2</v>
          </cell>
          <cell r="O3277" t="str">
            <v>延岡</v>
          </cell>
          <cell r="P3277" t="str">
            <v>外販</v>
          </cell>
          <cell r="Q3277">
            <v>95</v>
          </cell>
        </row>
        <row r="3278">
          <cell r="A3278">
            <v>2</v>
          </cell>
          <cell r="B3278">
            <v>1996</v>
          </cell>
          <cell r="C3278">
            <v>1</v>
          </cell>
          <cell r="D3278">
            <v>7800</v>
          </cell>
          <cell r="E3278" t="str">
            <v>渡辺ケミカル　　　　</v>
          </cell>
          <cell r="F3278">
            <v>15148</v>
          </cell>
          <cell r="G3278" t="str">
            <v>ＳＡＳ－Ｄ（ロック）</v>
          </cell>
          <cell r="H3278">
            <v>300</v>
          </cell>
          <cell r="I3278">
            <v>240000</v>
          </cell>
          <cell r="J3278">
            <v>4</v>
          </cell>
          <cell r="K3278" t="str">
            <v>その他</v>
          </cell>
          <cell r="L3278">
            <v>151</v>
          </cell>
          <cell r="M3278" t="str">
            <v>ＳＡＳ</v>
          </cell>
          <cell r="N3278">
            <v>2</v>
          </cell>
          <cell r="O3278" t="str">
            <v>延岡</v>
          </cell>
          <cell r="P3278" t="str">
            <v>外販</v>
          </cell>
          <cell r="Q3278">
            <v>95</v>
          </cell>
        </row>
        <row r="3279">
          <cell r="A3279">
            <v>2</v>
          </cell>
          <cell r="B3279">
            <v>1996</v>
          </cell>
          <cell r="C3279">
            <v>1</v>
          </cell>
          <cell r="D3279">
            <v>1820</v>
          </cell>
          <cell r="E3279" t="str">
            <v>小松屋商事（株）　　</v>
          </cell>
          <cell r="F3279">
            <v>15149</v>
          </cell>
          <cell r="G3279" t="str">
            <v>ＳＡＳ（和光）　　　</v>
          </cell>
          <cell r="H3279">
            <v>6980</v>
          </cell>
          <cell r="I3279">
            <v>3839000</v>
          </cell>
          <cell r="J3279">
            <v>4</v>
          </cell>
          <cell r="K3279" t="str">
            <v>その他</v>
          </cell>
          <cell r="L3279">
            <v>151</v>
          </cell>
          <cell r="M3279" t="str">
            <v>ＳＡＳ</v>
          </cell>
          <cell r="N3279">
            <v>2</v>
          </cell>
          <cell r="O3279" t="str">
            <v>延岡</v>
          </cell>
          <cell r="P3279" t="str">
            <v>外販</v>
          </cell>
          <cell r="Q3279">
            <v>95</v>
          </cell>
        </row>
        <row r="3280">
          <cell r="A3280">
            <v>2</v>
          </cell>
          <cell r="B3280">
            <v>1996</v>
          </cell>
          <cell r="C3280">
            <v>1</v>
          </cell>
          <cell r="D3280">
            <v>1000</v>
          </cell>
          <cell r="E3280" t="str">
            <v>柏木　　　　　　　　</v>
          </cell>
          <cell r="F3280">
            <v>15153</v>
          </cell>
          <cell r="G3280" t="str">
            <v>ＳＡＳ－Ｄ（木）　　</v>
          </cell>
          <cell r="H3280">
            <v>60</v>
          </cell>
          <cell r="I3280">
            <v>63000</v>
          </cell>
          <cell r="J3280">
            <v>4</v>
          </cell>
          <cell r="K3280" t="str">
            <v>その他</v>
          </cell>
          <cell r="L3280">
            <v>151</v>
          </cell>
          <cell r="M3280" t="str">
            <v>ＳＡＳ</v>
          </cell>
          <cell r="N3280">
            <v>2</v>
          </cell>
          <cell r="O3280" t="str">
            <v>延岡</v>
          </cell>
          <cell r="P3280" t="str">
            <v>外販</v>
          </cell>
          <cell r="Q3280">
            <v>95</v>
          </cell>
        </row>
        <row r="3281">
          <cell r="A3281">
            <v>2</v>
          </cell>
          <cell r="B3281">
            <v>1996</v>
          </cell>
          <cell r="C3281">
            <v>1</v>
          </cell>
          <cell r="D3281">
            <v>1820</v>
          </cell>
          <cell r="E3281" t="str">
            <v>小松屋商事（株）　　</v>
          </cell>
          <cell r="F3281">
            <v>15602</v>
          </cell>
          <cell r="G3281" t="str">
            <v>３Ｓ　　　　　　　　</v>
          </cell>
          <cell r="H3281">
            <v>6000</v>
          </cell>
          <cell r="I3281">
            <v>6550000</v>
          </cell>
          <cell r="J3281">
            <v>1</v>
          </cell>
          <cell r="K3281" t="str">
            <v>繊維</v>
          </cell>
          <cell r="L3281">
            <v>156</v>
          </cell>
          <cell r="M3281" t="str">
            <v>ＵＮＡＳＳ</v>
          </cell>
          <cell r="N3281">
            <v>2</v>
          </cell>
          <cell r="O3281" t="str">
            <v>延岡</v>
          </cell>
          <cell r="P3281" t="str">
            <v>外販</v>
          </cell>
          <cell r="Q3281">
            <v>95</v>
          </cell>
        </row>
        <row r="3282">
          <cell r="A3282">
            <v>2</v>
          </cell>
          <cell r="B3282">
            <v>1996</v>
          </cell>
          <cell r="C3282">
            <v>1</v>
          </cell>
          <cell r="D3282">
            <v>79</v>
          </cell>
          <cell r="E3282" t="str">
            <v>旭　和歌山工場　　　</v>
          </cell>
          <cell r="F3282">
            <v>15603</v>
          </cell>
          <cell r="G3282" t="str">
            <v>ＵＮＡＳＳ（和歌山）</v>
          </cell>
          <cell r="H3282">
            <v>125</v>
          </cell>
          <cell r="I3282">
            <v>181250</v>
          </cell>
          <cell r="J3282">
            <v>1</v>
          </cell>
          <cell r="K3282" t="str">
            <v>繊維</v>
          </cell>
          <cell r="L3282">
            <v>156</v>
          </cell>
          <cell r="M3282" t="str">
            <v>ＵＮＡＳＳ</v>
          </cell>
          <cell r="N3282">
            <v>2</v>
          </cell>
          <cell r="O3282" t="str">
            <v>延岡</v>
          </cell>
          <cell r="P3282" t="str">
            <v>外販</v>
          </cell>
          <cell r="Q3282">
            <v>95</v>
          </cell>
        </row>
        <row r="3283">
          <cell r="A3283">
            <v>2</v>
          </cell>
          <cell r="B3283">
            <v>1996</v>
          </cell>
          <cell r="C3283">
            <v>1</v>
          </cell>
          <cell r="D3283">
            <v>7500</v>
          </cell>
          <cell r="E3283" t="str">
            <v>リバソン（株）　　　</v>
          </cell>
          <cell r="F3283">
            <v>15610</v>
          </cell>
          <cell r="G3283" t="str">
            <v>ＵＮＡＳＳ（ＤＩＣ）</v>
          </cell>
          <cell r="H3283">
            <v>1000</v>
          </cell>
          <cell r="I3283">
            <v>1250000</v>
          </cell>
          <cell r="J3283">
            <v>1</v>
          </cell>
          <cell r="K3283" t="str">
            <v>繊維</v>
          </cell>
          <cell r="L3283">
            <v>156</v>
          </cell>
          <cell r="M3283" t="str">
            <v>ＵＮＡＳＳ</v>
          </cell>
          <cell r="N3283">
            <v>2</v>
          </cell>
          <cell r="O3283" t="str">
            <v>延岡</v>
          </cell>
          <cell r="P3283" t="str">
            <v>外販</v>
          </cell>
          <cell r="Q3283">
            <v>95</v>
          </cell>
        </row>
        <row r="3284">
          <cell r="A3284">
            <v>2</v>
          </cell>
          <cell r="B3284">
            <v>1996</v>
          </cell>
          <cell r="C3284">
            <v>1</v>
          </cell>
          <cell r="D3284">
            <v>1017</v>
          </cell>
          <cell r="E3284" t="str">
            <v>化成品商事　　　　　</v>
          </cell>
          <cell r="F3284">
            <v>15620</v>
          </cell>
          <cell r="G3284" t="str">
            <v>ＵＮＡＳＳ（ＳＳＳ）</v>
          </cell>
          <cell r="H3284">
            <v>344</v>
          </cell>
          <cell r="I3284">
            <v>464400</v>
          </cell>
          <cell r="J3284">
            <v>1</v>
          </cell>
          <cell r="K3284" t="str">
            <v>繊維</v>
          </cell>
          <cell r="L3284">
            <v>156</v>
          </cell>
          <cell r="M3284" t="str">
            <v>ＵＮＡＳＳ</v>
          </cell>
          <cell r="N3284">
            <v>2</v>
          </cell>
          <cell r="O3284" t="str">
            <v>延岡</v>
          </cell>
          <cell r="P3284" t="str">
            <v>外販</v>
          </cell>
          <cell r="Q3284">
            <v>95</v>
          </cell>
        </row>
        <row r="3285">
          <cell r="A3285">
            <v>2</v>
          </cell>
          <cell r="B3285">
            <v>1996</v>
          </cell>
          <cell r="C3285">
            <v>1</v>
          </cell>
          <cell r="D3285">
            <v>1820</v>
          </cell>
          <cell r="E3285" t="str">
            <v>小松屋商事（株）　　</v>
          </cell>
          <cell r="F3285">
            <v>15630</v>
          </cell>
          <cell r="G3285" t="str">
            <v>ＵＮＡＳＳ（Ｘラン）</v>
          </cell>
          <cell r="H3285">
            <v>100</v>
          </cell>
          <cell r="I3285">
            <v>120000</v>
          </cell>
          <cell r="J3285">
            <v>1</v>
          </cell>
          <cell r="K3285" t="str">
            <v>繊維</v>
          </cell>
          <cell r="L3285">
            <v>156</v>
          </cell>
          <cell r="M3285" t="str">
            <v>ＵＮＡＳＳ</v>
          </cell>
          <cell r="N3285">
            <v>2</v>
          </cell>
          <cell r="O3285" t="str">
            <v>延岡</v>
          </cell>
          <cell r="P3285" t="str">
            <v>外販</v>
          </cell>
          <cell r="Q3285">
            <v>95</v>
          </cell>
        </row>
        <row r="3286">
          <cell r="A3286">
            <v>2</v>
          </cell>
          <cell r="B3286">
            <v>1996</v>
          </cell>
          <cell r="C3286">
            <v>1</v>
          </cell>
          <cell r="D3286">
            <v>7500</v>
          </cell>
          <cell r="E3286" t="str">
            <v>リバソン（株）　　　</v>
          </cell>
          <cell r="F3286">
            <v>16600</v>
          </cell>
          <cell r="G3286" t="str">
            <v>ＮＳＶＳ－２５（ＤＩ</v>
          </cell>
          <cell r="H3286">
            <v>1660</v>
          </cell>
          <cell r="I3286">
            <v>522900</v>
          </cell>
          <cell r="J3286">
            <v>3</v>
          </cell>
          <cell r="K3286" t="str">
            <v>樹脂</v>
          </cell>
          <cell r="L3286">
            <v>166</v>
          </cell>
          <cell r="M3286" t="str">
            <v>ＳＶＳ</v>
          </cell>
          <cell r="N3286">
            <v>2</v>
          </cell>
          <cell r="O3286" t="str">
            <v>延岡</v>
          </cell>
          <cell r="P3286" t="str">
            <v>外販</v>
          </cell>
          <cell r="Q3286">
            <v>95</v>
          </cell>
        </row>
        <row r="3287">
          <cell r="A3287">
            <v>2</v>
          </cell>
          <cell r="B3287">
            <v>1996</v>
          </cell>
          <cell r="C3287">
            <v>1</v>
          </cell>
          <cell r="D3287">
            <v>7500</v>
          </cell>
          <cell r="E3287" t="str">
            <v>リバソン（株）　　　</v>
          </cell>
          <cell r="F3287">
            <v>16601</v>
          </cell>
          <cell r="G3287" t="str">
            <v>ＮＳＶＳ－２５（堺　</v>
          </cell>
          <cell r="H3287">
            <v>800</v>
          </cell>
          <cell r="I3287">
            <v>240000</v>
          </cell>
          <cell r="J3287">
            <v>3</v>
          </cell>
          <cell r="K3287" t="str">
            <v>樹脂</v>
          </cell>
          <cell r="L3287">
            <v>166</v>
          </cell>
          <cell r="M3287" t="str">
            <v>ＳＶＳ</v>
          </cell>
          <cell r="N3287">
            <v>2</v>
          </cell>
          <cell r="O3287" t="str">
            <v>延岡</v>
          </cell>
          <cell r="P3287" t="str">
            <v>外販</v>
          </cell>
          <cell r="Q3287">
            <v>95</v>
          </cell>
        </row>
        <row r="3288">
          <cell r="A3288">
            <v>2</v>
          </cell>
          <cell r="B3288">
            <v>1996</v>
          </cell>
          <cell r="C3288">
            <v>1</v>
          </cell>
          <cell r="D3288">
            <v>7017</v>
          </cell>
          <cell r="E3288" t="str">
            <v>要薬品　　　　　　　</v>
          </cell>
          <cell r="F3288">
            <v>16610</v>
          </cell>
          <cell r="G3288" t="str">
            <v>ＮＳＶＳ－２５（大東</v>
          </cell>
          <cell r="H3288">
            <v>16000</v>
          </cell>
          <cell r="I3288">
            <v>5280000</v>
          </cell>
          <cell r="J3288">
            <v>3</v>
          </cell>
          <cell r="K3288" t="str">
            <v>樹脂</v>
          </cell>
          <cell r="L3288">
            <v>166</v>
          </cell>
          <cell r="M3288" t="str">
            <v>ＳＶＳ</v>
          </cell>
          <cell r="N3288">
            <v>2</v>
          </cell>
          <cell r="O3288" t="str">
            <v>延岡</v>
          </cell>
          <cell r="P3288" t="str">
            <v>外販</v>
          </cell>
          <cell r="Q3288">
            <v>95</v>
          </cell>
        </row>
        <row r="3289">
          <cell r="A3289">
            <v>2</v>
          </cell>
          <cell r="B3289">
            <v>1996</v>
          </cell>
          <cell r="C3289">
            <v>1</v>
          </cell>
          <cell r="D3289">
            <v>7500</v>
          </cell>
          <cell r="E3289" t="str">
            <v>リバソン（株）　　　</v>
          </cell>
          <cell r="F3289">
            <v>16630</v>
          </cell>
          <cell r="G3289" t="str">
            <v>ＮＳＶＳ－２５（九州</v>
          </cell>
          <cell r="H3289">
            <v>300</v>
          </cell>
          <cell r="I3289">
            <v>90000</v>
          </cell>
          <cell r="J3289">
            <v>3</v>
          </cell>
          <cell r="K3289" t="str">
            <v>樹脂</v>
          </cell>
          <cell r="L3289">
            <v>166</v>
          </cell>
          <cell r="M3289" t="str">
            <v>ＳＶＳ</v>
          </cell>
          <cell r="N3289">
            <v>2</v>
          </cell>
          <cell r="O3289" t="str">
            <v>延岡</v>
          </cell>
          <cell r="P3289" t="str">
            <v>外販</v>
          </cell>
          <cell r="Q3289">
            <v>95</v>
          </cell>
        </row>
        <row r="3290">
          <cell r="A3290">
            <v>2</v>
          </cell>
          <cell r="B3290">
            <v>1996</v>
          </cell>
          <cell r="C3290">
            <v>1</v>
          </cell>
          <cell r="D3290">
            <v>5417</v>
          </cell>
          <cell r="E3290" t="str">
            <v>九州長瀬　　　　　　</v>
          </cell>
          <cell r="F3290">
            <v>16640</v>
          </cell>
          <cell r="G3290" t="str">
            <v>ＮＳＶＳ－２５（同仁</v>
          </cell>
          <cell r="H3290">
            <v>3000</v>
          </cell>
          <cell r="I3290">
            <v>900000</v>
          </cell>
          <cell r="J3290">
            <v>3</v>
          </cell>
          <cell r="K3290" t="str">
            <v>樹脂</v>
          </cell>
          <cell r="L3290">
            <v>166</v>
          </cell>
          <cell r="M3290" t="str">
            <v>ＳＶＳ</v>
          </cell>
          <cell r="N3290">
            <v>2</v>
          </cell>
          <cell r="O3290" t="str">
            <v>延岡</v>
          </cell>
          <cell r="P3290" t="str">
            <v>外販</v>
          </cell>
          <cell r="Q3290">
            <v>95</v>
          </cell>
        </row>
        <row r="3291">
          <cell r="A3291">
            <v>2</v>
          </cell>
          <cell r="B3291">
            <v>1996</v>
          </cell>
          <cell r="C3291">
            <v>1</v>
          </cell>
          <cell r="D3291">
            <v>7800</v>
          </cell>
          <cell r="E3291" t="str">
            <v>渡辺ケミカル　　　　</v>
          </cell>
          <cell r="F3291">
            <v>16660</v>
          </cell>
          <cell r="G3291" t="str">
            <v>ＮＳＶＳ－２５ロック</v>
          </cell>
          <cell r="H3291">
            <v>100</v>
          </cell>
          <cell r="I3291">
            <v>40000</v>
          </cell>
          <cell r="J3291">
            <v>3</v>
          </cell>
          <cell r="K3291" t="str">
            <v>樹脂</v>
          </cell>
          <cell r="L3291">
            <v>166</v>
          </cell>
          <cell r="M3291" t="str">
            <v>ＳＶＳ</v>
          </cell>
          <cell r="N3291">
            <v>2</v>
          </cell>
          <cell r="O3291" t="str">
            <v>延岡</v>
          </cell>
          <cell r="P3291" t="str">
            <v>外販</v>
          </cell>
          <cell r="Q3291">
            <v>95</v>
          </cell>
        </row>
        <row r="3292">
          <cell r="A3292">
            <v>2</v>
          </cell>
          <cell r="B3292">
            <v>1996</v>
          </cell>
          <cell r="C3292">
            <v>1</v>
          </cell>
          <cell r="D3292">
            <v>1003</v>
          </cell>
          <cell r="E3292" t="str">
            <v>カネボウＮＳＣ　　　</v>
          </cell>
          <cell r="F3292">
            <v>16661</v>
          </cell>
          <cell r="G3292" t="str">
            <v>ＮＳＶＳ－２５　　　</v>
          </cell>
          <cell r="H3292">
            <v>300</v>
          </cell>
          <cell r="I3292">
            <v>114000</v>
          </cell>
          <cell r="J3292">
            <v>3</v>
          </cell>
          <cell r="K3292" t="str">
            <v>樹脂</v>
          </cell>
          <cell r="L3292">
            <v>166</v>
          </cell>
          <cell r="M3292" t="str">
            <v>ＳＶＳ</v>
          </cell>
          <cell r="N3292">
            <v>2</v>
          </cell>
          <cell r="O3292" t="str">
            <v>延岡</v>
          </cell>
          <cell r="P3292" t="str">
            <v>外販</v>
          </cell>
          <cell r="Q3292">
            <v>95</v>
          </cell>
        </row>
        <row r="3293">
          <cell r="A3293">
            <v>2</v>
          </cell>
          <cell r="B3293">
            <v>1996</v>
          </cell>
          <cell r="C3293">
            <v>1</v>
          </cell>
          <cell r="D3293">
            <v>1</v>
          </cell>
          <cell r="E3293" t="str">
            <v>旭　東京購買　　　　</v>
          </cell>
          <cell r="F3293">
            <v>20300</v>
          </cell>
          <cell r="G3293" t="str">
            <v>ＥＢＳ　　　　　　　</v>
          </cell>
          <cell r="H3293">
            <v>9598</v>
          </cell>
          <cell r="I3293">
            <v>7831968</v>
          </cell>
          <cell r="J3293">
            <v>3</v>
          </cell>
          <cell r="K3293" t="str">
            <v>樹脂</v>
          </cell>
          <cell r="L3293">
            <v>203</v>
          </cell>
          <cell r="M3293" t="str">
            <v>ＥＢＳ</v>
          </cell>
          <cell r="N3293">
            <v>2</v>
          </cell>
          <cell r="O3293" t="str">
            <v>延岡</v>
          </cell>
          <cell r="P3293" t="str">
            <v>旭</v>
          </cell>
          <cell r="Q3293">
            <v>95</v>
          </cell>
        </row>
        <row r="3294">
          <cell r="A3294">
            <v>2</v>
          </cell>
          <cell r="B3294">
            <v>1996</v>
          </cell>
          <cell r="C3294">
            <v>1</v>
          </cell>
          <cell r="D3294">
            <v>43</v>
          </cell>
          <cell r="E3294" t="str">
            <v>旭　延岡医薬　　　　</v>
          </cell>
          <cell r="F3294">
            <v>20600</v>
          </cell>
          <cell r="G3294" t="str">
            <v>ＭＢ　　　　　　　　</v>
          </cell>
          <cell r="H3294">
            <v>2011</v>
          </cell>
          <cell r="I3294">
            <v>6636300</v>
          </cell>
          <cell r="J3294">
            <v>2</v>
          </cell>
          <cell r="K3294" t="str">
            <v>医薬原料</v>
          </cell>
          <cell r="L3294">
            <v>206</v>
          </cell>
          <cell r="M3294" t="str">
            <v>ＭＢ</v>
          </cell>
          <cell r="N3294">
            <v>2</v>
          </cell>
          <cell r="O3294" t="str">
            <v>延岡</v>
          </cell>
          <cell r="P3294" t="str">
            <v>旭</v>
          </cell>
          <cell r="Q3294">
            <v>95</v>
          </cell>
        </row>
        <row r="3295">
          <cell r="A3295">
            <v>2</v>
          </cell>
          <cell r="B3295">
            <v>1996</v>
          </cell>
          <cell r="C3295">
            <v>1</v>
          </cell>
          <cell r="D3295">
            <v>11</v>
          </cell>
          <cell r="E3295" t="str">
            <v>旭　特薬事業部　　　</v>
          </cell>
          <cell r="F3295">
            <v>20900</v>
          </cell>
          <cell r="G3295" t="str">
            <v>ＦＭＮＡ　　　　　　</v>
          </cell>
          <cell r="H3295">
            <v>150</v>
          </cell>
          <cell r="I3295">
            <v>4350000</v>
          </cell>
          <cell r="J3295">
            <v>2</v>
          </cell>
          <cell r="K3295" t="str">
            <v>医薬原料</v>
          </cell>
          <cell r="L3295">
            <v>209</v>
          </cell>
          <cell r="M3295" t="str">
            <v>ＦＭＮＡ</v>
          </cell>
          <cell r="N3295">
            <v>2</v>
          </cell>
          <cell r="O3295" t="str">
            <v>延岡</v>
          </cell>
          <cell r="P3295" t="str">
            <v>旭</v>
          </cell>
          <cell r="Q3295">
            <v>95</v>
          </cell>
        </row>
        <row r="3296">
          <cell r="A3296">
            <v>2</v>
          </cell>
          <cell r="B3296">
            <v>1996</v>
          </cell>
          <cell r="C3296">
            <v>1</v>
          </cell>
          <cell r="D3296">
            <v>11</v>
          </cell>
          <cell r="E3296" t="str">
            <v>旭　特薬事業部　　　</v>
          </cell>
          <cell r="F3296">
            <v>21301</v>
          </cell>
          <cell r="G3296" t="str">
            <v>ウラシル　　　　　　</v>
          </cell>
          <cell r="H3296">
            <v>60</v>
          </cell>
          <cell r="I3296">
            <v>252000</v>
          </cell>
          <cell r="J3296">
            <v>2</v>
          </cell>
          <cell r="K3296" t="str">
            <v>医薬原料</v>
          </cell>
          <cell r="L3296">
            <v>213</v>
          </cell>
          <cell r="M3296" t="str">
            <v>ウラシル</v>
          </cell>
          <cell r="N3296">
            <v>2</v>
          </cell>
          <cell r="O3296" t="str">
            <v>延岡</v>
          </cell>
          <cell r="P3296" t="str">
            <v>旭</v>
          </cell>
          <cell r="Q3296">
            <v>95</v>
          </cell>
        </row>
        <row r="3297">
          <cell r="A3297">
            <v>2</v>
          </cell>
          <cell r="B3297">
            <v>1996</v>
          </cell>
          <cell r="C3297">
            <v>1</v>
          </cell>
          <cell r="D3297">
            <v>11</v>
          </cell>
          <cell r="E3297" t="str">
            <v>旭　特薬事業部　　　</v>
          </cell>
          <cell r="F3297">
            <v>21302</v>
          </cell>
          <cell r="G3297" t="str">
            <v>ウラシル（ＳＧ）　　</v>
          </cell>
          <cell r="H3297">
            <v>3240</v>
          </cell>
          <cell r="I3297">
            <v>13608000</v>
          </cell>
          <cell r="J3297">
            <v>2</v>
          </cell>
          <cell r="K3297" t="str">
            <v>医薬原料</v>
          </cell>
          <cell r="L3297">
            <v>213</v>
          </cell>
          <cell r="M3297" t="str">
            <v>ウラシル</v>
          </cell>
          <cell r="N3297">
            <v>2</v>
          </cell>
          <cell r="O3297" t="str">
            <v>延岡</v>
          </cell>
          <cell r="P3297" t="str">
            <v>旭</v>
          </cell>
          <cell r="Q3297">
            <v>95</v>
          </cell>
        </row>
        <row r="3298">
          <cell r="A3298">
            <v>2</v>
          </cell>
          <cell r="B3298">
            <v>1996</v>
          </cell>
          <cell r="C3298">
            <v>1</v>
          </cell>
          <cell r="D3298">
            <v>5403</v>
          </cell>
          <cell r="E3298" t="str">
            <v>ファイザー　　　　　</v>
          </cell>
          <cell r="F3298">
            <v>21401</v>
          </cell>
          <cell r="G3298" t="str">
            <v>ＡＴＢＣ　　　　　　</v>
          </cell>
          <cell r="H3298">
            <v>8385</v>
          </cell>
          <cell r="I3298">
            <v>3488160</v>
          </cell>
          <cell r="J3298">
            <v>3</v>
          </cell>
          <cell r="K3298" t="str">
            <v>樹脂</v>
          </cell>
          <cell r="L3298">
            <v>214</v>
          </cell>
          <cell r="M3298" t="str">
            <v>ＡＴＢＣ</v>
          </cell>
          <cell r="N3298">
            <v>2</v>
          </cell>
          <cell r="O3298" t="str">
            <v>延岡</v>
          </cell>
          <cell r="P3298" t="str">
            <v>旭</v>
          </cell>
          <cell r="Q3298">
            <v>95</v>
          </cell>
        </row>
        <row r="3299">
          <cell r="A3299">
            <v>2</v>
          </cell>
          <cell r="B3299">
            <v>1996</v>
          </cell>
          <cell r="C3299">
            <v>1</v>
          </cell>
          <cell r="D3299">
            <v>1</v>
          </cell>
          <cell r="E3299" t="str">
            <v>旭　東京購買　　　　</v>
          </cell>
          <cell r="F3299">
            <v>21402</v>
          </cell>
          <cell r="G3299" t="str">
            <v>ＤＳ－１０７　　　　</v>
          </cell>
          <cell r="H3299">
            <v>96300</v>
          </cell>
          <cell r="I3299">
            <v>39771900</v>
          </cell>
          <cell r="J3299">
            <v>3</v>
          </cell>
          <cell r="K3299" t="str">
            <v>樹脂</v>
          </cell>
          <cell r="L3299">
            <v>214</v>
          </cell>
          <cell r="M3299" t="str">
            <v>ＡＴＢＣ</v>
          </cell>
          <cell r="N3299">
            <v>2</v>
          </cell>
          <cell r="O3299" t="str">
            <v>延岡</v>
          </cell>
          <cell r="P3299" t="str">
            <v>旭</v>
          </cell>
          <cell r="Q3299">
            <v>95</v>
          </cell>
        </row>
        <row r="3300">
          <cell r="A3300">
            <v>2</v>
          </cell>
          <cell r="B3300">
            <v>1996</v>
          </cell>
          <cell r="C3300">
            <v>1</v>
          </cell>
          <cell r="D3300">
            <v>6</v>
          </cell>
          <cell r="E3300" t="str">
            <v>旭　富士　　　　　　</v>
          </cell>
          <cell r="F3300">
            <v>21404</v>
          </cell>
          <cell r="G3300" t="str">
            <v>ＡＴＢＣ（富士）　　</v>
          </cell>
          <cell r="H3300">
            <v>1075</v>
          </cell>
          <cell r="I3300">
            <v>479450</v>
          </cell>
          <cell r="J3300">
            <v>3</v>
          </cell>
          <cell r="K3300" t="str">
            <v>樹脂</v>
          </cell>
          <cell r="L3300">
            <v>214</v>
          </cell>
          <cell r="M3300" t="str">
            <v>ＡＴＢＣ</v>
          </cell>
          <cell r="N3300">
            <v>2</v>
          </cell>
          <cell r="O3300" t="str">
            <v>延岡</v>
          </cell>
          <cell r="P3300" t="str">
            <v>旭</v>
          </cell>
          <cell r="Q3300">
            <v>95</v>
          </cell>
        </row>
        <row r="3301">
          <cell r="A3301">
            <v>2</v>
          </cell>
          <cell r="B3301">
            <v>1996</v>
          </cell>
          <cell r="C3301">
            <v>1</v>
          </cell>
          <cell r="D3301">
            <v>1</v>
          </cell>
          <cell r="E3301" t="str">
            <v>旭　東京購買　　　　</v>
          </cell>
          <cell r="F3301">
            <v>21703</v>
          </cell>
          <cell r="G3301" t="str">
            <v>Ｈ－３－Ⅲ　　　　　</v>
          </cell>
          <cell r="H3301">
            <v>5080</v>
          </cell>
          <cell r="I3301">
            <v>20320000</v>
          </cell>
          <cell r="J3301">
            <v>3</v>
          </cell>
          <cell r="K3301" t="str">
            <v>樹脂</v>
          </cell>
          <cell r="L3301">
            <v>217</v>
          </cell>
          <cell r="M3301" t="str">
            <v>Ｈ－３</v>
          </cell>
          <cell r="N3301">
            <v>2</v>
          </cell>
          <cell r="O3301" t="str">
            <v>延岡</v>
          </cell>
          <cell r="P3301" t="str">
            <v>旭</v>
          </cell>
          <cell r="Q3301">
            <v>95</v>
          </cell>
        </row>
        <row r="3302">
          <cell r="A3302">
            <v>2</v>
          </cell>
          <cell r="B3302">
            <v>1996</v>
          </cell>
          <cell r="C3302">
            <v>1</v>
          </cell>
          <cell r="D3302">
            <v>6</v>
          </cell>
          <cell r="E3302" t="str">
            <v>旭　富士　　　　　　</v>
          </cell>
          <cell r="F3302">
            <v>21900</v>
          </cell>
          <cell r="G3302" t="str">
            <v>ＢＳ－１　　　　　　</v>
          </cell>
          <cell r="H3302">
            <v>69320</v>
          </cell>
          <cell r="I3302">
            <v>21489200</v>
          </cell>
          <cell r="J3302">
            <v>3</v>
          </cell>
          <cell r="K3302" t="str">
            <v>樹脂</v>
          </cell>
          <cell r="L3302">
            <v>219</v>
          </cell>
          <cell r="M3302" t="str">
            <v>ＢＳ－１．２</v>
          </cell>
          <cell r="N3302">
            <v>2</v>
          </cell>
          <cell r="O3302" t="str">
            <v>延岡</v>
          </cell>
          <cell r="P3302" t="str">
            <v>旭</v>
          </cell>
          <cell r="Q3302">
            <v>95</v>
          </cell>
        </row>
        <row r="3303">
          <cell r="A3303">
            <v>2</v>
          </cell>
          <cell r="B3303">
            <v>1996</v>
          </cell>
          <cell r="C3303">
            <v>1</v>
          </cell>
          <cell r="D3303">
            <v>6</v>
          </cell>
          <cell r="E3303" t="str">
            <v>旭　富士　　　　　　</v>
          </cell>
          <cell r="F3303">
            <v>21901</v>
          </cell>
          <cell r="G3303" t="str">
            <v>ＢＳ－２　　　　　　</v>
          </cell>
          <cell r="H3303">
            <v>11120</v>
          </cell>
          <cell r="I3303">
            <v>3558400</v>
          </cell>
          <cell r="J3303">
            <v>3</v>
          </cell>
          <cell r="K3303" t="str">
            <v>樹脂</v>
          </cell>
          <cell r="L3303">
            <v>219</v>
          </cell>
          <cell r="M3303" t="str">
            <v>ＢＳ－１．２</v>
          </cell>
          <cell r="N3303">
            <v>2</v>
          </cell>
          <cell r="O3303" t="str">
            <v>延岡</v>
          </cell>
          <cell r="P3303" t="str">
            <v>旭</v>
          </cell>
          <cell r="Q3303">
            <v>95</v>
          </cell>
        </row>
        <row r="3304">
          <cell r="A3304">
            <v>2</v>
          </cell>
          <cell r="B3304">
            <v>1996</v>
          </cell>
          <cell r="C3304">
            <v>1</v>
          </cell>
          <cell r="D3304">
            <v>1</v>
          </cell>
          <cell r="E3304" t="str">
            <v>旭　東京購買　　　　</v>
          </cell>
          <cell r="F3304">
            <v>25150</v>
          </cell>
          <cell r="G3304" t="str">
            <v>Ｈ－ダイマー　　　　</v>
          </cell>
          <cell r="H3304">
            <v>39680</v>
          </cell>
          <cell r="I3304">
            <v>11824640</v>
          </cell>
          <cell r="J3304">
            <v>3</v>
          </cell>
          <cell r="K3304" t="str">
            <v>樹脂</v>
          </cell>
          <cell r="L3304">
            <v>251</v>
          </cell>
          <cell r="M3304" t="str">
            <v>Ｈ－ダイマー</v>
          </cell>
          <cell r="N3304">
            <v>2</v>
          </cell>
          <cell r="O3304" t="str">
            <v>延岡</v>
          </cell>
          <cell r="P3304" t="str">
            <v>旭</v>
          </cell>
          <cell r="Q3304">
            <v>95</v>
          </cell>
        </row>
        <row r="3305">
          <cell r="A3305">
            <v>2</v>
          </cell>
          <cell r="B3305">
            <v>1996</v>
          </cell>
          <cell r="C3305">
            <v>1</v>
          </cell>
          <cell r="D3305">
            <v>1</v>
          </cell>
          <cell r="E3305" t="str">
            <v>旭　東京購買　　　　</v>
          </cell>
          <cell r="F3305">
            <v>25155</v>
          </cell>
          <cell r="G3305" t="str">
            <v>Ｈ－ダイマ－（ドラム</v>
          </cell>
          <cell r="H3305">
            <v>2400</v>
          </cell>
          <cell r="I3305">
            <v>883200</v>
          </cell>
          <cell r="J3305">
            <v>3</v>
          </cell>
          <cell r="K3305" t="str">
            <v>樹脂</v>
          </cell>
          <cell r="L3305">
            <v>251</v>
          </cell>
          <cell r="M3305" t="str">
            <v>Ｈ－ダイマー</v>
          </cell>
          <cell r="N3305">
            <v>2</v>
          </cell>
          <cell r="O3305" t="str">
            <v>延岡</v>
          </cell>
          <cell r="P3305" t="str">
            <v>旭</v>
          </cell>
          <cell r="Q3305">
            <v>95</v>
          </cell>
        </row>
        <row r="3306">
          <cell r="A3306">
            <v>2</v>
          </cell>
          <cell r="B3306">
            <v>1996</v>
          </cell>
          <cell r="C3306">
            <v>1</v>
          </cell>
          <cell r="D3306">
            <v>37</v>
          </cell>
          <cell r="E3306" t="str">
            <v>旭　薬品工場　　　　</v>
          </cell>
          <cell r="F3306">
            <v>29007</v>
          </cell>
          <cell r="G3306" t="str">
            <v>回収硝酸　　　　　　</v>
          </cell>
          <cell r="H3306">
            <v>45195</v>
          </cell>
          <cell r="I3306">
            <v>158183</v>
          </cell>
          <cell r="J3306">
            <v>4</v>
          </cell>
          <cell r="K3306" t="str">
            <v>その他</v>
          </cell>
          <cell r="L3306">
            <v>290</v>
          </cell>
          <cell r="M3306" t="str">
            <v>旭向延岡合成品</v>
          </cell>
          <cell r="N3306">
            <v>2</v>
          </cell>
          <cell r="O3306" t="str">
            <v>延岡</v>
          </cell>
          <cell r="P3306" t="str">
            <v>旭</v>
          </cell>
          <cell r="Q3306">
            <v>95</v>
          </cell>
        </row>
        <row r="3307">
          <cell r="A3307">
            <v>2</v>
          </cell>
          <cell r="B3307">
            <v>1996</v>
          </cell>
          <cell r="C3307">
            <v>1</v>
          </cell>
          <cell r="D3307">
            <v>231</v>
          </cell>
          <cell r="E3307" t="str">
            <v>岩瀬コスファ　　　　</v>
          </cell>
          <cell r="F3307">
            <v>30400</v>
          </cell>
          <cell r="G3307" t="str">
            <v>ＣＰＭ－Ｈ　　　　　</v>
          </cell>
          <cell r="H3307">
            <v>5</v>
          </cell>
          <cell r="I3307">
            <v>200000</v>
          </cell>
          <cell r="J3307">
            <v>4</v>
          </cell>
          <cell r="K3307" t="str">
            <v>その他</v>
          </cell>
          <cell r="L3307">
            <v>304</v>
          </cell>
          <cell r="M3307" t="str">
            <v>ＣＰＭ</v>
          </cell>
          <cell r="N3307">
            <v>2</v>
          </cell>
          <cell r="O3307" t="str">
            <v>延岡</v>
          </cell>
          <cell r="P3307" t="str">
            <v>外販</v>
          </cell>
          <cell r="Q3307">
            <v>95</v>
          </cell>
        </row>
        <row r="3308">
          <cell r="A3308">
            <v>2</v>
          </cell>
          <cell r="B3308">
            <v>1996</v>
          </cell>
          <cell r="C3308">
            <v>1</v>
          </cell>
          <cell r="D3308">
            <v>3030</v>
          </cell>
          <cell r="E3308" t="str">
            <v>ダイセル＾東京本社　</v>
          </cell>
          <cell r="F3308">
            <v>31000</v>
          </cell>
          <cell r="G3308" t="str">
            <v>ＢＴＣ　　　　　　　</v>
          </cell>
          <cell r="H3308">
            <v>25000</v>
          </cell>
          <cell r="I3308">
            <v>25000000</v>
          </cell>
          <cell r="J3308">
            <v>3</v>
          </cell>
          <cell r="K3308" t="str">
            <v>樹脂</v>
          </cell>
          <cell r="L3308">
            <v>310</v>
          </cell>
          <cell r="M3308" t="str">
            <v>ＢＴＣ</v>
          </cell>
          <cell r="N3308">
            <v>2</v>
          </cell>
          <cell r="O3308" t="str">
            <v>延岡</v>
          </cell>
          <cell r="P3308" t="str">
            <v>外販</v>
          </cell>
          <cell r="Q3308">
            <v>95</v>
          </cell>
        </row>
        <row r="3309">
          <cell r="A3309">
            <v>1</v>
          </cell>
          <cell r="B3309">
            <v>1996</v>
          </cell>
          <cell r="C3309">
            <v>1</v>
          </cell>
          <cell r="D3309">
            <v>88</v>
          </cell>
          <cell r="E3309" t="str">
            <v>旭フーズ（株）　　　</v>
          </cell>
          <cell r="F3309">
            <v>37600</v>
          </cell>
          <cell r="G3309" t="str">
            <v>ＣＭＴ－Ｌ　缶　　　</v>
          </cell>
          <cell r="H3309">
            <v>20196</v>
          </cell>
          <cell r="I3309">
            <v>6058800</v>
          </cell>
          <cell r="J3309">
            <v>4</v>
          </cell>
          <cell r="K3309" t="str">
            <v>その他</v>
          </cell>
          <cell r="L3309">
            <v>376</v>
          </cell>
          <cell r="M3309" t="str">
            <v>ＣＭＴ－Ｌ</v>
          </cell>
          <cell r="N3309">
            <v>3</v>
          </cell>
          <cell r="O3309" t="str">
            <v>外販</v>
          </cell>
          <cell r="P3309" t="str">
            <v>旭</v>
          </cell>
          <cell r="Q3309">
            <v>95</v>
          </cell>
        </row>
        <row r="3310">
          <cell r="A3310">
            <v>1</v>
          </cell>
          <cell r="B3310">
            <v>1996</v>
          </cell>
          <cell r="C3310">
            <v>1</v>
          </cell>
          <cell r="D3310">
            <v>88</v>
          </cell>
          <cell r="E3310" t="str">
            <v>旭フーズ（株）　　　</v>
          </cell>
          <cell r="F3310">
            <v>37602</v>
          </cell>
          <cell r="G3310" t="str">
            <v>ＣＭＴ－Ｌ　ドラム　</v>
          </cell>
          <cell r="H3310">
            <v>9900</v>
          </cell>
          <cell r="I3310">
            <v>2970000</v>
          </cell>
          <cell r="J3310">
            <v>4</v>
          </cell>
          <cell r="K3310" t="str">
            <v>その他</v>
          </cell>
          <cell r="L3310">
            <v>376</v>
          </cell>
          <cell r="M3310" t="str">
            <v>ＣＭＴ－Ｌ</v>
          </cell>
          <cell r="N3310">
            <v>3</v>
          </cell>
          <cell r="O3310" t="str">
            <v>外販</v>
          </cell>
          <cell r="P3310" t="str">
            <v>旭</v>
          </cell>
          <cell r="Q3310">
            <v>95</v>
          </cell>
        </row>
        <row r="3311">
          <cell r="A3311">
            <v>1</v>
          </cell>
          <cell r="B3311">
            <v>1996</v>
          </cell>
          <cell r="C3311">
            <v>1</v>
          </cell>
          <cell r="D3311">
            <v>88</v>
          </cell>
          <cell r="E3311" t="str">
            <v>旭フーズ（株）　　　</v>
          </cell>
          <cell r="F3311">
            <v>37610</v>
          </cell>
          <cell r="G3311" t="str">
            <v>ＣＭＴ－Ｌコンテナ　</v>
          </cell>
          <cell r="H3311">
            <v>10000</v>
          </cell>
          <cell r="I3311">
            <v>2800000</v>
          </cell>
          <cell r="J3311">
            <v>4</v>
          </cell>
          <cell r="K3311" t="str">
            <v>その他</v>
          </cell>
          <cell r="L3311">
            <v>376</v>
          </cell>
          <cell r="M3311" t="str">
            <v>ＣＭＴ－Ｌ</v>
          </cell>
          <cell r="N3311">
            <v>3</v>
          </cell>
          <cell r="O3311" t="str">
            <v>外販</v>
          </cell>
          <cell r="P3311" t="str">
            <v>旭</v>
          </cell>
          <cell r="Q3311">
            <v>95</v>
          </cell>
        </row>
        <row r="3312">
          <cell r="A3312">
            <v>1</v>
          </cell>
          <cell r="B3312">
            <v>1996</v>
          </cell>
          <cell r="C3312">
            <v>1</v>
          </cell>
          <cell r="D3312">
            <v>88</v>
          </cell>
          <cell r="E3312" t="str">
            <v>旭フーズ（株）　　　</v>
          </cell>
          <cell r="F3312">
            <v>37800</v>
          </cell>
          <cell r="G3312" t="str">
            <v>ＭＭＳ－Ｋ　　　　　</v>
          </cell>
          <cell r="H3312">
            <v>45</v>
          </cell>
          <cell r="I3312">
            <v>90000</v>
          </cell>
          <cell r="J3312">
            <v>4</v>
          </cell>
          <cell r="K3312" t="str">
            <v>その他</v>
          </cell>
          <cell r="L3312">
            <v>378</v>
          </cell>
          <cell r="M3312" t="str">
            <v>ＭＭＳ－Ｋ</v>
          </cell>
          <cell r="N3312">
            <v>3</v>
          </cell>
          <cell r="O3312" t="str">
            <v>外販</v>
          </cell>
          <cell r="P3312" t="str">
            <v>旭</v>
          </cell>
          <cell r="Q3312">
            <v>95</v>
          </cell>
        </row>
        <row r="3313">
          <cell r="A3313">
            <v>1</v>
          </cell>
          <cell r="B3313">
            <v>1996</v>
          </cell>
          <cell r="C3313">
            <v>1</v>
          </cell>
          <cell r="D3313">
            <v>6</v>
          </cell>
          <cell r="E3313" t="str">
            <v>旭　富士　　　　　　</v>
          </cell>
          <cell r="F3313">
            <v>38300</v>
          </cell>
          <cell r="G3313" t="str">
            <v>ベンゾフェノン　　　</v>
          </cell>
          <cell r="H3313">
            <v>260</v>
          </cell>
          <cell r="I3313">
            <v>232700</v>
          </cell>
          <cell r="J3313">
            <v>3</v>
          </cell>
          <cell r="K3313" t="str">
            <v>樹脂</v>
          </cell>
          <cell r="L3313">
            <v>383</v>
          </cell>
          <cell r="M3313" t="str">
            <v>ﾍﾞﾝｿﾞﾌｪﾉﾝ</v>
          </cell>
          <cell r="N3313">
            <v>3</v>
          </cell>
          <cell r="O3313" t="str">
            <v>外販</v>
          </cell>
          <cell r="P3313" t="str">
            <v>外販</v>
          </cell>
          <cell r="Q3313">
            <v>95</v>
          </cell>
        </row>
        <row r="3314">
          <cell r="A3314">
            <v>1</v>
          </cell>
          <cell r="B3314">
            <v>1996</v>
          </cell>
          <cell r="C3314">
            <v>1</v>
          </cell>
          <cell r="D3314">
            <v>1</v>
          </cell>
          <cell r="E3314" t="str">
            <v>旭　東京購買　　　　</v>
          </cell>
          <cell r="F3314">
            <v>38500</v>
          </cell>
          <cell r="G3314" t="str">
            <v>ポリオールＮ　　　　</v>
          </cell>
          <cell r="H3314">
            <v>2400</v>
          </cell>
          <cell r="I3314">
            <v>1147200</v>
          </cell>
          <cell r="J3314">
            <v>3</v>
          </cell>
          <cell r="K3314" t="str">
            <v>樹脂</v>
          </cell>
          <cell r="L3314">
            <v>385</v>
          </cell>
          <cell r="M3314" t="str">
            <v>ポリオール</v>
          </cell>
          <cell r="N3314">
            <v>3</v>
          </cell>
          <cell r="O3314" t="str">
            <v>外販</v>
          </cell>
          <cell r="P3314" t="str">
            <v>旭</v>
          </cell>
          <cell r="Q3314">
            <v>95</v>
          </cell>
        </row>
        <row r="3315">
          <cell r="A3315">
            <v>1</v>
          </cell>
          <cell r="B3315">
            <v>1996</v>
          </cell>
          <cell r="C3315">
            <v>1</v>
          </cell>
          <cell r="D3315">
            <v>1</v>
          </cell>
          <cell r="E3315" t="str">
            <v>旭　東京購買　　　　</v>
          </cell>
          <cell r="F3315">
            <v>38501</v>
          </cell>
          <cell r="G3315" t="str">
            <v>ポリオールＢ　　　　</v>
          </cell>
          <cell r="H3315">
            <v>1200</v>
          </cell>
          <cell r="I3315">
            <v>612000</v>
          </cell>
          <cell r="J3315">
            <v>3</v>
          </cell>
          <cell r="K3315" t="str">
            <v>樹脂</v>
          </cell>
          <cell r="L3315">
            <v>385</v>
          </cell>
          <cell r="M3315" t="str">
            <v>ポリオール</v>
          </cell>
          <cell r="N3315">
            <v>3</v>
          </cell>
          <cell r="O3315" t="str">
            <v>外販</v>
          </cell>
          <cell r="P3315" t="str">
            <v>旭</v>
          </cell>
          <cell r="Q3315">
            <v>95</v>
          </cell>
        </row>
        <row r="3316">
          <cell r="A3316">
            <v>1</v>
          </cell>
          <cell r="B3316">
            <v>1996</v>
          </cell>
          <cell r="C3316">
            <v>1</v>
          </cell>
          <cell r="D3316">
            <v>5401</v>
          </cell>
          <cell r="E3316" t="str">
            <v>藤本化学　　　　　　</v>
          </cell>
          <cell r="F3316">
            <v>38704</v>
          </cell>
          <cell r="G3316" t="str">
            <v>ＬＳ－７０　　　　　</v>
          </cell>
          <cell r="H3316">
            <v>1171</v>
          </cell>
          <cell r="I3316">
            <v>1557430</v>
          </cell>
          <cell r="J3316">
            <v>4</v>
          </cell>
          <cell r="K3316" t="str">
            <v>その他</v>
          </cell>
          <cell r="L3316">
            <v>387</v>
          </cell>
          <cell r="M3316" t="str">
            <v>委託　藤本</v>
          </cell>
          <cell r="N3316">
            <v>3</v>
          </cell>
          <cell r="O3316" t="str">
            <v>外販</v>
          </cell>
          <cell r="P3316" t="str">
            <v>外販</v>
          </cell>
          <cell r="Q3316">
            <v>95</v>
          </cell>
        </row>
        <row r="3317">
          <cell r="A3317">
            <v>1</v>
          </cell>
          <cell r="B3317">
            <v>1996</v>
          </cell>
          <cell r="C3317">
            <v>1</v>
          </cell>
          <cell r="D3317">
            <v>7100</v>
          </cell>
          <cell r="E3317" t="str">
            <v>油脂製品　　　　　　</v>
          </cell>
          <cell r="F3317">
            <v>38804</v>
          </cell>
          <cell r="G3317" t="str">
            <v>ノンサール乾燥　　　</v>
          </cell>
          <cell r="H3317">
            <v>0</v>
          </cell>
          <cell r="I3317">
            <v>8755</v>
          </cell>
          <cell r="J3317">
            <v>4</v>
          </cell>
          <cell r="K3317" t="str">
            <v>その他</v>
          </cell>
          <cell r="L3317">
            <v>388</v>
          </cell>
          <cell r="M3317" t="str">
            <v>委託　日油</v>
          </cell>
          <cell r="N3317">
            <v>3</v>
          </cell>
          <cell r="O3317" t="str">
            <v>外販</v>
          </cell>
          <cell r="P3317" t="str">
            <v>外販</v>
          </cell>
          <cell r="Q3317">
            <v>95</v>
          </cell>
        </row>
        <row r="3318">
          <cell r="A3318">
            <v>1</v>
          </cell>
          <cell r="B3318">
            <v>1996</v>
          </cell>
          <cell r="C3318">
            <v>1</v>
          </cell>
          <cell r="D3318">
            <v>4010</v>
          </cell>
          <cell r="E3318" t="str">
            <v>中尾薬品　　　　　　</v>
          </cell>
          <cell r="F3318">
            <v>39131</v>
          </cell>
          <cell r="G3318" t="str">
            <v>３ＭＤＡ　　　　　　</v>
          </cell>
          <cell r="H3318">
            <v>0</v>
          </cell>
          <cell r="I3318">
            <v>610000</v>
          </cell>
          <cell r="J3318">
            <v>4</v>
          </cell>
          <cell r="K3318" t="str">
            <v>その他</v>
          </cell>
          <cell r="L3318">
            <v>391</v>
          </cell>
          <cell r="M3318" t="str">
            <v>委託　甲南</v>
          </cell>
          <cell r="N3318">
            <v>3</v>
          </cell>
          <cell r="O3318" t="str">
            <v>外販</v>
          </cell>
          <cell r="P3318" t="str">
            <v>外販</v>
          </cell>
          <cell r="Q3318">
            <v>95</v>
          </cell>
        </row>
        <row r="3319">
          <cell r="A3319">
            <v>1</v>
          </cell>
          <cell r="B3319">
            <v>1996</v>
          </cell>
          <cell r="C3319">
            <v>1</v>
          </cell>
          <cell r="D3319">
            <v>6000</v>
          </cell>
          <cell r="E3319" t="str">
            <v>丸紅　大阪　　　　　</v>
          </cell>
          <cell r="F3319">
            <v>39801</v>
          </cell>
          <cell r="G3319" t="str">
            <v>ＳＭＳ（ＦＰＣ）　　</v>
          </cell>
          <cell r="H3319">
            <v>20000</v>
          </cell>
          <cell r="I3319">
            <v>7960000</v>
          </cell>
          <cell r="J3319">
            <v>1</v>
          </cell>
          <cell r="K3319" t="str">
            <v>繊維</v>
          </cell>
          <cell r="L3319">
            <v>398</v>
          </cell>
          <cell r="M3319" t="str">
            <v>委託ＳＭＡＳ</v>
          </cell>
          <cell r="N3319">
            <v>3</v>
          </cell>
          <cell r="O3319" t="str">
            <v>外販</v>
          </cell>
          <cell r="P3319" t="str">
            <v>輸出</v>
          </cell>
          <cell r="Q3319">
            <v>95</v>
          </cell>
        </row>
        <row r="3320">
          <cell r="A3320">
            <v>1</v>
          </cell>
          <cell r="B3320">
            <v>1996</v>
          </cell>
          <cell r="C3320">
            <v>2</v>
          </cell>
          <cell r="D3320">
            <v>6000</v>
          </cell>
          <cell r="E3320" t="str">
            <v>丸紅　大阪　　　　　</v>
          </cell>
          <cell r="F3320">
            <v>16001</v>
          </cell>
          <cell r="G3320" t="str">
            <v>Ｎ６５１（ＨＵＮＴ）</v>
          </cell>
          <cell r="H3320">
            <v>16500</v>
          </cell>
          <cell r="I3320">
            <v>9636000</v>
          </cell>
          <cell r="J3320">
            <v>3</v>
          </cell>
          <cell r="K3320" t="str">
            <v>樹脂</v>
          </cell>
          <cell r="L3320">
            <v>160</v>
          </cell>
          <cell r="M3320" t="str">
            <v>Ｎ－６５１</v>
          </cell>
          <cell r="N3320">
            <v>1</v>
          </cell>
          <cell r="O3320" t="str">
            <v>大阪</v>
          </cell>
          <cell r="P3320" t="str">
            <v>輸出</v>
          </cell>
          <cell r="Q3320">
            <v>95</v>
          </cell>
        </row>
        <row r="3321">
          <cell r="A3321">
            <v>1</v>
          </cell>
          <cell r="B3321">
            <v>1996</v>
          </cell>
          <cell r="C3321">
            <v>2</v>
          </cell>
          <cell r="D3321">
            <v>6805</v>
          </cell>
          <cell r="E3321" t="str">
            <v>ケンプレックス　　　</v>
          </cell>
          <cell r="F3321">
            <v>16002</v>
          </cell>
          <cell r="G3321" t="str">
            <v>Ｎ６５１（ＣＨＭＰ）</v>
          </cell>
          <cell r="H3321">
            <v>0</v>
          </cell>
          <cell r="I3321">
            <v>793298</v>
          </cell>
          <cell r="J3321">
            <v>3</v>
          </cell>
          <cell r="K3321" t="str">
            <v>樹脂</v>
          </cell>
          <cell r="L3321">
            <v>160</v>
          </cell>
          <cell r="M3321" t="str">
            <v>Ｎ－６５１</v>
          </cell>
          <cell r="N3321">
            <v>1</v>
          </cell>
          <cell r="O3321" t="str">
            <v>大阪</v>
          </cell>
          <cell r="P3321" t="str">
            <v>輸出</v>
          </cell>
          <cell r="Q3321">
            <v>95</v>
          </cell>
        </row>
        <row r="3322">
          <cell r="A3322">
            <v>1</v>
          </cell>
          <cell r="B3322">
            <v>1996</v>
          </cell>
          <cell r="C3322">
            <v>2</v>
          </cell>
          <cell r="D3322">
            <v>1</v>
          </cell>
          <cell r="E3322" t="str">
            <v>旭　東京購買　　　　</v>
          </cell>
          <cell r="F3322">
            <v>25600</v>
          </cell>
          <cell r="G3322" t="str">
            <v>Ｒ－１２７　　　　　</v>
          </cell>
          <cell r="H3322">
            <v>6000</v>
          </cell>
          <cell r="I3322">
            <v>6600000</v>
          </cell>
          <cell r="J3322">
            <v>3</v>
          </cell>
          <cell r="K3322" t="str">
            <v>樹脂</v>
          </cell>
          <cell r="L3322">
            <v>256</v>
          </cell>
          <cell r="M3322" t="str">
            <v>Ｒ－１２７</v>
          </cell>
          <cell r="N3322">
            <v>1</v>
          </cell>
          <cell r="O3322" t="str">
            <v>大阪</v>
          </cell>
          <cell r="P3322" t="str">
            <v>旭</v>
          </cell>
          <cell r="Q3322">
            <v>95</v>
          </cell>
        </row>
        <row r="3323">
          <cell r="A3323">
            <v>1</v>
          </cell>
          <cell r="B3323">
            <v>1996</v>
          </cell>
          <cell r="C3323">
            <v>2</v>
          </cell>
          <cell r="D3323">
            <v>6</v>
          </cell>
          <cell r="E3323" t="str">
            <v>旭　富士　　　　　　</v>
          </cell>
          <cell r="F3323">
            <v>25600</v>
          </cell>
          <cell r="G3323" t="str">
            <v>Ｒ－１２７　　　　　</v>
          </cell>
          <cell r="H3323">
            <v>20</v>
          </cell>
          <cell r="I3323">
            <v>22000</v>
          </cell>
          <cell r="J3323">
            <v>3</v>
          </cell>
          <cell r="K3323" t="str">
            <v>樹脂</v>
          </cell>
          <cell r="L3323">
            <v>256</v>
          </cell>
          <cell r="M3323" t="str">
            <v>Ｒ－１２７</v>
          </cell>
          <cell r="N3323">
            <v>1</v>
          </cell>
          <cell r="O3323" t="str">
            <v>大阪</v>
          </cell>
          <cell r="P3323" t="str">
            <v>旭</v>
          </cell>
          <cell r="Q3323">
            <v>95</v>
          </cell>
        </row>
        <row r="3324">
          <cell r="A3324">
            <v>1</v>
          </cell>
          <cell r="B3324">
            <v>1996</v>
          </cell>
          <cell r="C3324">
            <v>2</v>
          </cell>
          <cell r="D3324">
            <v>6</v>
          </cell>
          <cell r="E3324" t="str">
            <v>旭　富士　　　　　　</v>
          </cell>
          <cell r="F3324">
            <v>28000</v>
          </cell>
          <cell r="G3324" t="str">
            <v>試作品（　　　　　）</v>
          </cell>
          <cell r="H3324">
            <v>258.16000000000003</v>
          </cell>
          <cell r="I3324">
            <v>1392000</v>
          </cell>
          <cell r="J3324">
            <v>4</v>
          </cell>
          <cell r="K3324" t="str">
            <v>その他</v>
          </cell>
          <cell r="L3324">
            <v>280</v>
          </cell>
          <cell r="M3324" t="str">
            <v>旭向合成品</v>
          </cell>
          <cell r="N3324">
            <v>1</v>
          </cell>
          <cell r="O3324" t="str">
            <v>大阪</v>
          </cell>
          <cell r="P3324" t="str">
            <v>旭</v>
          </cell>
          <cell r="Q3324">
            <v>95</v>
          </cell>
        </row>
        <row r="3325">
          <cell r="A3325">
            <v>1</v>
          </cell>
          <cell r="B3325">
            <v>1996</v>
          </cell>
          <cell r="C3325">
            <v>2</v>
          </cell>
          <cell r="D3325">
            <v>20</v>
          </cell>
          <cell r="E3325" t="str">
            <v>旭　食品事業部　　　</v>
          </cell>
          <cell r="F3325">
            <v>28000</v>
          </cell>
          <cell r="G3325" t="str">
            <v>試作品（　　　　　）</v>
          </cell>
          <cell r="H3325">
            <v>0</v>
          </cell>
          <cell r="I3325">
            <v>3450000</v>
          </cell>
          <cell r="J3325">
            <v>4</v>
          </cell>
          <cell r="K3325" t="str">
            <v>その他</v>
          </cell>
          <cell r="L3325">
            <v>280</v>
          </cell>
          <cell r="M3325" t="str">
            <v>旭向合成品</v>
          </cell>
          <cell r="N3325">
            <v>1</v>
          </cell>
          <cell r="O3325" t="str">
            <v>大阪</v>
          </cell>
          <cell r="P3325" t="str">
            <v>旭</v>
          </cell>
          <cell r="Q3325">
            <v>95</v>
          </cell>
        </row>
        <row r="3326">
          <cell r="A3326">
            <v>1</v>
          </cell>
          <cell r="B3326">
            <v>1996</v>
          </cell>
          <cell r="C3326">
            <v>2</v>
          </cell>
          <cell r="D3326">
            <v>4</v>
          </cell>
          <cell r="E3326" t="str">
            <v>旭　水島　　　　　　</v>
          </cell>
          <cell r="F3326">
            <v>28007</v>
          </cell>
          <cell r="G3326" t="str">
            <v>Ｄ－３１　　　　　　</v>
          </cell>
          <cell r="H3326">
            <v>280</v>
          </cell>
          <cell r="I3326">
            <v>133000</v>
          </cell>
          <cell r="J3326">
            <v>4</v>
          </cell>
          <cell r="K3326" t="str">
            <v>その他</v>
          </cell>
          <cell r="L3326">
            <v>280</v>
          </cell>
          <cell r="M3326" t="str">
            <v>旭向合成品</v>
          </cell>
          <cell r="N3326">
            <v>1</v>
          </cell>
          <cell r="O3326" t="str">
            <v>大阪</v>
          </cell>
          <cell r="P3326" t="str">
            <v>旭</v>
          </cell>
          <cell r="Q3326">
            <v>95</v>
          </cell>
        </row>
        <row r="3327">
          <cell r="A3327">
            <v>1</v>
          </cell>
          <cell r="B3327">
            <v>1996</v>
          </cell>
          <cell r="C3327">
            <v>2</v>
          </cell>
          <cell r="D3327">
            <v>4</v>
          </cell>
          <cell r="E3327" t="str">
            <v>旭　水島　　　　　　</v>
          </cell>
          <cell r="F3327">
            <v>28024</v>
          </cell>
          <cell r="G3327" t="str">
            <v>重油の蒸留　　　　　</v>
          </cell>
          <cell r="H3327">
            <v>2.2999999999999998</v>
          </cell>
          <cell r="I3327">
            <v>400000</v>
          </cell>
          <cell r="J3327">
            <v>4</v>
          </cell>
          <cell r="K3327" t="str">
            <v>その他</v>
          </cell>
          <cell r="L3327">
            <v>280</v>
          </cell>
          <cell r="M3327" t="str">
            <v>旭向合成品</v>
          </cell>
          <cell r="N3327">
            <v>1</v>
          </cell>
          <cell r="O3327" t="str">
            <v>大阪</v>
          </cell>
          <cell r="P3327" t="str">
            <v>旭</v>
          </cell>
          <cell r="Q3327">
            <v>95</v>
          </cell>
        </row>
        <row r="3328">
          <cell r="A3328">
            <v>1</v>
          </cell>
          <cell r="B3328">
            <v>1996</v>
          </cell>
          <cell r="C3328">
            <v>2</v>
          </cell>
          <cell r="D3328">
            <v>846</v>
          </cell>
          <cell r="E3328" t="str">
            <v>岡畑産業（株）大阪　</v>
          </cell>
          <cell r="F3328">
            <v>28043</v>
          </cell>
          <cell r="G3328" t="str">
            <v>（ｐ＋ｍ）ＰＶ　　　</v>
          </cell>
          <cell r="H3328">
            <v>20</v>
          </cell>
          <cell r="I3328">
            <v>475000</v>
          </cell>
          <cell r="J3328">
            <v>4</v>
          </cell>
          <cell r="K3328" t="str">
            <v>その他</v>
          </cell>
          <cell r="L3328">
            <v>280</v>
          </cell>
          <cell r="M3328" t="str">
            <v>旭向合成品</v>
          </cell>
          <cell r="N3328">
            <v>1</v>
          </cell>
          <cell r="O3328" t="str">
            <v>大阪</v>
          </cell>
          <cell r="P3328" t="str">
            <v>旭</v>
          </cell>
          <cell r="Q3328">
            <v>95</v>
          </cell>
        </row>
        <row r="3329">
          <cell r="A3329">
            <v>1</v>
          </cell>
          <cell r="B3329">
            <v>1996</v>
          </cell>
          <cell r="C3329">
            <v>2</v>
          </cell>
          <cell r="D3329">
            <v>846</v>
          </cell>
          <cell r="E3329" t="str">
            <v>岡畑産業（株）大阪　</v>
          </cell>
          <cell r="F3329">
            <v>28044</v>
          </cell>
          <cell r="G3329" t="str">
            <v>ｐ－ＰＶ　　　　　　</v>
          </cell>
          <cell r="H3329">
            <v>20</v>
          </cell>
          <cell r="I3329">
            <v>900000</v>
          </cell>
          <cell r="J3329">
            <v>4</v>
          </cell>
          <cell r="K3329" t="str">
            <v>その他</v>
          </cell>
          <cell r="L3329">
            <v>280</v>
          </cell>
          <cell r="M3329" t="str">
            <v>旭向合成品</v>
          </cell>
          <cell r="N3329">
            <v>1</v>
          </cell>
          <cell r="O3329" t="str">
            <v>大阪</v>
          </cell>
          <cell r="P3329" t="str">
            <v>旭</v>
          </cell>
          <cell r="Q3329">
            <v>95</v>
          </cell>
        </row>
        <row r="3330">
          <cell r="A3330">
            <v>1</v>
          </cell>
          <cell r="B3330">
            <v>1996</v>
          </cell>
          <cell r="C3330">
            <v>2</v>
          </cell>
          <cell r="D3330">
            <v>141</v>
          </cell>
          <cell r="E3330" t="str">
            <v>アヅマックス　　　　</v>
          </cell>
          <cell r="F3330">
            <v>28045</v>
          </cell>
          <cell r="G3330" t="str">
            <v>ｍ－ＰＶ　　　　　　</v>
          </cell>
          <cell r="H3330">
            <v>0.1</v>
          </cell>
          <cell r="I3330">
            <v>10000</v>
          </cell>
          <cell r="J3330">
            <v>4</v>
          </cell>
          <cell r="K3330" t="str">
            <v>その他</v>
          </cell>
          <cell r="L3330">
            <v>280</v>
          </cell>
          <cell r="M3330" t="str">
            <v>旭向合成品</v>
          </cell>
          <cell r="N3330">
            <v>1</v>
          </cell>
          <cell r="O3330" t="str">
            <v>大阪</v>
          </cell>
          <cell r="P3330" t="str">
            <v>旭</v>
          </cell>
          <cell r="Q3330">
            <v>95</v>
          </cell>
        </row>
        <row r="3331">
          <cell r="A3331">
            <v>1</v>
          </cell>
          <cell r="B3331">
            <v>1996</v>
          </cell>
          <cell r="C3331">
            <v>2</v>
          </cell>
          <cell r="D3331">
            <v>5</v>
          </cell>
          <cell r="E3331" t="str">
            <v>旭　川崎　　　　　　</v>
          </cell>
          <cell r="F3331">
            <v>28051</v>
          </cell>
          <cell r="G3331" t="str">
            <v>ＯＨＦ－１　　　　　</v>
          </cell>
          <cell r="H3331">
            <v>2</v>
          </cell>
          <cell r="I3331">
            <v>540000</v>
          </cell>
          <cell r="J3331">
            <v>4</v>
          </cell>
          <cell r="K3331" t="str">
            <v>その他</v>
          </cell>
          <cell r="L3331">
            <v>280</v>
          </cell>
          <cell r="M3331" t="str">
            <v>旭向合成品</v>
          </cell>
          <cell r="N3331">
            <v>1</v>
          </cell>
          <cell r="O3331" t="str">
            <v>大阪</v>
          </cell>
          <cell r="P3331" t="str">
            <v>旭</v>
          </cell>
          <cell r="Q3331">
            <v>95</v>
          </cell>
        </row>
        <row r="3332">
          <cell r="A3332">
            <v>1</v>
          </cell>
          <cell r="B3332">
            <v>1996</v>
          </cell>
          <cell r="C3332">
            <v>2</v>
          </cell>
          <cell r="D3332">
            <v>6</v>
          </cell>
          <cell r="E3332" t="str">
            <v>旭　富士　　　　　　</v>
          </cell>
          <cell r="F3332">
            <v>28060</v>
          </cell>
          <cell r="G3332" t="str">
            <v>ＷＢＰ　　　　　　　</v>
          </cell>
          <cell r="H3332">
            <v>0</v>
          </cell>
          <cell r="I3332">
            <v>-15502</v>
          </cell>
          <cell r="J3332">
            <v>4</v>
          </cell>
          <cell r="K3332" t="str">
            <v>その他</v>
          </cell>
          <cell r="L3332">
            <v>280</v>
          </cell>
          <cell r="M3332" t="str">
            <v>旭向合成品</v>
          </cell>
          <cell r="N3332">
            <v>1</v>
          </cell>
          <cell r="O3332" t="str">
            <v>大阪</v>
          </cell>
          <cell r="P3332" t="str">
            <v>旭</v>
          </cell>
          <cell r="Q3332">
            <v>95</v>
          </cell>
        </row>
        <row r="3333">
          <cell r="A3333">
            <v>1</v>
          </cell>
          <cell r="B3333">
            <v>1996</v>
          </cell>
          <cell r="C3333">
            <v>2</v>
          </cell>
          <cell r="D3333">
            <v>1</v>
          </cell>
          <cell r="E3333" t="str">
            <v>旭　東京購買　　　　</v>
          </cell>
          <cell r="F3333">
            <v>28500</v>
          </cell>
          <cell r="G3333" t="str">
            <v>ジュラネート触媒　　</v>
          </cell>
          <cell r="H3333">
            <v>126</v>
          </cell>
          <cell r="I3333">
            <v>1171800</v>
          </cell>
          <cell r="J3333">
            <v>4</v>
          </cell>
          <cell r="K3333" t="str">
            <v>その他</v>
          </cell>
          <cell r="L3333">
            <v>285</v>
          </cell>
          <cell r="M3333" t="str">
            <v>ジェラネート</v>
          </cell>
          <cell r="N3333">
            <v>1</v>
          </cell>
          <cell r="O3333" t="str">
            <v>大阪</v>
          </cell>
          <cell r="P3333" t="str">
            <v>旭</v>
          </cell>
          <cell r="Q3333">
            <v>95</v>
          </cell>
        </row>
        <row r="3334">
          <cell r="A3334">
            <v>1</v>
          </cell>
          <cell r="B3334">
            <v>1996</v>
          </cell>
          <cell r="C3334">
            <v>2</v>
          </cell>
          <cell r="D3334">
            <v>1</v>
          </cell>
          <cell r="E3334" t="str">
            <v>旭　東京購買　　　　</v>
          </cell>
          <cell r="F3334">
            <v>28600</v>
          </cell>
          <cell r="G3334" t="str">
            <v>Ｆ樹脂の溶解液　　　</v>
          </cell>
          <cell r="H3334">
            <v>230</v>
          </cell>
          <cell r="I3334">
            <v>1151840</v>
          </cell>
          <cell r="J3334">
            <v>4</v>
          </cell>
          <cell r="K3334" t="str">
            <v>その他</v>
          </cell>
          <cell r="L3334">
            <v>286</v>
          </cell>
          <cell r="M3334" t="str">
            <v>Ｆ樹脂</v>
          </cell>
          <cell r="N3334">
            <v>1</v>
          </cell>
          <cell r="O3334" t="str">
            <v>大阪</v>
          </cell>
          <cell r="P3334" t="str">
            <v>旭</v>
          </cell>
          <cell r="Q3334">
            <v>95</v>
          </cell>
        </row>
        <row r="3335">
          <cell r="A3335">
            <v>1</v>
          </cell>
          <cell r="B3335">
            <v>1996</v>
          </cell>
          <cell r="C3335">
            <v>2</v>
          </cell>
          <cell r="D3335">
            <v>6</v>
          </cell>
          <cell r="E3335" t="str">
            <v>旭　富士　　　　　　</v>
          </cell>
          <cell r="F3335">
            <v>28800</v>
          </cell>
          <cell r="G3335" t="str">
            <v>ＮＰＣポリマー　　　</v>
          </cell>
          <cell r="H3335">
            <v>85.01</v>
          </cell>
          <cell r="I3335">
            <v>5617886</v>
          </cell>
          <cell r="J3335">
            <v>4</v>
          </cell>
          <cell r="K3335" t="str">
            <v>その他</v>
          </cell>
          <cell r="L3335">
            <v>288</v>
          </cell>
          <cell r="M3335" t="str">
            <v>ＮＰＣ</v>
          </cell>
          <cell r="N3335">
            <v>1</v>
          </cell>
          <cell r="O3335" t="str">
            <v>大阪</v>
          </cell>
          <cell r="P3335" t="str">
            <v>旭</v>
          </cell>
          <cell r="Q3335">
            <v>95</v>
          </cell>
        </row>
        <row r="3336">
          <cell r="A3336">
            <v>1</v>
          </cell>
          <cell r="B3336">
            <v>1996</v>
          </cell>
          <cell r="C3336">
            <v>2</v>
          </cell>
          <cell r="D3336">
            <v>847</v>
          </cell>
          <cell r="E3336" t="str">
            <v>オルガノ  大阪　　　</v>
          </cell>
          <cell r="F3336">
            <v>33000</v>
          </cell>
          <cell r="G3336" t="str">
            <v>ＯＸ－４３３　　　　</v>
          </cell>
          <cell r="H3336">
            <v>8700</v>
          </cell>
          <cell r="I3336">
            <v>6960000</v>
          </cell>
          <cell r="J3336">
            <v>4</v>
          </cell>
          <cell r="K3336" t="str">
            <v>その他</v>
          </cell>
          <cell r="L3336">
            <v>330</v>
          </cell>
          <cell r="M3336" t="str">
            <v>ＯＸ－４３３</v>
          </cell>
          <cell r="N3336">
            <v>1</v>
          </cell>
          <cell r="O3336" t="str">
            <v>大阪</v>
          </cell>
          <cell r="P3336" t="str">
            <v>外販</v>
          </cell>
          <cell r="Q3336">
            <v>95</v>
          </cell>
        </row>
        <row r="3337">
          <cell r="A3337">
            <v>1</v>
          </cell>
          <cell r="B3337">
            <v>1996</v>
          </cell>
          <cell r="C3337">
            <v>2</v>
          </cell>
          <cell r="D3337">
            <v>847</v>
          </cell>
          <cell r="E3337" t="str">
            <v>オルガノ  大阪　　　</v>
          </cell>
          <cell r="F3337">
            <v>33050</v>
          </cell>
          <cell r="G3337" t="str">
            <v>ＯＸ－４３３　運賃　</v>
          </cell>
          <cell r="H3337">
            <v>0</v>
          </cell>
          <cell r="I3337">
            <v>174000</v>
          </cell>
          <cell r="J3337">
            <v>4</v>
          </cell>
          <cell r="K3337" t="str">
            <v>その他</v>
          </cell>
          <cell r="L3337">
            <v>330</v>
          </cell>
          <cell r="M3337" t="str">
            <v>ＯＸ－４３３</v>
          </cell>
          <cell r="N3337">
            <v>1</v>
          </cell>
          <cell r="O3337" t="str">
            <v>大阪</v>
          </cell>
          <cell r="P3337" t="str">
            <v>外販</v>
          </cell>
          <cell r="Q3337">
            <v>95</v>
          </cell>
        </row>
        <row r="3338">
          <cell r="A3338">
            <v>1</v>
          </cell>
          <cell r="B3338">
            <v>1996</v>
          </cell>
          <cell r="C3338">
            <v>2</v>
          </cell>
          <cell r="D3338">
            <v>3008</v>
          </cell>
          <cell r="E3338" t="str">
            <v>第一工業（資材部）　</v>
          </cell>
          <cell r="F3338">
            <v>33200</v>
          </cell>
          <cell r="G3338" t="str">
            <v>ＮＳ－３　　　　　　</v>
          </cell>
          <cell r="H3338">
            <v>7760</v>
          </cell>
          <cell r="I3338">
            <v>14262880</v>
          </cell>
          <cell r="J3338">
            <v>3</v>
          </cell>
          <cell r="K3338" t="str">
            <v>樹脂</v>
          </cell>
          <cell r="L3338">
            <v>332</v>
          </cell>
          <cell r="M3338" t="str">
            <v>ＮＳ－３</v>
          </cell>
          <cell r="N3338">
            <v>1</v>
          </cell>
          <cell r="O3338" t="str">
            <v>大阪</v>
          </cell>
          <cell r="P3338" t="str">
            <v>外販</v>
          </cell>
          <cell r="Q3338">
            <v>95</v>
          </cell>
        </row>
        <row r="3339">
          <cell r="A3339">
            <v>1</v>
          </cell>
          <cell r="B3339">
            <v>1996</v>
          </cell>
          <cell r="C3339">
            <v>2</v>
          </cell>
          <cell r="D3339">
            <v>2243</v>
          </cell>
          <cell r="E3339" t="str">
            <v>（株）島田商会　大阪</v>
          </cell>
          <cell r="F3339">
            <v>36040</v>
          </cell>
          <cell r="G3339" t="str">
            <v>ＰＰＢＩ　　　　　　</v>
          </cell>
          <cell r="H3339">
            <v>14.5</v>
          </cell>
          <cell r="I3339">
            <v>435000</v>
          </cell>
          <cell r="J3339">
            <v>4</v>
          </cell>
          <cell r="K3339" t="str">
            <v>その他</v>
          </cell>
          <cell r="L3339">
            <v>360</v>
          </cell>
          <cell r="M3339" t="str">
            <v>外販合成品</v>
          </cell>
          <cell r="N3339">
            <v>1</v>
          </cell>
          <cell r="O3339" t="str">
            <v>大阪</v>
          </cell>
          <cell r="P3339" t="str">
            <v>外販</v>
          </cell>
          <cell r="Q3339">
            <v>95</v>
          </cell>
        </row>
        <row r="3340">
          <cell r="A3340">
            <v>1</v>
          </cell>
          <cell r="B3340">
            <v>1996</v>
          </cell>
          <cell r="C3340">
            <v>2</v>
          </cell>
          <cell r="D3340">
            <v>1000</v>
          </cell>
          <cell r="E3340" t="str">
            <v>柏木　　　　　　　　</v>
          </cell>
          <cell r="F3340">
            <v>36080</v>
          </cell>
          <cell r="G3340" t="str">
            <v>試作品　　　　　　　</v>
          </cell>
          <cell r="H3340">
            <v>438.9</v>
          </cell>
          <cell r="I3340">
            <v>1350000</v>
          </cell>
          <cell r="J3340">
            <v>4</v>
          </cell>
          <cell r="K3340" t="str">
            <v>その他</v>
          </cell>
          <cell r="L3340">
            <v>360</v>
          </cell>
          <cell r="M3340" t="str">
            <v>外販合成品</v>
          </cell>
          <cell r="N3340">
            <v>1</v>
          </cell>
          <cell r="O3340" t="str">
            <v>大阪</v>
          </cell>
          <cell r="P3340" t="str">
            <v>外販</v>
          </cell>
          <cell r="Q3340">
            <v>95</v>
          </cell>
        </row>
        <row r="3341">
          <cell r="A3341">
            <v>1</v>
          </cell>
          <cell r="B3341">
            <v>1996</v>
          </cell>
          <cell r="C3341">
            <v>2</v>
          </cell>
          <cell r="D3341">
            <v>7500</v>
          </cell>
          <cell r="E3341" t="str">
            <v>リバソン（株）　　　</v>
          </cell>
          <cell r="F3341">
            <v>36080</v>
          </cell>
          <cell r="G3341" t="str">
            <v>試作品　　　　　　　</v>
          </cell>
          <cell r="H3341">
            <v>1</v>
          </cell>
          <cell r="I3341">
            <v>100000</v>
          </cell>
          <cell r="J3341">
            <v>4</v>
          </cell>
          <cell r="K3341" t="str">
            <v>その他</v>
          </cell>
          <cell r="L3341">
            <v>360</v>
          </cell>
          <cell r="M3341" t="str">
            <v>外販合成品</v>
          </cell>
          <cell r="N3341">
            <v>1</v>
          </cell>
          <cell r="O3341" t="str">
            <v>大阪</v>
          </cell>
          <cell r="P3341" t="str">
            <v>外販</v>
          </cell>
          <cell r="Q3341">
            <v>95</v>
          </cell>
        </row>
        <row r="3342">
          <cell r="A3342">
            <v>2</v>
          </cell>
          <cell r="B3342">
            <v>1996</v>
          </cell>
          <cell r="C3342">
            <v>2</v>
          </cell>
          <cell r="D3342">
            <v>5</v>
          </cell>
          <cell r="E3342" t="str">
            <v>旭　川崎　　　　　　</v>
          </cell>
          <cell r="F3342">
            <v>25101</v>
          </cell>
          <cell r="G3342" t="str">
            <v>α－ＭＳＤ　　　　　</v>
          </cell>
          <cell r="H3342">
            <v>17</v>
          </cell>
          <cell r="I3342">
            <v>8670</v>
          </cell>
          <cell r="J3342">
            <v>3</v>
          </cell>
          <cell r="K3342" t="str">
            <v>樹脂</v>
          </cell>
          <cell r="L3342">
            <v>251</v>
          </cell>
          <cell r="M3342" t="str">
            <v>α－ＭＳＤ</v>
          </cell>
          <cell r="N3342">
            <v>1</v>
          </cell>
          <cell r="O3342" t="str">
            <v>大阪</v>
          </cell>
          <cell r="P3342" t="str">
            <v>旭</v>
          </cell>
          <cell r="Q3342">
            <v>95</v>
          </cell>
        </row>
        <row r="3343">
          <cell r="A3343">
            <v>2</v>
          </cell>
          <cell r="B3343">
            <v>1996</v>
          </cell>
          <cell r="C3343">
            <v>2</v>
          </cell>
          <cell r="D3343">
            <v>1</v>
          </cell>
          <cell r="E3343" t="str">
            <v>旭　東京購買　　　　</v>
          </cell>
          <cell r="F3343">
            <v>15001</v>
          </cell>
          <cell r="G3343" t="str">
            <v>ＨＭＬ　　　　　　　</v>
          </cell>
          <cell r="H3343">
            <v>30000</v>
          </cell>
          <cell r="I3343">
            <v>14700000</v>
          </cell>
          <cell r="J3343">
            <v>1</v>
          </cell>
          <cell r="K3343" t="str">
            <v>繊維</v>
          </cell>
          <cell r="L3343">
            <v>150</v>
          </cell>
          <cell r="M3343" t="str">
            <v>ＨＭＬ</v>
          </cell>
          <cell r="N3343">
            <v>2</v>
          </cell>
          <cell r="O3343" t="str">
            <v>延岡</v>
          </cell>
          <cell r="P3343" t="str">
            <v>旭</v>
          </cell>
          <cell r="Q3343">
            <v>95</v>
          </cell>
        </row>
        <row r="3344">
          <cell r="A3344">
            <v>2</v>
          </cell>
          <cell r="B3344">
            <v>1996</v>
          </cell>
          <cell r="C3344">
            <v>2</v>
          </cell>
          <cell r="D3344">
            <v>201</v>
          </cell>
          <cell r="E3344" t="str">
            <v>伊藤忠ファイン　　　</v>
          </cell>
          <cell r="F3344">
            <v>15002</v>
          </cell>
          <cell r="G3344" t="str">
            <v>ＴＴ－３　　　　　　</v>
          </cell>
          <cell r="H3344">
            <v>3000</v>
          </cell>
          <cell r="I3344">
            <v>1368000</v>
          </cell>
          <cell r="J3344">
            <v>1</v>
          </cell>
          <cell r="K3344" t="str">
            <v>繊維</v>
          </cell>
          <cell r="L3344">
            <v>150</v>
          </cell>
          <cell r="M3344" t="str">
            <v>ＨＭＬ</v>
          </cell>
          <cell r="N3344">
            <v>2</v>
          </cell>
          <cell r="O3344" t="str">
            <v>延岡</v>
          </cell>
          <cell r="P3344" t="str">
            <v>外販</v>
          </cell>
          <cell r="Q3344">
            <v>95</v>
          </cell>
        </row>
        <row r="3345">
          <cell r="A3345">
            <v>2</v>
          </cell>
          <cell r="B3345">
            <v>1996</v>
          </cell>
          <cell r="C3345">
            <v>2</v>
          </cell>
          <cell r="D3345">
            <v>7102</v>
          </cell>
          <cell r="E3345" t="str">
            <v>ユニケミカル　　　　</v>
          </cell>
          <cell r="F3345">
            <v>15003</v>
          </cell>
          <cell r="G3345" t="str">
            <v>ＳＭＡＳ　　　　　　</v>
          </cell>
          <cell r="H3345">
            <v>300</v>
          </cell>
          <cell r="I3345">
            <v>172500</v>
          </cell>
          <cell r="J3345">
            <v>1</v>
          </cell>
          <cell r="K3345" t="str">
            <v>繊維</v>
          </cell>
          <cell r="L3345">
            <v>150</v>
          </cell>
          <cell r="M3345" t="str">
            <v>ＨＭＬ</v>
          </cell>
          <cell r="N3345">
            <v>2</v>
          </cell>
          <cell r="O3345" t="str">
            <v>延岡</v>
          </cell>
          <cell r="P3345" t="str">
            <v>外販</v>
          </cell>
          <cell r="Q3345">
            <v>95</v>
          </cell>
        </row>
        <row r="3346">
          <cell r="A3346">
            <v>2</v>
          </cell>
          <cell r="B3346">
            <v>1996</v>
          </cell>
          <cell r="C3346">
            <v>2</v>
          </cell>
          <cell r="D3346">
            <v>6000</v>
          </cell>
          <cell r="E3346" t="str">
            <v>丸紅　大阪　　　　　</v>
          </cell>
          <cell r="F3346">
            <v>15004</v>
          </cell>
          <cell r="G3346" t="str">
            <v>ＭＡＳ（韓一）　　　</v>
          </cell>
          <cell r="H3346">
            <v>30000</v>
          </cell>
          <cell r="I3346">
            <v>10110000</v>
          </cell>
          <cell r="J3346">
            <v>1</v>
          </cell>
          <cell r="K3346" t="str">
            <v>繊維</v>
          </cell>
          <cell r="L3346">
            <v>150</v>
          </cell>
          <cell r="M3346" t="str">
            <v>ＨＭＬ</v>
          </cell>
          <cell r="N3346">
            <v>2</v>
          </cell>
          <cell r="O3346" t="str">
            <v>延岡</v>
          </cell>
          <cell r="P3346" t="str">
            <v>輸出</v>
          </cell>
          <cell r="Q3346">
            <v>95</v>
          </cell>
        </row>
        <row r="3347">
          <cell r="A3347">
            <v>2</v>
          </cell>
          <cell r="B3347">
            <v>1996</v>
          </cell>
          <cell r="C3347">
            <v>2</v>
          </cell>
          <cell r="D3347">
            <v>6000</v>
          </cell>
          <cell r="E3347" t="str">
            <v>丸紅　大阪　　　　　</v>
          </cell>
          <cell r="F3347">
            <v>15005</v>
          </cell>
          <cell r="G3347" t="str">
            <v>ＭＡＳ（ＦＰＣ）　　</v>
          </cell>
          <cell r="H3347">
            <v>30000</v>
          </cell>
          <cell r="I3347">
            <v>11940000</v>
          </cell>
          <cell r="J3347">
            <v>1</v>
          </cell>
          <cell r="K3347" t="str">
            <v>繊維</v>
          </cell>
          <cell r="L3347">
            <v>150</v>
          </cell>
          <cell r="M3347" t="str">
            <v>ＨＭＬ</v>
          </cell>
          <cell r="N3347">
            <v>2</v>
          </cell>
          <cell r="O3347" t="str">
            <v>延岡</v>
          </cell>
          <cell r="P3347" t="str">
            <v>輸出</v>
          </cell>
          <cell r="Q3347">
            <v>95</v>
          </cell>
        </row>
        <row r="3348">
          <cell r="A3348">
            <v>2</v>
          </cell>
          <cell r="B3348">
            <v>1996</v>
          </cell>
          <cell r="C3348">
            <v>2</v>
          </cell>
          <cell r="D3348">
            <v>1017</v>
          </cell>
          <cell r="E3348" t="str">
            <v>化成品商事　　　　　</v>
          </cell>
          <cell r="F3348">
            <v>15030</v>
          </cell>
          <cell r="G3348" t="str">
            <v>ＳＭＡＳ（三）　　　</v>
          </cell>
          <cell r="H3348">
            <v>1600</v>
          </cell>
          <cell r="I3348">
            <v>928000</v>
          </cell>
          <cell r="J3348">
            <v>1</v>
          </cell>
          <cell r="K3348" t="str">
            <v>繊維</v>
          </cell>
          <cell r="L3348">
            <v>150</v>
          </cell>
          <cell r="M3348" t="str">
            <v>ＨＭＬ</v>
          </cell>
          <cell r="N3348">
            <v>2</v>
          </cell>
          <cell r="O3348" t="str">
            <v>延岡</v>
          </cell>
          <cell r="P3348" t="str">
            <v>外販</v>
          </cell>
          <cell r="Q3348">
            <v>95</v>
          </cell>
        </row>
        <row r="3349">
          <cell r="A3349">
            <v>2</v>
          </cell>
          <cell r="B3349">
            <v>1996</v>
          </cell>
          <cell r="C3349">
            <v>2</v>
          </cell>
          <cell r="D3349">
            <v>3834</v>
          </cell>
          <cell r="E3349" t="str">
            <v>東レ㈱　本社　　　　</v>
          </cell>
          <cell r="F3349">
            <v>15035</v>
          </cell>
          <cell r="G3349" t="str">
            <v>ＳＭＡＳ（レ）　　　</v>
          </cell>
          <cell r="H3349">
            <v>14000</v>
          </cell>
          <cell r="I3349">
            <v>6020000</v>
          </cell>
          <cell r="J3349">
            <v>1</v>
          </cell>
          <cell r="K3349" t="str">
            <v>繊維</v>
          </cell>
          <cell r="L3349">
            <v>150</v>
          </cell>
          <cell r="M3349" t="str">
            <v>ＨＭＬ</v>
          </cell>
          <cell r="N3349">
            <v>2</v>
          </cell>
          <cell r="O3349" t="str">
            <v>延岡</v>
          </cell>
          <cell r="P3349" t="str">
            <v>外販</v>
          </cell>
          <cell r="Q3349">
            <v>95</v>
          </cell>
        </row>
        <row r="3350">
          <cell r="A3350">
            <v>2</v>
          </cell>
          <cell r="B3350">
            <v>1996</v>
          </cell>
          <cell r="C3350">
            <v>2</v>
          </cell>
          <cell r="D3350">
            <v>2243</v>
          </cell>
          <cell r="E3350" t="str">
            <v>（株）島田商会　大阪</v>
          </cell>
          <cell r="F3350">
            <v>15040</v>
          </cell>
          <cell r="G3350" t="str">
            <v>ＳＭＡＳ（シ）　　　</v>
          </cell>
          <cell r="H3350">
            <v>75</v>
          </cell>
          <cell r="I3350">
            <v>60000</v>
          </cell>
          <cell r="J3350">
            <v>1</v>
          </cell>
          <cell r="K3350" t="str">
            <v>繊維</v>
          </cell>
          <cell r="L3350">
            <v>150</v>
          </cell>
          <cell r="M3350" t="str">
            <v>ＨＭＬ</v>
          </cell>
          <cell r="N3350">
            <v>2</v>
          </cell>
          <cell r="O3350" t="str">
            <v>延岡</v>
          </cell>
          <cell r="P3350" t="str">
            <v>外販</v>
          </cell>
          <cell r="Q3350">
            <v>95</v>
          </cell>
        </row>
        <row r="3351">
          <cell r="A3351">
            <v>2</v>
          </cell>
          <cell r="B3351">
            <v>1996</v>
          </cell>
          <cell r="C3351">
            <v>2</v>
          </cell>
          <cell r="D3351">
            <v>7100</v>
          </cell>
          <cell r="E3351" t="str">
            <v>油脂製品　　　　　　</v>
          </cell>
          <cell r="F3351">
            <v>15138</v>
          </cell>
          <cell r="G3351" t="str">
            <v>ＳＡＳ－Ｄ（金属）　</v>
          </cell>
          <cell r="H3351">
            <v>700</v>
          </cell>
          <cell r="I3351">
            <v>518700</v>
          </cell>
          <cell r="J3351">
            <v>4</v>
          </cell>
          <cell r="K3351" t="str">
            <v>その他</v>
          </cell>
          <cell r="L3351">
            <v>151</v>
          </cell>
          <cell r="M3351" t="str">
            <v>ＳＡＳ</v>
          </cell>
          <cell r="N3351">
            <v>2</v>
          </cell>
          <cell r="O3351" t="str">
            <v>延岡</v>
          </cell>
          <cell r="P3351" t="str">
            <v>外販</v>
          </cell>
          <cell r="Q3351">
            <v>95</v>
          </cell>
        </row>
        <row r="3352">
          <cell r="A3352">
            <v>2</v>
          </cell>
          <cell r="B3352">
            <v>1996</v>
          </cell>
          <cell r="C3352">
            <v>2</v>
          </cell>
          <cell r="D3352">
            <v>1820</v>
          </cell>
          <cell r="E3352" t="str">
            <v>小松屋商事（株）　　</v>
          </cell>
          <cell r="F3352">
            <v>15140</v>
          </cell>
          <cell r="G3352" t="str">
            <v>ＳＡＳ－Ｄ（日生）　</v>
          </cell>
          <cell r="H3352">
            <v>1000</v>
          </cell>
          <cell r="I3352">
            <v>636000</v>
          </cell>
          <cell r="J3352">
            <v>4</v>
          </cell>
          <cell r="K3352" t="str">
            <v>その他</v>
          </cell>
          <cell r="L3352">
            <v>151</v>
          </cell>
          <cell r="M3352" t="str">
            <v>ＳＡＳ</v>
          </cell>
          <cell r="N3352">
            <v>2</v>
          </cell>
          <cell r="O3352" t="str">
            <v>延岡</v>
          </cell>
          <cell r="P3352" t="str">
            <v>外販</v>
          </cell>
          <cell r="Q3352">
            <v>95</v>
          </cell>
        </row>
        <row r="3353">
          <cell r="A3353">
            <v>2</v>
          </cell>
          <cell r="B3353">
            <v>1996</v>
          </cell>
          <cell r="C3353">
            <v>2</v>
          </cell>
          <cell r="D3353">
            <v>7100</v>
          </cell>
          <cell r="E3353" t="str">
            <v>油脂製品　　　　　　</v>
          </cell>
          <cell r="F3353">
            <v>15142</v>
          </cell>
          <cell r="G3353" t="str">
            <v>ＳＡＳ－Ｄ（中尾）　</v>
          </cell>
          <cell r="H3353">
            <v>100</v>
          </cell>
          <cell r="I3353">
            <v>75500</v>
          </cell>
          <cell r="J3353">
            <v>4</v>
          </cell>
          <cell r="K3353" t="str">
            <v>その他</v>
          </cell>
          <cell r="L3353">
            <v>151</v>
          </cell>
          <cell r="M3353" t="str">
            <v>ＳＡＳ</v>
          </cell>
          <cell r="N3353">
            <v>2</v>
          </cell>
          <cell r="O3353" t="str">
            <v>延岡</v>
          </cell>
          <cell r="P3353" t="str">
            <v>外販</v>
          </cell>
          <cell r="Q3353">
            <v>95</v>
          </cell>
        </row>
        <row r="3354">
          <cell r="A3354">
            <v>2</v>
          </cell>
          <cell r="B3354">
            <v>1996</v>
          </cell>
          <cell r="C3354">
            <v>2</v>
          </cell>
          <cell r="D3354">
            <v>7100</v>
          </cell>
          <cell r="E3354" t="str">
            <v>油脂製品　　　　　　</v>
          </cell>
          <cell r="F3354">
            <v>15143</v>
          </cell>
          <cell r="G3354" t="str">
            <v>ＳＡＳ－Ｄ　　　　　</v>
          </cell>
          <cell r="H3354">
            <v>2000</v>
          </cell>
          <cell r="I3354">
            <v>1280000</v>
          </cell>
          <cell r="J3354">
            <v>4</v>
          </cell>
          <cell r="K3354" t="str">
            <v>その他</v>
          </cell>
          <cell r="L3354">
            <v>151</v>
          </cell>
          <cell r="M3354" t="str">
            <v>ＳＡＳ</v>
          </cell>
          <cell r="N3354">
            <v>2</v>
          </cell>
          <cell r="O3354" t="str">
            <v>延岡</v>
          </cell>
          <cell r="P3354" t="str">
            <v>外販</v>
          </cell>
          <cell r="Q3354">
            <v>95</v>
          </cell>
        </row>
        <row r="3355">
          <cell r="A3355">
            <v>2</v>
          </cell>
          <cell r="B3355">
            <v>1996</v>
          </cell>
          <cell r="C3355">
            <v>2</v>
          </cell>
          <cell r="D3355">
            <v>1410</v>
          </cell>
          <cell r="E3355" t="str">
            <v>クリエ－ト化学　　　</v>
          </cell>
          <cell r="F3355">
            <v>15146</v>
          </cell>
          <cell r="G3355" t="str">
            <v>ＳＡＳ－Ｄ（キザイ）</v>
          </cell>
          <cell r="H3355">
            <v>140</v>
          </cell>
          <cell r="I3355">
            <v>128100</v>
          </cell>
          <cell r="J3355">
            <v>4</v>
          </cell>
          <cell r="K3355" t="str">
            <v>その他</v>
          </cell>
          <cell r="L3355">
            <v>151</v>
          </cell>
          <cell r="M3355" t="str">
            <v>ＳＡＳ</v>
          </cell>
          <cell r="N3355">
            <v>2</v>
          </cell>
          <cell r="O3355" t="str">
            <v>延岡</v>
          </cell>
          <cell r="P3355" t="str">
            <v>外販</v>
          </cell>
          <cell r="Q3355">
            <v>95</v>
          </cell>
        </row>
        <row r="3356">
          <cell r="A3356">
            <v>2</v>
          </cell>
          <cell r="B3356">
            <v>1996</v>
          </cell>
          <cell r="C3356">
            <v>2</v>
          </cell>
          <cell r="D3356">
            <v>6000</v>
          </cell>
          <cell r="E3356" t="str">
            <v>丸紅　大阪　　　　　</v>
          </cell>
          <cell r="F3356">
            <v>15147</v>
          </cell>
          <cell r="G3356" t="str">
            <v>ＳＡＳ（日合）　　　</v>
          </cell>
          <cell r="H3356">
            <v>6000</v>
          </cell>
          <cell r="I3356">
            <v>4920000</v>
          </cell>
          <cell r="J3356">
            <v>4</v>
          </cell>
          <cell r="K3356" t="str">
            <v>その他</v>
          </cell>
          <cell r="L3356">
            <v>151</v>
          </cell>
          <cell r="M3356" t="str">
            <v>ＳＡＳ</v>
          </cell>
          <cell r="N3356">
            <v>2</v>
          </cell>
          <cell r="O3356" t="str">
            <v>延岡</v>
          </cell>
          <cell r="P3356" t="str">
            <v>外販</v>
          </cell>
          <cell r="Q3356">
            <v>95</v>
          </cell>
        </row>
        <row r="3357">
          <cell r="A3357">
            <v>2</v>
          </cell>
          <cell r="B3357">
            <v>1996</v>
          </cell>
          <cell r="C3357">
            <v>2</v>
          </cell>
          <cell r="D3357">
            <v>7800</v>
          </cell>
          <cell r="E3357" t="str">
            <v>渡辺ケミカル　　　　</v>
          </cell>
          <cell r="F3357">
            <v>15148</v>
          </cell>
          <cell r="G3357" t="str">
            <v>ＳＡＳ－Ｄ（ロック）</v>
          </cell>
          <cell r="H3357">
            <v>400</v>
          </cell>
          <cell r="I3357">
            <v>320000</v>
          </cell>
          <cell r="J3357">
            <v>4</v>
          </cell>
          <cell r="K3357" t="str">
            <v>その他</v>
          </cell>
          <cell r="L3357">
            <v>151</v>
          </cell>
          <cell r="M3357" t="str">
            <v>ＳＡＳ</v>
          </cell>
          <cell r="N3357">
            <v>2</v>
          </cell>
          <cell r="O3357" t="str">
            <v>延岡</v>
          </cell>
          <cell r="P3357" t="str">
            <v>外販</v>
          </cell>
          <cell r="Q3357">
            <v>95</v>
          </cell>
        </row>
        <row r="3358">
          <cell r="A3358">
            <v>2</v>
          </cell>
          <cell r="B3358">
            <v>1996</v>
          </cell>
          <cell r="C3358">
            <v>2</v>
          </cell>
          <cell r="D3358">
            <v>1820</v>
          </cell>
          <cell r="E3358" t="str">
            <v>小松屋商事（株）　　</v>
          </cell>
          <cell r="F3358">
            <v>15602</v>
          </cell>
          <cell r="G3358" t="str">
            <v>３Ｓ　　　　　　　　</v>
          </cell>
          <cell r="H3358">
            <v>6000</v>
          </cell>
          <cell r="I3358">
            <v>6550000</v>
          </cell>
          <cell r="J3358">
            <v>1</v>
          </cell>
          <cell r="K3358" t="str">
            <v>繊維</v>
          </cell>
          <cell r="L3358">
            <v>156</v>
          </cell>
          <cell r="M3358" t="str">
            <v>ＵＮＡＳＳ</v>
          </cell>
          <cell r="N3358">
            <v>2</v>
          </cell>
          <cell r="O3358" t="str">
            <v>延岡</v>
          </cell>
          <cell r="P3358" t="str">
            <v>外販</v>
          </cell>
          <cell r="Q3358">
            <v>95</v>
          </cell>
        </row>
        <row r="3359">
          <cell r="A3359">
            <v>2</v>
          </cell>
          <cell r="B3359">
            <v>1996</v>
          </cell>
          <cell r="C3359">
            <v>2</v>
          </cell>
          <cell r="D3359">
            <v>79</v>
          </cell>
          <cell r="E3359" t="str">
            <v>旭　和歌山工場　　　</v>
          </cell>
          <cell r="F3359">
            <v>15603</v>
          </cell>
          <cell r="G3359" t="str">
            <v>ＵＮＡＳＳ（和歌山）</v>
          </cell>
          <cell r="H3359">
            <v>350</v>
          </cell>
          <cell r="I3359">
            <v>507500</v>
          </cell>
          <cell r="J3359">
            <v>1</v>
          </cell>
          <cell r="K3359" t="str">
            <v>繊維</v>
          </cell>
          <cell r="L3359">
            <v>156</v>
          </cell>
          <cell r="M3359" t="str">
            <v>ＵＮＡＳＳ</v>
          </cell>
          <cell r="N3359">
            <v>2</v>
          </cell>
          <cell r="O3359" t="str">
            <v>延岡</v>
          </cell>
          <cell r="P3359" t="str">
            <v>外販</v>
          </cell>
          <cell r="Q3359">
            <v>95</v>
          </cell>
        </row>
        <row r="3360">
          <cell r="A3360">
            <v>2</v>
          </cell>
          <cell r="B3360">
            <v>1996</v>
          </cell>
          <cell r="C3360">
            <v>2</v>
          </cell>
          <cell r="D3360">
            <v>7500</v>
          </cell>
          <cell r="E3360" t="str">
            <v>リバソン（株）　　　</v>
          </cell>
          <cell r="F3360">
            <v>15610</v>
          </cell>
          <cell r="G3360" t="str">
            <v>ＵＮＡＳＳ（ＤＩＣ）</v>
          </cell>
          <cell r="H3360">
            <v>1500</v>
          </cell>
          <cell r="I3360">
            <v>1755000</v>
          </cell>
          <cell r="J3360">
            <v>1</v>
          </cell>
          <cell r="K3360" t="str">
            <v>繊維</v>
          </cell>
          <cell r="L3360">
            <v>156</v>
          </cell>
          <cell r="M3360" t="str">
            <v>ＵＮＡＳＳ</v>
          </cell>
          <cell r="N3360">
            <v>2</v>
          </cell>
          <cell r="O3360" t="str">
            <v>延岡</v>
          </cell>
          <cell r="P3360" t="str">
            <v>外販</v>
          </cell>
          <cell r="Q3360">
            <v>95</v>
          </cell>
        </row>
        <row r="3361">
          <cell r="A3361">
            <v>2</v>
          </cell>
          <cell r="B3361">
            <v>1996</v>
          </cell>
          <cell r="C3361">
            <v>2</v>
          </cell>
          <cell r="D3361">
            <v>1017</v>
          </cell>
          <cell r="E3361" t="str">
            <v>化成品商事　　　　　</v>
          </cell>
          <cell r="F3361">
            <v>15620</v>
          </cell>
          <cell r="G3361" t="str">
            <v>ＵＮＡＳＳ（ＳＳＳ）</v>
          </cell>
          <cell r="H3361">
            <v>373.2</v>
          </cell>
          <cell r="I3361">
            <v>503820</v>
          </cell>
          <cell r="J3361">
            <v>1</v>
          </cell>
          <cell r="K3361" t="str">
            <v>繊維</v>
          </cell>
          <cell r="L3361">
            <v>156</v>
          </cell>
          <cell r="M3361" t="str">
            <v>ＵＮＡＳＳ</v>
          </cell>
          <cell r="N3361">
            <v>2</v>
          </cell>
          <cell r="O3361" t="str">
            <v>延岡</v>
          </cell>
          <cell r="P3361" t="str">
            <v>外販</v>
          </cell>
          <cell r="Q3361">
            <v>95</v>
          </cell>
        </row>
        <row r="3362">
          <cell r="A3362">
            <v>2</v>
          </cell>
          <cell r="B3362">
            <v>1996</v>
          </cell>
          <cell r="C3362">
            <v>2</v>
          </cell>
          <cell r="D3362">
            <v>1820</v>
          </cell>
          <cell r="E3362" t="str">
            <v>小松屋商事（株）　　</v>
          </cell>
          <cell r="F3362">
            <v>15630</v>
          </cell>
          <cell r="G3362" t="str">
            <v>ＵＮＡＳＳ（Ｘラン）</v>
          </cell>
          <cell r="H3362">
            <v>250</v>
          </cell>
          <cell r="I3362">
            <v>300000</v>
          </cell>
          <cell r="J3362">
            <v>1</v>
          </cell>
          <cell r="K3362" t="str">
            <v>繊維</v>
          </cell>
          <cell r="L3362">
            <v>156</v>
          </cell>
          <cell r="M3362" t="str">
            <v>ＵＮＡＳＳ</v>
          </cell>
          <cell r="N3362">
            <v>2</v>
          </cell>
          <cell r="O3362" t="str">
            <v>延岡</v>
          </cell>
          <cell r="P3362" t="str">
            <v>外販</v>
          </cell>
          <cell r="Q3362">
            <v>95</v>
          </cell>
        </row>
        <row r="3363">
          <cell r="A3363">
            <v>2</v>
          </cell>
          <cell r="B3363">
            <v>1996</v>
          </cell>
          <cell r="C3363">
            <v>2</v>
          </cell>
          <cell r="D3363">
            <v>7500</v>
          </cell>
          <cell r="E3363" t="str">
            <v>リバソン（株）　　　</v>
          </cell>
          <cell r="F3363">
            <v>16600</v>
          </cell>
          <cell r="G3363" t="str">
            <v>ＮＳＶＳ－２５（ＤＩ</v>
          </cell>
          <cell r="H3363">
            <v>880</v>
          </cell>
          <cell r="I3363">
            <v>277200</v>
          </cell>
          <cell r="J3363">
            <v>3</v>
          </cell>
          <cell r="K3363" t="str">
            <v>樹脂</v>
          </cell>
          <cell r="L3363">
            <v>166</v>
          </cell>
          <cell r="M3363" t="str">
            <v>ＳＶＳ</v>
          </cell>
          <cell r="N3363">
            <v>2</v>
          </cell>
          <cell r="O3363" t="str">
            <v>延岡</v>
          </cell>
          <cell r="P3363" t="str">
            <v>外販</v>
          </cell>
          <cell r="Q3363">
            <v>95</v>
          </cell>
        </row>
        <row r="3364">
          <cell r="A3364">
            <v>2</v>
          </cell>
          <cell r="B3364">
            <v>1996</v>
          </cell>
          <cell r="C3364">
            <v>2</v>
          </cell>
          <cell r="D3364">
            <v>7500</v>
          </cell>
          <cell r="E3364" t="str">
            <v>リバソン（株）　　　</v>
          </cell>
          <cell r="F3364">
            <v>16601</v>
          </cell>
          <cell r="G3364" t="str">
            <v>ＮＳＶＳ－２５（堺　</v>
          </cell>
          <cell r="H3364">
            <v>800</v>
          </cell>
          <cell r="I3364">
            <v>240000</v>
          </cell>
          <cell r="J3364">
            <v>3</v>
          </cell>
          <cell r="K3364" t="str">
            <v>樹脂</v>
          </cell>
          <cell r="L3364">
            <v>166</v>
          </cell>
          <cell r="M3364" t="str">
            <v>ＳＶＳ</v>
          </cell>
          <cell r="N3364">
            <v>2</v>
          </cell>
          <cell r="O3364" t="str">
            <v>延岡</v>
          </cell>
          <cell r="P3364" t="str">
            <v>外販</v>
          </cell>
          <cell r="Q3364">
            <v>95</v>
          </cell>
        </row>
        <row r="3365">
          <cell r="A3365">
            <v>2</v>
          </cell>
          <cell r="B3365">
            <v>1996</v>
          </cell>
          <cell r="C3365">
            <v>2</v>
          </cell>
          <cell r="D3365">
            <v>7500</v>
          </cell>
          <cell r="E3365" t="str">
            <v>リバソン（株）　　　</v>
          </cell>
          <cell r="F3365">
            <v>16630</v>
          </cell>
          <cell r="G3365" t="str">
            <v>ＮＳＶＳ－２５（九州</v>
          </cell>
          <cell r="H3365">
            <v>160</v>
          </cell>
          <cell r="I3365">
            <v>48000</v>
          </cell>
          <cell r="J3365">
            <v>3</v>
          </cell>
          <cell r="K3365" t="str">
            <v>樹脂</v>
          </cell>
          <cell r="L3365">
            <v>166</v>
          </cell>
          <cell r="M3365" t="str">
            <v>ＳＶＳ</v>
          </cell>
          <cell r="N3365">
            <v>2</v>
          </cell>
          <cell r="O3365" t="str">
            <v>延岡</v>
          </cell>
          <cell r="P3365" t="str">
            <v>外販</v>
          </cell>
          <cell r="Q3365">
            <v>95</v>
          </cell>
        </row>
        <row r="3366">
          <cell r="A3366">
            <v>2</v>
          </cell>
          <cell r="B3366">
            <v>1996</v>
          </cell>
          <cell r="C3366">
            <v>2</v>
          </cell>
          <cell r="D3366">
            <v>5417</v>
          </cell>
          <cell r="E3366" t="str">
            <v>九州長瀬　　　　　　</v>
          </cell>
          <cell r="F3366">
            <v>16640</v>
          </cell>
          <cell r="G3366" t="str">
            <v>ＮＳＶＳ－２５（同仁</v>
          </cell>
          <cell r="H3366">
            <v>3200</v>
          </cell>
          <cell r="I3366">
            <v>960000</v>
          </cell>
          <cell r="J3366">
            <v>3</v>
          </cell>
          <cell r="K3366" t="str">
            <v>樹脂</v>
          </cell>
          <cell r="L3366">
            <v>166</v>
          </cell>
          <cell r="M3366" t="str">
            <v>ＳＶＳ</v>
          </cell>
          <cell r="N3366">
            <v>2</v>
          </cell>
          <cell r="O3366" t="str">
            <v>延岡</v>
          </cell>
          <cell r="P3366" t="str">
            <v>外販</v>
          </cell>
          <cell r="Q3366">
            <v>95</v>
          </cell>
        </row>
        <row r="3367">
          <cell r="A3367">
            <v>2</v>
          </cell>
          <cell r="B3367">
            <v>1996</v>
          </cell>
          <cell r="C3367">
            <v>2</v>
          </cell>
          <cell r="D3367">
            <v>7800</v>
          </cell>
          <cell r="E3367" t="str">
            <v>渡辺ケミカル　　　　</v>
          </cell>
          <cell r="F3367">
            <v>16660</v>
          </cell>
          <cell r="G3367" t="str">
            <v>ＮＳＶＳ－２５ロック</v>
          </cell>
          <cell r="H3367">
            <v>40</v>
          </cell>
          <cell r="I3367">
            <v>16000</v>
          </cell>
          <cell r="J3367">
            <v>3</v>
          </cell>
          <cell r="K3367" t="str">
            <v>樹脂</v>
          </cell>
          <cell r="L3367">
            <v>166</v>
          </cell>
          <cell r="M3367" t="str">
            <v>ＳＶＳ</v>
          </cell>
          <cell r="N3367">
            <v>2</v>
          </cell>
          <cell r="O3367" t="str">
            <v>延岡</v>
          </cell>
          <cell r="P3367" t="str">
            <v>外販</v>
          </cell>
          <cell r="Q3367">
            <v>95</v>
          </cell>
        </row>
        <row r="3368">
          <cell r="A3368">
            <v>2</v>
          </cell>
          <cell r="B3368">
            <v>1996</v>
          </cell>
          <cell r="C3368">
            <v>2</v>
          </cell>
          <cell r="D3368">
            <v>5217</v>
          </cell>
          <cell r="E3368" t="str">
            <v>ＢＡＳＦ　四日市　　</v>
          </cell>
          <cell r="F3368">
            <v>16690</v>
          </cell>
          <cell r="G3368" t="str">
            <v>ＮＳＶＳ－２５（ＢＡ</v>
          </cell>
          <cell r="H3368">
            <v>20</v>
          </cell>
          <cell r="I3368">
            <v>7000</v>
          </cell>
          <cell r="J3368">
            <v>3</v>
          </cell>
          <cell r="K3368" t="str">
            <v>樹脂</v>
          </cell>
          <cell r="L3368">
            <v>166</v>
          </cell>
          <cell r="M3368" t="str">
            <v>ＳＶＳ</v>
          </cell>
          <cell r="N3368">
            <v>2</v>
          </cell>
          <cell r="O3368" t="str">
            <v>延岡</v>
          </cell>
          <cell r="P3368" t="str">
            <v>外販</v>
          </cell>
          <cell r="Q3368">
            <v>95</v>
          </cell>
        </row>
        <row r="3369">
          <cell r="A3369">
            <v>2</v>
          </cell>
          <cell r="B3369">
            <v>1996</v>
          </cell>
          <cell r="C3369">
            <v>2</v>
          </cell>
          <cell r="D3369">
            <v>6004</v>
          </cell>
          <cell r="E3369" t="str">
            <v>丸紅ケミカル　　　　</v>
          </cell>
          <cell r="F3369">
            <v>16699</v>
          </cell>
          <cell r="G3369" t="str">
            <v>ＮＳＶＳ－３０　　　</v>
          </cell>
          <cell r="H3369">
            <v>800</v>
          </cell>
          <cell r="I3369">
            <v>240000</v>
          </cell>
          <cell r="J3369">
            <v>3</v>
          </cell>
          <cell r="K3369" t="str">
            <v>樹脂</v>
          </cell>
          <cell r="L3369">
            <v>166</v>
          </cell>
          <cell r="M3369" t="str">
            <v>ＳＶＳ</v>
          </cell>
          <cell r="N3369">
            <v>2</v>
          </cell>
          <cell r="O3369" t="str">
            <v>延岡</v>
          </cell>
          <cell r="P3369" t="str">
            <v>外販</v>
          </cell>
          <cell r="Q3369">
            <v>95</v>
          </cell>
        </row>
        <row r="3370">
          <cell r="A3370">
            <v>2</v>
          </cell>
          <cell r="B3370">
            <v>1996</v>
          </cell>
          <cell r="C3370">
            <v>2</v>
          </cell>
          <cell r="D3370">
            <v>1</v>
          </cell>
          <cell r="E3370" t="str">
            <v>旭　東京購買　　　　</v>
          </cell>
          <cell r="F3370">
            <v>20300</v>
          </cell>
          <cell r="G3370" t="str">
            <v>ＥＢＳ　　　　　　　</v>
          </cell>
          <cell r="H3370">
            <v>6964</v>
          </cell>
          <cell r="I3370">
            <v>5682624</v>
          </cell>
          <cell r="J3370">
            <v>3</v>
          </cell>
          <cell r="K3370" t="str">
            <v>樹脂</v>
          </cell>
          <cell r="L3370">
            <v>203</v>
          </cell>
          <cell r="M3370" t="str">
            <v>ＥＢＳ</v>
          </cell>
          <cell r="N3370">
            <v>2</v>
          </cell>
          <cell r="O3370" t="str">
            <v>延岡</v>
          </cell>
          <cell r="P3370" t="str">
            <v>旭</v>
          </cell>
          <cell r="Q3370">
            <v>95</v>
          </cell>
        </row>
        <row r="3371">
          <cell r="A3371">
            <v>2</v>
          </cell>
          <cell r="B3371">
            <v>1996</v>
          </cell>
          <cell r="C3371">
            <v>2</v>
          </cell>
          <cell r="D3371">
            <v>43</v>
          </cell>
          <cell r="E3371" t="str">
            <v>旭　延岡医薬　　　　</v>
          </cell>
          <cell r="F3371">
            <v>20600</v>
          </cell>
          <cell r="G3371" t="str">
            <v>ＭＢ　　　　　　　　</v>
          </cell>
          <cell r="H3371">
            <v>4495</v>
          </cell>
          <cell r="I3371">
            <v>14833500</v>
          </cell>
          <cell r="J3371">
            <v>2</v>
          </cell>
          <cell r="K3371" t="str">
            <v>医薬原料</v>
          </cell>
          <cell r="L3371">
            <v>206</v>
          </cell>
          <cell r="M3371" t="str">
            <v>ＭＢ</v>
          </cell>
          <cell r="N3371">
            <v>2</v>
          </cell>
          <cell r="O3371" t="str">
            <v>延岡</v>
          </cell>
          <cell r="P3371" t="str">
            <v>旭</v>
          </cell>
          <cell r="Q3371">
            <v>95</v>
          </cell>
        </row>
        <row r="3372">
          <cell r="A3372">
            <v>2</v>
          </cell>
          <cell r="B3372">
            <v>1996</v>
          </cell>
          <cell r="C3372">
            <v>2</v>
          </cell>
          <cell r="D3372">
            <v>11</v>
          </cell>
          <cell r="E3372" t="str">
            <v>旭　特薬事業部　　　</v>
          </cell>
          <cell r="F3372">
            <v>20900</v>
          </cell>
          <cell r="G3372" t="str">
            <v>ＦＭＮＡ　　　　　　</v>
          </cell>
          <cell r="H3372">
            <v>300</v>
          </cell>
          <cell r="I3372">
            <v>8700000</v>
          </cell>
          <cell r="J3372">
            <v>2</v>
          </cell>
          <cell r="K3372" t="str">
            <v>医薬原料</v>
          </cell>
          <cell r="L3372">
            <v>209</v>
          </cell>
          <cell r="M3372" t="str">
            <v>ＦＭＮＡ</v>
          </cell>
          <cell r="N3372">
            <v>2</v>
          </cell>
          <cell r="O3372" t="str">
            <v>延岡</v>
          </cell>
          <cell r="P3372" t="str">
            <v>旭</v>
          </cell>
          <cell r="Q3372">
            <v>95</v>
          </cell>
        </row>
        <row r="3373">
          <cell r="A3373">
            <v>2</v>
          </cell>
          <cell r="B3373">
            <v>1996</v>
          </cell>
          <cell r="C3373">
            <v>2</v>
          </cell>
          <cell r="D3373">
            <v>11</v>
          </cell>
          <cell r="E3373" t="str">
            <v>旭　特薬事業部　　　</v>
          </cell>
          <cell r="F3373">
            <v>21301</v>
          </cell>
          <cell r="G3373" t="str">
            <v>ウラシル　　　　　　</v>
          </cell>
          <cell r="H3373">
            <v>3</v>
          </cell>
          <cell r="I3373">
            <v>12600</v>
          </cell>
          <cell r="J3373">
            <v>2</v>
          </cell>
          <cell r="K3373" t="str">
            <v>医薬原料</v>
          </cell>
          <cell r="L3373">
            <v>213</v>
          </cell>
          <cell r="M3373" t="str">
            <v>ウラシル</v>
          </cell>
          <cell r="N3373">
            <v>2</v>
          </cell>
          <cell r="O3373" t="str">
            <v>延岡</v>
          </cell>
          <cell r="P3373" t="str">
            <v>旭</v>
          </cell>
          <cell r="Q3373">
            <v>95</v>
          </cell>
        </row>
        <row r="3374">
          <cell r="A3374">
            <v>2</v>
          </cell>
          <cell r="B3374">
            <v>1996</v>
          </cell>
          <cell r="C3374">
            <v>2</v>
          </cell>
          <cell r="D3374">
            <v>11</v>
          </cell>
          <cell r="E3374" t="str">
            <v>旭　特薬事業部　　　</v>
          </cell>
          <cell r="F3374">
            <v>21302</v>
          </cell>
          <cell r="G3374" t="str">
            <v>ウラシル（ＳＧ）　　</v>
          </cell>
          <cell r="H3374">
            <v>4860</v>
          </cell>
          <cell r="I3374">
            <v>20412000</v>
          </cell>
          <cell r="J3374">
            <v>2</v>
          </cell>
          <cell r="K3374" t="str">
            <v>医薬原料</v>
          </cell>
          <cell r="L3374">
            <v>213</v>
          </cell>
          <cell r="M3374" t="str">
            <v>ウラシル</v>
          </cell>
          <cell r="N3374">
            <v>2</v>
          </cell>
          <cell r="O3374" t="str">
            <v>延岡</v>
          </cell>
          <cell r="P3374" t="str">
            <v>旭</v>
          </cell>
          <cell r="Q3374">
            <v>95</v>
          </cell>
        </row>
        <row r="3375">
          <cell r="A3375">
            <v>2</v>
          </cell>
          <cell r="B3375">
            <v>1996</v>
          </cell>
          <cell r="C3375">
            <v>2</v>
          </cell>
          <cell r="D3375">
            <v>5403</v>
          </cell>
          <cell r="E3375" t="str">
            <v>ファイザー　　　　　</v>
          </cell>
          <cell r="F3375">
            <v>21401</v>
          </cell>
          <cell r="G3375" t="str">
            <v>ＡＴＢＣ　　　　　　</v>
          </cell>
          <cell r="H3375">
            <v>8170</v>
          </cell>
          <cell r="I3375">
            <v>3398720</v>
          </cell>
          <cell r="J3375">
            <v>3</v>
          </cell>
          <cell r="K3375" t="str">
            <v>樹脂</v>
          </cell>
          <cell r="L3375">
            <v>214</v>
          </cell>
          <cell r="M3375" t="str">
            <v>ＡＴＢＣ</v>
          </cell>
          <cell r="N3375">
            <v>2</v>
          </cell>
          <cell r="O3375" t="str">
            <v>延岡</v>
          </cell>
          <cell r="P3375" t="str">
            <v>旭</v>
          </cell>
          <cell r="Q3375">
            <v>95</v>
          </cell>
        </row>
        <row r="3376">
          <cell r="A3376">
            <v>2</v>
          </cell>
          <cell r="B3376">
            <v>1996</v>
          </cell>
          <cell r="C3376">
            <v>2</v>
          </cell>
          <cell r="D3376">
            <v>1</v>
          </cell>
          <cell r="E3376" t="str">
            <v>旭　東京購買　　　　</v>
          </cell>
          <cell r="F3376">
            <v>21402</v>
          </cell>
          <cell r="G3376" t="str">
            <v>ＤＳ－１０７　　　　</v>
          </cell>
          <cell r="H3376">
            <v>80240</v>
          </cell>
          <cell r="I3376">
            <v>33139120</v>
          </cell>
          <cell r="J3376">
            <v>3</v>
          </cell>
          <cell r="K3376" t="str">
            <v>樹脂</v>
          </cell>
          <cell r="L3376">
            <v>214</v>
          </cell>
          <cell r="M3376" t="str">
            <v>ＡＴＢＣ</v>
          </cell>
          <cell r="N3376">
            <v>2</v>
          </cell>
          <cell r="O3376" t="str">
            <v>延岡</v>
          </cell>
          <cell r="P3376" t="str">
            <v>旭</v>
          </cell>
          <cell r="Q3376">
            <v>95</v>
          </cell>
        </row>
        <row r="3377">
          <cell r="A3377">
            <v>2</v>
          </cell>
          <cell r="B3377">
            <v>1996</v>
          </cell>
          <cell r="C3377">
            <v>2</v>
          </cell>
          <cell r="D3377">
            <v>3821</v>
          </cell>
          <cell r="E3377" t="str">
            <v>（株）トーメン　　　</v>
          </cell>
          <cell r="F3377">
            <v>21403</v>
          </cell>
          <cell r="G3377" t="str">
            <v>ＡＴＢＣ　　　　　　</v>
          </cell>
          <cell r="H3377">
            <v>215</v>
          </cell>
          <cell r="I3377">
            <v>122550</v>
          </cell>
          <cell r="J3377">
            <v>3</v>
          </cell>
          <cell r="K3377" t="str">
            <v>樹脂</v>
          </cell>
          <cell r="L3377">
            <v>214</v>
          </cell>
          <cell r="M3377" t="str">
            <v>ＡＴＢＣ</v>
          </cell>
          <cell r="N3377">
            <v>2</v>
          </cell>
          <cell r="O3377" t="str">
            <v>延岡</v>
          </cell>
          <cell r="P3377" t="str">
            <v>旭</v>
          </cell>
          <cell r="Q3377">
            <v>95</v>
          </cell>
        </row>
        <row r="3378">
          <cell r="A3378">
            <v>2</v>
          </cell>
          <cell r="B3378">
            <v>1996</v>
          </cell>
          <cell r="C3378">
            <v>2</v>
          </cell>
          <cell r="D3378">
            <v>6</v>
          </cell>
          <cell r="E3378" t="str">
            <v>旭　富士　　　　　　</v>
          </cell>
          <cell r="F3378">
            <v>21404</v>
          </cell>
          <cell r="G3378" t="str">
            <v>ＡＴＢＣ（富士）　　</v>
          </cell>
          <cell r="H3378">
            <v>430</v>
          </cell>
          <cell r="I3378">
            <v>191780</v>
          </cell>
          <cell r="J3378">
            <v>3</v>
          </cell>
          <cell r="K3378" t="str">
            <v>樹脂</v>
          </cell>
          <cell r="L3378">
            <v>214</v>
          </cell>
          <cell r="M3378" t="str">
            <v>ＡＴＢＣ</v>
          </cell>
          <cell r="N3378">
            <v>2</v>
          </cell>
          <cell r="O3378" t="str">
            <v>延岡</v>
          </cell>
          <cell r="P3378" t="str">
            <v>旭</v>
          </cell>
          <cell r="Q3378">
            <v>95</v>
          </cell>
        </row>
        <row r="3379">
          <cell r="A3379">
            <v>2</v>
          </cell>
          <cell r="B3379">
            <v>1996</v>
          </cell>
          <cell r="C3379">
            <v>2</v>
          </cell>
          <cell r="D3379">
            <v>1</v>
          </cell>
          <cell r="E3379" t="str">
            <v>旭　東京購買　　　　</v>
          </cell>
          <cell r="F3379">
            <v>21703</v>
          </cell>
          <cell r="G3379" t="str">
            <v>Ｈ－３－Ⅲ　　　　　</v>
          </cell>
          <cell r="H3379">
            <v>1130</v>
          </cell>
          <cell r="I3379">
            <v>4520000</v>
          </cell>
          <cell r="J3379">
            <v>3</v>
          </cell>
          <cell r="K3379" t="str">
            <v>樹脂</v>
          </cell>
          <cell r="L3379">
            <v>217</v>
          </cell>
          <cell r="M3379" t="str">
            <v>Ｈ－３</v>
          </cell>
          <cell r="N3379">
            <v>2</v>
          </cell>
          <cell r="O3379" t="str">
            <v>延岡</v>
          </cell>
          <cell r="P3379" t="str">
            <v>旭</v>
          </cell>
          <cell r="Q3379">
            <v>95</v>
          </cell>
        </row>
        <row r="3380">
          <cell r="A3380">
            <v>2</v>
          </cell>
          <cell r="B3380">
            <v>1996</v>
          </cell>
          <cell r="C3380">
            <v>2</v>
          </cell>
          <cell r="D3380">
            <v>6</v>
          </cell>
          <cell r="E3380" t="str">
            <v>旭　富士　　　　　　</v>
          </cell>
          <cell r="F3380">
            <v>21900</v>
          </cell>
          <cell r="G3380" t="str">
            <v>ＢＳ－１　　　　　　</v>
          </cell>
          <cell r="H3380">
            <v>71100</v>
          </cell>
          <cell r="I3380">
            <v>22041000</v>
          </cell>
          <cell r="J3380">
            <v>3</v>
          </cell>
          <cell r="K3380" t="str">
            <v>樹脂</v>
          </cell>
          <cell r="L3380">
            <v>219</v>
          </cell>
          <cell r="M3380" t="str">
            <v>ＢＳ－１．２</v>
          </cell>
          <cell r="N3380">
            <v>2</v>
          </cell>
          <cell r="O3380" t="str">
            <v>延岡</v>
          </cell>
          <cell r="P3380" t="str">
            <v>旭</v>
          </cell>
          <cell r="Q3380">
            <v>95</v>
          </cell>
        </row>
        <row r="3381">
          <cell r="A3381">
            <v>2</v>
          </cell>
          <cell r="B3381">
            <v>1996</v>
          </cell>
          <cell r="C3381">
            <v>2</v>
          </cell>
          <cell r="D3381">
            <v>1</v>
          </cell>
          <cell r="E3381" t="str">
            <v>旭　東京購買　　　　</v>
          </cell>
          <cell r="F3381">
            <v>25150</v>
          </cell>
          <cell r="G3381" t="str">
            <v>Ｈ－ダイマー　　　　</v>
          </cell>
          <cell r="H3381">
            <v>54640</v>
          </cell>
          <cell r="I3381">
            <v>16282720</v>
          </cell>
          <cell r="J3381">
            <v>3</v>
          </cell>
          <cell r="K3381" t="str">
            <v>樹脂</v>
          </cell>
          <cell r="L3381">
            <v>251</v>
          </cell>
          <cell r="M3381" t="str">
            <v>Ｈ－ダイマー</v>
          </cell>
          <cell r="N3381">
            <v>2</v>
          </cell>
          <cell r="O3381" t="str">
            <v>延岡</v>
          </cell>
          <cell r="P3381" t="str">
            <v>旭</v>
          </cell>
          <cell r="Q3381">
            <v>95</v>
          </cell>
        </row>
        <row r="3382">
          <cell r="A3382">
            <v>2</v>
          </cell>
          <cell r="B3382">
            <v>1996</v>
          </cell>
          <cell r="C3382">
            <v>2</v>
          </cell>
          <cell r="D3382">
            <v>1</v>
          </cell>
          <cell r="E3382" t="str">
            <v>旭　東京購買　　　　</v>
          </cell>
          <cell r="F3382">
            <v>25155</v>
          </cell>
          <cell r="G3382" t="str">
            <v>Ｈ－ダイマ－（ドラム</v>
          </cell>
          <cell r="H3382">
            <v>1600</v>
          </cell>
          <cell r="I3382">
            <v>588800</v>
          </cell>
          <cell r="J3382">
            <v>3</v>
          </cell>
          <cell r="K3382" t="str">
            <v>樹脂</v>
          </cell>
          <cell r="L3382">
            <v>251</v>
          </cell>
          <cell r="M3382" t="str">
            <v>Ｈ－ダイマー</v>
          </cell>
          <cell r="N3382">
            <v>2</v>
          </cell>
          <cell r="O3382" t="str">
            <v>延岡</v>
          </cell>
          <cell r="P3382" t="str">
            <v>旭</v>
          </cell>
          <cell r="Q3382">
            <v>95</v>
          </cell>
        </row>
        <row r="3383">
          <cell r="A3383">
            <v>2</v>
          </cell>
          <cell r="B3383">
            <v>1996</v>
          </cell>
          <cell r="C3383">
            <v>2</v>
          </cell>
          <cell r="D3383">
            <v>15</v>
          </cell>
          <cell r="E3383" t="str">
            <v>旭　開発技術本部　　</v>
          </cell>
          <cell r="F3383">
            <v>29000</v>
          </cell>
          <cell r="G3383" t="str">
            <v>旭向延岡合成品　　　</v>
          </cell>
          <cell r="H3383">
            <v>0</v>
          </cell>
          <cell r="I3383">
            <v>2500000</v>
          </cell>
          <cell r="J3383">
            <v>4</v>
          </cell>
          <cell r="K3383" t="str">
            <v>その他</v>
          </cell>
          <cell r="L3383">
            <v>290</v>
          </cell>
          <cell r="M3383" t="str">
            <v>旭向延岡合成品</v>
          </cell>
          <cell r="N3383">
            <v>2</v>
          </cell>
          <cell r="O3383" t="str">
            <v>延岡</v>
          </cell>
          <cell r="P3383" t="str">
            <v>旭</v>
          </cell>
          <cell r="Q3383">
            <v>95</v>
          </cell>
        </row>
        <row r="3384">
          <cell r="A3384">
            <v>2</v>
          </cell>
          <cell r="B3384">
            <v>1996</v>
          </cell>
          <cell r="C3384">
            <v>2</v>
          </cell>
          <cell r="D3384">
            <v>20</v>
          </cell>
          <cell r="E3384" t="str">
            <v>旭　食品事業部　　　</v>
          </cell>
          <cell r="F3384">
            <v>29000</v>
          </cell>
          <cell r="G3384" t="str">
            <v>旭向延岡合成品　　　</v>
          </cell>
          <cell r="H3384">
            <v>0</v>
          </cell>
          <cell r="I3384">
            <v>0</v>
          </cell>
          <cell r="J3384">
            <v>4</v>
          </cell>
          <cell r="K3384" t="str">
            <v>その他</v>
          </cell>
          <cell r="L3384">
            <v>290</v>
          </cell>
          <cell r="M3384" t="str">
            <v>旭向延岡合成品</v>
          </cell>
          <cell r="N3384">
            <v>2</v>
          </cell>
          <cell r="O3384" t="str">
            <v>延岡</v>
          </cell>
          <cell r="P3384" t="str">
            <v>旭</v>
          </cell>
          <cell r="Q3384">
            <v>95</v>
          </cell>
        </row>
        <row r="3385">
          <cell r="A3385">
            <v>2</v>
          </cell>
          <cell r="B3385">
            <v>1996</v>
          </cell>
          <cell r="C3385">
            <v>2</v>
          </cell>
          <cell r="D3385">
            <v>43</v>
          </cell>
          <cell r="E3385" t="str">
            <v>旭　延岡医薬　　　　</v>
          </cell>
          <cell r="F3385">
            <v>29003</v>
          </cell>
          <cell r="G3385" t="str">
            <v>廃硫酸　　　　　　　</v>
          </cell>
          <cell r="H3385">
            <v>15.59</v>
          </cell>
          <cell r="I3385">
            <v>109137</v>
          </cell>
          <cell r="J3385">
            <v>4</v>
          </cell>
          <cell r="K3385" t="str">
            <v>その他</v>
          </cell>
          <cell r="L3385">
            <v>290</v>
          </cell>
          <cell r="M3385" t="str">
            <v>旭向延岡合成品</v>
          </cell>
          <cell r="N3385">
            <v>2</v>
          </cell>
          <cell r="O3385" t="str">
            <v>延岡</v>
          </cell>
          <cell r="P3385" t="str">
            <v>旭</v>
          </cell>
          <cell r="Q3385">
            <v>95</v>
          </cell>
        </row>
        <row r="3386">
          <cell r="A3386">
            <v>2</v>
          </cell>
          <cell r="B3386">
            <v>1996</v>
          </cell>
          <cell r="C3386">
            <v>2</v>
          </cell>
          <cell r="D3386">
            <v>37</v>
          </cell>
          <cell r="E3386" t="str">
            <v>旭　薬品工場　　　　</v>
          </cell>
          <cell r="F3386">
            <v>29007</v>
          </cell>
          <cell r="G3386" t="str">
            <v>回収硝酸　　　　　　</v>
          </cell>
          <cell r="H3386">
            <v>19341</v>
          </cell>
          <cell r="I3386">
            <v>67694</v>
          </cell>
          <cell r="J3386">
            <v>4</v>
          </cell>
          <cell r="K3386" t="str">
            <v>その他</v>
          </cell>
          <cell r="L3386">
            <v>290</v>
          </cell>
          <cell r="M3386" t="str">
            <v>旭向延岡合成品</v>
          </cell>
          <cell r="N3386">
            <v>2</v>
          </cell>
          <cell r="O3386" t="str">
            <v>延岡</v>
          </cell>
          <cell r="P3386" t="str">
            <v>旭</v>
          </cell>
          <cell r="Q3386">
            <v>95</v>
          </cell>
        </row>
        <row r="3387">
          <cell r="A3387">
            <v>2</v>
          </cell>
          <cell r="B3387">
            <v>1996</v>
          </cell>
          <cell r="C3387">
            <v>2</v>
          </cell>
          <cell r="D3387">
            <v>5422</v>
          </cell>
          <cell r="E3387" t="str">
            <v>扶桑化学（株）　　　</v>
          </cell>
          <cell r="F3387">
            <v>30700</v>
          </cell>
          <cell r="G3387" t="str">
            <v>ＭＮＢ　　　　　　　</v>
          </cell>
          <cell r="H3387">
            <v>12880</v>
          </cell>
          <cell r="I3387">
            <v>15198400</v>
          </cell>
          <cell r="J3387">
            <v>3</v>
          </cell>
          <cell r="K3387" t="str">
            <v>樹脂</v>
          </cell>
          <cell r="L3387">
            <v>307</v>
          </cell>
          <cell r="M3387" t="str">
            <v>ＭＮＢ</v>
          </cell>
          <cell r="N3387">
            <v>2</v>
          </cell>
          <cell r="O3387" t="str">
            <v>延岡</v>
          </cell>
          <cell r="P3387" t="str">
            <v>外販</v>
          </cell>
          <cell r="Q3387">
            <v>95</v>
          </cell>
        </row>
        <row r="3388">
          <cell r="A3388">
            <v>1</v>
          </cell>
          <cell r="B3388">
            <v>1996</v>
          </cell>
          <cell r="C3388">
            <v>2</v>
          </cell>
          <cell r="D3388">
            <v>88</v>
          </cell>
          <cell r="E3388" t="str">
            <v>旭フーズ（株）　　　</v>
          </cell>
          <cell r="F3388">
            <v>37600</v>
          </cell>
          <cell r="G3388" t="str">
            <v>ＣＭＴ－Ｌ　缶　　　</v>
          </cell>
          <cell r="H3388">
            <v>10170</v>
          </cell>
          <cell r="I3388">
            <v>3051000</v>
          </cell>
          <cell r="J3388">
            <v>4</v>
          </cell>
          <cell r="K3388" t="str">
            <v>その他</v>
          </cell>
          <cell r="L3388">
            <v>376</v>
          </cell>
          <cell r="M3388" t="str">
            <v>ＣＭＴ－Ｌ</v>
          </cell>
          <cell r="N3388">
            <v>3</v>
          </cell>
          <cell r="O3388" t="str">
            <v>外販</v>
          </cell>
          <cell r="P3388" t="str">
            <v>旭</v>
          </cell>
          <cell r="Q3388">
            <v>95</v>
          </cell>
        </row>
        <row r="3389">
          <cell r="A3389">
            <v>1</v>
          </cell>
          <cell r="B3389">
            <v>1996</v>
          </cell>
          <cell r="C3389">
            <v>2</v>
          </cell>
          <cell r="D3389">
            <v>88</v>
          </cell>
          <cell r="E3389" t="str">
            <v>旭フーズ（株）　　　</v>
          </cell>
          <cell r="F3389">
            <v>37602</v>
          </cell>
          <cell r="G3389" t="str">
            <v>ＣＭＴ－Ｌ　ドラム　</v>
          </cell>
          <cell r="H3389">
            <v>5040</v>
          </cell>
          <cell r="I3389">
            <v>1512000</v>
          </cell>
          <cell r="J3389">
            <v>4</v>
          </cell>
          <cell r="K3389" t="str">
            <v>その他</v>
          </cell>
          <cell r="L3389">
            <v>376</v>
          </cell>
          <cell r="M3389" t="str">
            <v>ＣＭＴ－Ｌ</v>
          </cell>
          <cell r="N3389">
            <v>3</v>
          </cell>
          <cell r="O3389" t="str">
            <v>外販</v>
          </cell>
          <cell r="P3389" t="str">
            <v>旭</v>
          </cell>
          <cell r="Q3389">
            <v>95</v>
          </cell>
        </row>
        <row r="3390">
          <cell r="A3390">
            <v>1</v>
          </cell>
          <cell r="B3390">
            <v>1996</v>
          </cell>
          <cell r="C3390">
            <v>2</v>
          </cell>
          <cell r="D3390">
            <v>88</v>
          </cell>
          <cell r="E3390" t="str">
            <v>旭フーズ（株）　　　</v>
          </cell>
          <cell r="F3390">
            <v>37605</v>
          </cell>
          <cell r="G3390" t="str">
            <v>ホスタポンＴＣＧ－Ｊ</v>
          </cell>
          <cell r="H3390">
            <v>5040</v>
          </cell>
          <cell r="I3390">
            <v>1617840</v>
          </cell>
          <cell r="J3390">
            <v>4</v>
          </cell>
          <cell r="K3390" t="str">
            <v>その他</v>
          </cell>
          <cell r="L3390">
            <v>376</v>
          </cell>
          <cell r="M3390" t="str">
            <v>ＣＭＴ－Ｌ</v>
          </cell>
          <cell r="N3390">
            <v>3</v>
          </cell>
          <cell r="O3390" t="str">
            <v>外販</v>
          </cell>
          <cell r="P3390" t="str">
            <v>旭</v>
          </cell>
          <cell r="Q3390">
            <v>95</v>
          </cell>
        </row>
        <row r="3391">
          <cell r="A3391">
            <v>1</v>
          </cell>
          <cell r="B3391">
            <v>1996</v>
          </cell>
          <cell r="C3391">
            <v>2</v>
          </cell>
          <cell r="D3391">
            <v>88</v>
          </cell>
          <cell r="E3391" t="str">
            <v>旭フーズ（株）　　　</v>
          </cell>
          <cell r="F3391">
            <v>37607</v>
          </cell>
          <cell r="G3391" t="str">
            <v>ＬＭＴ－Ｌ　ドラム　</v>
          </cell>
          <cell r="H3391">
            <v>-4860</v>
          </cell>
          <cell r="I3391">
            <v>-1914840</v>
          </cell>
          <cell r="J3391">
            <v>4</v>
          </cell>
          <cell r="K3391" t="str">
            <v>その他</v>
          </cell>
          <cell r="L3391">
            <v>376</v>
          </cell>
          <cell r="M3391" t="str">
            <v>ＣＭＴ－Ｌ</v>
          </cell>
          <cell r="N3391">
            <v>3</v>
          </cell>
          <cell r="O3391" t="str">
            <v>外販</v>
          </cell>
          <cell r="P3391" t="str">
            <v>旭</v>
          </cell>
          <cell r="Q3391">
            <v>95</v>
          </cell>
        </row>
        <row r="3392">
          <cell r="A3392">
            <v>1</v>
          </cell>
          <cell r="B3392">
            <v>1996</v>
          </cell>
          <cell r="C3392">
            <v>2</v>
          </cell>
          <cell r="D3392">
            <v>88</v>
          </cell>
          <cell r="E3392" t="str">
            <v>旭フーズ（株）　　　</v>
          </cell>
          <cell r="F3392">
            <v>37610</v>
          </cell>
          <cell r="G3392" t="str">
            <v>ＣＭＴ－Ｌコンテナ　</v>
          </cell>
          <cell r="H3392">
            <v>20000</v>
          </cell>
          <cell r="I3392">
            <v>5600000</v>
          </cell>
          <cell r="J3392">
            <v>4</v>
          </cell>
          <cell r="K3392" t="str">
            <v>その他</v>
          </cell>
          <cell r="L3392">
            <v>376</v>
          </cell>
          <cell r="M3392" t="str">
            <v>ＣＭＴ－Ｌ</v>
          </cell>
          <cell r="N3392">
            <v>3</v>
          </cell>
          <cell r="O3392" t="str">
            <v>外販</v>
          </cell>
          <cell r="P3392" t="str">
            <v>旭</v>
          </cell>
          <cell r="Q3392">
            <v>95</v>
          </cell>
        </row>
        <row r="3393">
          <cell r="A3393">
            <v>1</v>
          </cell>
          <cell r="B3393">
            <v>1996</v>
          </cell>
          <cell r="C3393">
            <v>2</v>
          </cell>
          <cell r="D3393">
            <v>6</v>
          </cell>
          <cell r="E3393" t="str">
            <v>旭　富士　　　　　　</v>
          </cell>
          <cell r="F3393">
            <v>38300</v>
          </cell>
          <cell r="G3393" t="str">
            <v>ベンゾフェノン　　　</v>
          </cell>
          <cell r="H3393">
            <v>180</v>
          </cell>
          <cell r="I3393">
            <v>161100</v>
          </cell>
          <cell r="J3393">
            <v>3</v>
          </cell>
          <cell r="K3393" t="str">
            <v>樹脂</v>
          </cell>
          <cell r="L3393">
            <v>383</v>
          </cell>
          <cell r="M3393" t="str">
            <v>ﾍﾞﾝｿﾞﾌｪﾉﾝ</v>
          </cell>
          <cell r="N3393">
            <v>3</v>
          </cell>
          <cell r="O3393" t="str">
            <v>外販</v>
          </cell>
          <cell r="P3393" t="str">
            <v>外販</v>
          </cell>
          <cell r="Q3393">
            <v>95</v>
          </cell>
        </row>
        <row r="3394">
          <cell r="A3394">
            <v>1</v>
          </cell>
          <cell r="B3394">
            <v>1996</v>
          </cell>
          <cell r="C3394">
            <v>2</v>
          </cell>
          <cell r="D3394">
            <v>5401</v>
          </cell>
          <cell r="E3394" t="str">
            <v>藤本化学　　　　　　</v>
          </cell>
          <cell r="F3394">
            <v>38704</v>
          </cell>
          <cell r="G3394" t="str">
            <v>ＬＳ－７０　　　　　</v>
          </cell>
          <cell r="H3394">
            <v>2486</v>
          </cell>
          <cell r="I3394">
            <v>3306380</v>
          </cell>
          <cell r="J3394">
            <v>4</v>
          </cell>
          <cell r="K3394" t="str">
            <v>その他</v>
          </cell>
          <cell r="L3394">
            <v>387</v>
          </cell>
          <cell r="M3394" t="str">
            <v>委託　藤本</v>
          </cell>
          <cell r="N3394">
            <v>3</v>
          </cell>
          <cell r="O3394" t="str">
            <v>外販</v>
          </cell>
          <cell r="P3394" t="str">
            <v>外販</v>
          </cell>
          <cell r="Q3394">
            <v>95</v>
          </cell>
        </row>
        <row r="3395">
          <cell r="A3395">
            <v>1</v>
          </cell>
          <cell r="B3395">
            <v>1996</v>
          </cell>
          <cell r="C3395">
            <v>2</v>
          </cell>
          <cell r="D3395">
            <v>4010</v>
          </cell>
          <cell r="E3395" t="str">
            <v>中尾薬品　　　　　　</v>
          </cell>
          <cell r="F3395">
            <v>39127</v>
          </cell>
          <cell r="G3395" t="str">
            <v>ＮＤＣＡ　　　　　　</v>
          </cell>
          <cell r="H3395">
            <v>223.8</v>
          </cell>
          <cell r="I3395">
            <v>1588980</v>
          </cell>
          <cell r="J3395">
            <v>4</v>
          </cell>
          <cell r="K3395" t="str">
            <v>その他</v>
          </cell>
          <cell r="L3395">
            <v>391</v>
          </cell>
          <cell r="M3395" t="str">
            <v>委託　甲南</v>
          </cell>
          <cell r="N3395">
            <v>3</v>
          </cell>
          <cell r="O3395" t="str">
            <v>外販</v>
          </cell>
          <cell r="P3395" t="str">
            <v>外販</v>
          </cell>
          <cell r="Q3395">
            <v>95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濃度調整一覧"/>
      <sheetName val="ACMT-L"/>
      <sheetName val="ACDS-L"/>
      <sheetName val="ACDP-L"/>
      <sheetName val="ACDP-26"/>
      <sheetName val="FLDS-L"/>
      <sheetName val="FLDS-LK"/>
      <sheetName val="FLDS-LA"/>
      <sheetName val="FCMT-L"/>
      <sheetName val="FCMS-L"/>
      <sheetName val="ALMS-L"/>
      <sheetName val="ALMS-PC"/>
      <sheetName val="AMMS-P1"/>
      <sheetName val="FLMS-P1"/>
    </sheetNames>
    <sheetDataSet>
      <sheetData sheetId="0">
        <row r="6">
          <cell r="F6">
            <v>28.8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11" Type="http://schemas.openxmlformats.org/officeDocument/2006/relationships/image" Target="../media/image4.emf"/><Relationship Id="rId5" Type="http://schemas.openxmlformats.org/officeDocument/2006/relationships/oleObject" Target="../embeddings/oleObject2.bin"/><Relationship Id="rId10" Type="http://schemas.openxmlformats.org/officeDocument/2006/relationships/oleObject" Target="../embeddings/oleObject5.bin"/><Relationship Id="rId4" Type="http://schemas.openxmlformats.org/officeDocument/2006/relationships/image" Target="../media/image1.emf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693AC-BCF8-4EF7-AE7F-5E61B4A7D826}">
  <dimension ref="B1:U30"/>
  <sheetViews>
    <sheetView tabSelected="1" zoomScaleNormal="100" workbookViewId="0">
      <selection activeCell="B8" sqref="B8:F29"/>
    </sheetView>
  </sheetViews>
  <sheetFormatPr defaultColWidth="8.625" defaultRowHeight="15.75"/>
  <cols>
    <col min="1" max="1" width="1.5" style="1" customWidth="1"/>
    <col min="2" max="2" width="8.625" style="1"/>
    <col min="3" max="3" width="6.625" style="1" customWidth="1"/>
    <col min="4" max="4" width="7.125" style="1" customWidth="1"/>
    <col min="5" max="5" width="9.625" style="1" customWidth="1"/>
    <col min="6" max="6" width="8.75" style="1" customWidth="1"/>
    <col min="7" max="8" width="8.625" style="1"/>
    <col min="9" max="9" width="5.625" style="1" customWidth="1"/>
    <col min="10" max="10" width="8.5" style="1" customWidth="1"/>
    <col min="11" max="11" width="8.625" style="1"/>
    <col min="12" max="17" width="12.125" style="1" customWidth="1"/>
    <col min="18" max="16384" width="8.625" style="1"/>
  </cols>
  <sheetData>
    <row r="1" spans="2:21" ht="18" customHeight="1">
      <c r="B1" s="1" t="s">
        <v>15</v>
      </c>
    </row>
    <row r="2" spans="2:21" ht="17.100000000000001" customHeight="1">
      <c r="B2" s="5" t="s">
        <v>0</v>
      </c>
      <c r="Q2" s="2" t="s">
        <v>16</v>
      </c>
    </row>
    <row r="3" spans="2:21">
      <c r="L3" s="4" t="s">
        <v>13</v>
      </c>
      <c r="M3" s="4" t="s">
        <v>13</v>
      </c>
      <c r="N3" s="113" t="s">
        <v>11</v>
      </c>
      <c r="O3" s="114"/>
      <c r="P3" s="114"/>
      <c r="Q3" s="4" t="s">
        <v>12</v>
      </c>
    </row>
    <row r="4" spans="2:21">
      <c r="B4" s="3" t="s">
        <v>1</v>
      </c>
      <c r="C4" s="115" t="s">
        <v>365</v>
      </c>
      <c r="D4" s="116"/>
      <c r="E4" s="116"/>
      <c r="F4" s="116"/>
      <c r="G4" s="116"/>
      <c r="H4" s="116"/>
      <c r="I4" s="116"/>
      <c r="J4" s="116"/>
      <c r="K4" s="117"/>
      <c r="L4" s="75"/>
      <c r="M4" s="75"/>
      <c r="N4" s="75" t="s">
        <v>8</v>
      </c>
      <c r="O4" s="75" t="s">
        <v>9</v>
      </c>
      <c r="P4" s="75" t="s">
        <v>10</v>
      </c>
      <c r="Q4" s="118" t="s">
        <v>369</v>
      </c>
    </row>
    <row r="5" spans="2:21">
      <c r="B5" s="3" t="s">
        <v>2</v>
      </c>
      <c r="C5" s="120">
        <v>45073</v>
      </c>
      <c r="D5" s="119"/>
      <c r="E5" s="119"/>
      <c r="F5" s="119"/>
      <c r="G5" s="3" t="s">
        <v>17</v>
      </c>
      <c r="H5" s="121" t="s">
        <v>366</v>
      </c>
      <c r="I5" s="122"/>
      <c r="J5" s="122"/>
      <c r="K5" s="123"/>
      <c r="L5" s="119"/>
      <c r="M5" s="119"/>
      <c r="N5" s="119"/>
      <c r="O5" s="119"/>
      <c r="P5" s="124"/>
      <c r="Q5" s="119"/>
    </row>
    <row r="6" spans="2:21" ht="33.6" customHeight="1">
      <c r="B6" s="3" t="s">
        <v>3</v>
      </c>
      <c r="C6" s="119" t="s">
        <v>367</v>
      </c>
      <c r="D6" s="119"/>
      <c r="E6" s="119"/>
      <c r="F6" s="119"/>
      <c r="G6" s="3" t="s">
        <v>5</v>
      </c>
      <c r="H6" s="121" t="s">
        <v>368</v>
      </c>
      <c r="I6" s="122"/>
      <c r="J6" s="122"/>
      <c r="K6" s="123"/>
      <c r="L6" s="119"/>
      <c r="M6" s="119"/>
      <c r="N6" s="119"/>
      <c r="O6" s="119"/>
      <c r="P6" s="124"/>
      <c r="Q6" s="119"/>
    </row>
    <row r="7" spans="2:21">
      <c r="B7" s="119" t="s">
        <v>4</v>
      </c>
      <c r="C7" s="119"/>
      <c r="D7" s="119"/>
      <c r="E7" s="119"/>
      <c r="F7" s="119"/>
      <c r="G7" s="119" t="s">
        <v>6</v>
      </c>
      <c r="H7" s="119"/>
      <c r="I7" s="119"/>
      <c r="J7" s="119"/>
      <c r="K7" s="119"/>
      <c r="L7" s="119" t="s">
        <v>7</v>
      </c>
      <c r="M7" s="119"/>
      <c r="N7" s="119"/>
      <c r="O7" s="119"/>
      <c r="P7" s="119"/>
      <c r="Q7" s="119"/>
    </row>
    <row r="8" spans="2:21" ht="18" customHeight="1">
      <c r="B8" s="128" t="s">
        <v>371</v>
      </c>
      <c r="C8" s="125"/>
      <c r="D8" s="125"/>
      <c r="E8" s="125"/>
      <c r="F8" s="125"/>
      <c r="G8" s="129" t="s">
        <v>370</v>
      </c>
      <c r="H8" s="129"/>
      <c r="I8" s="129"/>
      <c r="J8" s="129"/>
      <c r="K8" s="130"/>
      <c r="L8" s="131" t="s">
        <v>372</v>
      </c>
      <c r="M8" s="132"/>
      <c r="N8" s="132"/>
      <c r="O8" s="132"/>
      <c r="P8" s="132"/>
      <c r="Q8" s="133"/>
    </row>
    <row r="9" spans="2:21" ht="20.85" customHeight="1">
      <c r="B9" s="125"/>
      <c r="C9" s="125"/>
      <c r="D9" s="125"/>
      <c r="E9" s="125"/>
      <c r="F9" s="125"/>
      <c r="G9" s="129"/>
      <c r="H9" s="129"/>
      <c r="I9" s="129"/>
      <c r="J9" s="129"/>
      <c r="K9" s="130"/>
      <c r="L9" s="134"/>
      <c r="M9" s="135"/>
      <c r="N9" s="135"/>
      <c r="O9" s="135"/>
      <c r="P9" s="135"/>
      <c r="Q9" s="136"/>
    </row>
    <row r="10" spans="2:21" ht="18" customHeight="1">
      <c r="B10" s="125"/>
      <c r="C10" s="125"/>
      <c r="D10" s="125"/>
      <c r="E10" s="125"/>
      <c r="F10" s="125"/>
      <c r="G10" s="129"/>
      <c r="H10" s="129"/>
      <c r="I10" s="129"/>
      <c r="J10" s="129"/>
      <c r="K10" s="130"/>
      <c r="L10" s="134"/>
      <c r="M10" s="135"/>
      <c r="N10" s="135"/>
      <c r="O10" s="135"/>
      <c r="P10" s="135"/>
      <c r="Q10" s="136"/>
      <c r="T10" s="1">
        <v>7710</v>
      </c>
    </row>
    <row r="11" spans="2:21" ht="18" customHeight="1">
      <c r="B11" s="125"/>
      <c r="C11" s="125"/>
      <c r="D11" s="125"/>
      <c r="E11" s="125"/>
      <c r="F11" s="125"/>
      <c r="G11" s="129"/>
      <c r="H11" s="129"/>
      <c r="I11" s="129"/>
      <c r="J11" s="129"/>
      <c r="K11" s="130"/>
      <c r="L11" s="134"/>
      <c r="M11" s="135"/>
      <c r="N11" s="135"/>
      <c r="O11" s="135"/>
      <c r="P11" s="135"/>
      <c r="Q11" s="136"/>
      <c r="S11" s="1">
        <v>341</v>
      </c>
      <c r="U11" s="1">
        <f>T10+S11</f>
        <v>8051</v>
      </c>
    </row>
    <row r="12" spans="2:21" ht="18" customHeight="1">
      <c r="B12" s="125"/>
      <c r="C12" s="125"/>
      <c r="D12" s="125"/>
      <c r="E12" s="125"/>
      <c r="F12" s="125"/>
      <c r="G12" s="129"/>
      <c r="H12" s="129"/>
      <c r="I12" s="129"/>
      <c r="J12" s="129"/>
      <c r="K12" s="130"/>
      <c r="L12" s="134"/>
      <c r="M12" s="135"/>
      <c r="N12" s="135"/>
      <c r="O12" s="135"/>
      <c r="P12" s="135"/>
      <c r="Q12" s="136"/>
    </row>
    <row r="13" spans="2:21" ht="18" customHeight="1">
      <c r="B13" s="125"/>
      <c r="C13" s="125"/>
      <c r="D13" s="125"/>
      <c r="E13" s="125"/>
      <c r="F13" s="125"/>
      <c r="G13" s="129"/>
      <c r="H13" s="129"/>
      <c r="I13" s="129"/>
      <c r="J13" s="129"/>
      <c r="K13" s="130"/>
      <c r="L13" s="134"/>
      <c r="M13" s="135"/>
      <c r="N13" s="135"/>
      <c r="O13" s="135"/>
      <c r="P13" s="135"/>
      <c r="Q13" s="136"/>
    </row>
    <row r="14" spans="2:21" ht="18" customHeight="1">
      <c r="B14" s="125"/>
      <c r="C14" s="125"/>
      <c r="D14" s="125"/>
      <c r="E14" s="125"/>
      <c r="F14" s="125"/>
      <c r="G14" s="129"/>
      <c r="H14" s="129"/>
      <c r="I14" s="129"/>
      <c r="J14" s="129"/>
      <c r="K14" s="130"/>
      <c r="L14" s="134"/>
      <c r="M14" s="135"/>
      <c r="N14" s="135"/>
      <c r="O14" s="135"/>
      <c r="P14" s="135"/>
      <c r="Q14" s="136"/>
    </row>
    <row r="15" spans="2:21" ht="18" customHeight="1">
      <c r="B15" s="125"/>
      <c r="C15" s="125"/>
      <c r="D15" s="125"/>
      <c r="E15" s="125"/>
      <c r="F15" s="125"/>
      <c r="G15" s="129"/>
      <c r="H15" s="129"/>
      <c r="I15" s="129"/>
      <c r="J15" s="129"/>
      <c r="K15" s="130"/>
      <c r="L15" s="134"/>
      <c r="M15" s="135"/>
      <c r="N15" s="135"/>
      <c r="O15" s="135"/>
      <c r="P15" s="135"/>
      <c r="Q15" s="136"/>
    </row>
    <row r="16" spans="2:21" ht="18" customHeight="1">
      <c r="B16" s="125"/>
      <c r="C16" s="125"/>
      <c r="D16" s="125"/>
      <c r="E16" s="125"/>
      <c r="F16" s="125"/>
      <c r="G16" s="129"/>
      <c r="H16" s="129"/>
      <c r="I16" s="129"/>
      <c r="J16" s="129"/>
      <c r="K16" s="130"/>
      <c r="L16" s="134"/>
      <c r="M16" s="135"/>
      <c r="N16" s="135"/>
      <c r="O16" s="135"/>
      <c r="P16" s="135"/>
      <c r="Q16" s="136"/>
    </row>
    <row r="17" spans="2:18" ht="18" customHeight="1">
      <c r="B17" s="125"/>
      <c r="C17" s="125"/>
      <c r="D17" s="125"/>
      <c r="E17" s="125"/>
      <c r="F17" s="125"/>
      <c r="G17" s="129"/>
      <c r="H17" s="129"/>
      <c r="I17" s="129"/>
      <c r="J17" s="129"/>
      <c r="K17" s="130"/>
      <c r="L17" s="134"/>
      <c r="M17" s="135"/>
      <c r="N17" s="135"/>
      <c r="O17" s="135"/>
      <c r="P17" s="135"/>
      <c r="Q17" s="136"/>
    </row>
    <row r="18" spans="2:18" ht="18" customHeight="1">
      <c r="B18" s="125"/>
      <c r="C18" s="125"/>
      <c r="D18" s="125"/>
      <c r="E18" s="125"/>
      <c r="F18" s="125"/>
      <c r="G18" s="129"/>
      <c r="H18" s="129"/>
      <c r="I18" s="129"/>
      <c r="J18" s="129"/>
      <c r="K18" s="130"/>
      <c r="L18" s="134"/>
      <c r="M18" s="135"/>
      <c r="N18" s="135"/>
      <c r="O18" s="135"/>
      <c r="P18" s="135"/>
      <c r="Q18" s="136"/>
      <c r="R18"/>
    </row>
    <row r="19" spans="2:18" ht="15" customHeight="1">
      <c r="B19" s="125"/>
      <c r="C19" s="125"/>
      <c r="D19" s="125"/>
      <c r="E19" s="125"/>
      <c r="F19" s="125"/>
      <c r="G19" s="129"/>
      <c r="H19" s="129"/>
      <c r="I19" s="129"/>
      <c r="J19" s="129"/>
      <c r="K19" s="130"/>
      <c r="L19" s="134"/>
      <c r="M19" s="135"/>
      <c r="N19" s="135"/>
      <c r="O19" s="135"/>
      <c r="P19" s="135"/>
      <c r="Q19" s="136"/>
    </row>
    <row r="20" spans="2:18" ht="15" customHeight="1">
      <c r="B20" s="125"/>
      <c r="C20" s="125"/>
      <c r="D20" s="125"/>
      <c r="E20" s="125"/>
      <c r="F20" s="125"/>
      <c r="G20" s="129"/>
      <c r="H20" s="129"/>
      <c r="I20" s="129"/>
      <c r="J20" s="129"/>
      <c r="K20" s="130"/>
      <c r="L20" s="134"/>
      <c r="M20" s="135"/>
      <c r="N20" s="135"/>
      <c r="O20" s="135"/>
      <c r="P20" s="135"/>
      <c r="Q20" s="136"/>
    </row>
    <row r="21" spans="2:18" ht="18" customHeight="1">
      <c r="B21" s="125"/>
      <c r="C21" s="125"/>
      <c r="D21" s="125"/>
      <c r="E21" s="125"/>
      <c r="F21" s="125"/>
      <c r="G21" s="129"/>
      <c r="H21" s="129"/>
      <c r="I21" s="129"/>
      <c r="J21" s="129"/>
      <c r="K21" s="130"/>
      <c r="L21" s="134"/>
      <c r="M21" s="135"/>
      <c r="N21" s="135"/>
      <c r="O21" s="135"/>
      <c r="P21" s="135"/>
      <c r="Q21" s="136"/>
    </row>
    <row r="22" spans="2:18" ht="18" customHeight="1">
      <c r="B22" s="125"/>
      <c r="C22" s="125"/>
      <c r="D22" s="125"/>
      <c r="E22" s="125"/>
      <c r="F22" s="125"/>
      <c r="G22" s="129"/>
      <c r="H22" s="129"/>
      <c r="I22" s="129"/>
      <c r="J22" s="129"/>
      <c r="K22" s="130"/>
      <c r="L22" s="134"/>
      <c r="M22" s="135"/>
      <c r="N22" s="135"/>
      <c r="O22" s="135"/>
      <c r="P22" s="135"/>
      <c r="Q22" s="136"/>
      <c r="R22" s="76"/>
    </row>
    <row r="23" spans="2:18" ht="21.95" customHeight="1">
      <c r="B23" s="125"/>
      <c r="C23" s="125"/>
      <c r="D23" s="125"/>
      <c r="E23" s="125"/>
      <c r="F23" s="125"/>
      <c r="G23" s="129"/>
      <c r="H23" s="129"/>
      <c r="I23" s="129"/>
      <c r="J23" s="129"/>
      <c r="K23" s="130"/>
      <c r="L23" s="134"/>
      <c r="M23" s="135"/>
      <c r="N23" s="135"/>
      <c r="O23" s="135"/>
      <c r="P23" s="135"/>
      <c r="Q23" s="136"/>
    </row>
    <row r="24" spans="2:18" ht="21.95" customHeight="1">
      <c r="B24" s="125"/>
      <c r="C24" s="125"/>
      <c r="D24" s="125"/>
      <c r="E24" s="125"/>
      <c r="F24" s="125"/>
      <c r="G24" s="129"/>
      <c r="H24" s="129"/>
      <c r="I24" s="129"/>
      <c r="J24" s="129"/>
      <c r="K24" s="130"/>
      <c r="L24" s="134"/>
      <c r="M24" s="135"/>
      <c r="N24" s="135"/>
      <c r="O24" s="135"/>
      <c r="P24" s="135"/>
      <c r="Q24" s="136"/>
    </row>
    <row r="25" spans="2:18" ht="21.95" customHeight="1">
      <c r="B25" s="125"/>
      <c r="C25" s="125"/>
      <c r="D25" s="125"/>
      <c r="E25" s="125"/>
      <c r="F25" s="125"/>
      <c r="G25" s="129"/>
      <c r="H25" s="129"/>
      <c r="I25" s="129"/>
      <c r="J25" s="129"/>
      <c r="K25" s="130"/>
      <c r="L25" s="134"/>
      <c r="M25" s="135"/>
      <c r="N25" s="135"/>
      <c r="O25" s="135"/>
      <c r="P25" s="135"/>
      <c r="Q25" s="136"/>
    </row>
    <row r="26" spans="2:18" ht="21.95" customHeight="1">
      <c r="B26" s="125"/>
      <c r="C26" s="125"/>
      <c r="D26" s="125"/>
      <c r="E26" s="125"/>
      <c r="F26" s="125"/>
      <c r="G26" s="129"/>
      <c r="H26" s="129"/>
      <c r="I26" s="129"/>
      <c r="J26" s="129"/>
      <c r="K26" s="130"/>
      <c r="L26" s="134"/>
      <c r="M26" s="135"/>
      <c r="N26" s="135"/>
      <c r="O26" s="135"/>
      <c r="P26" s="135"/>
      <c r="Q26" s="136"/>
    </row>
    <row r="27" spans="2:18" ht="21.95" customHeight="1">
      <c r="B27" s="125"/>
      <c r="C27" s="125"/>
      <c r="D27" s="125"/>
      <c r="E27" s="125"/>
      <c r="F27" s="125"/>
      <c r="G27" s="129"/>
      <c r="H27" s="129"/>
      <c r="I27" s="129"/>
      <c r="J27" s="129"/>
      <c r="K27" s="130"/>
      <c r="L27" s="134"/>
      <c r="M27" s="135"/>
      <c r="N27" s="135"/>
      <c r="O27" s="135"/>
      <c r="P27" s="135"/>
      <c r="Q27" s="136"/>
    </row>
    <row r="28" spans="2:18" ht="21.95" customHeight="1">
      <c r="B28" s="125"/>
      <c r="C28" s="125"/>
      <c r="D28" s="125"/>
      <c r="E28" s="125"/>
      <c r="F28" s="125"/>
      <c r="G28" s="129"/>
      <c r="H28" s="129"/>
      <c r="I28" s="129"/>
      <c r="J28" s="129"/>
      <c r="K28" s="130"/>
      <c r="L28" s="134"/>
      <c r="M28" s="135"/>
      <c r="N28" s="135"/>
      <c r="O28" s="135"/>
      <c r="P28" s="135"/>
      <c r="Q28" s="136"/>
    </row>
    <row r="29" spans="2:18" ht="15" customHeight="1">
      <c r="B29" s="125"/>
      <c r="C29" s="125"/>
      <c r="D29" s="125"/>
      <c r="E29" s="125"/>
      <c r="F29" s="125"/>
      <c r="G29" s="129"/>
      <c r="H29" s="129"/>
      <c r="I29" s="129"/>
      <c r="J29" s="129"/>
      <c r="K29" s="130"/>
      <c r="L29" s="137"/>
      <c r="M29" s="138"/>
      <c r="N29" s="138"/>
      <c r="O29" s="138"/>
      <c r="P29" s="138"/>
      <c r="Q29" s="139"/>
    </row>
    <row r="30" spans="2:18" ht="62.1" customHeight="1">
      <c r="B30" s="3" t="s">
        <v>14</v>
      </c>
      <c r="C30" s="125"/>
      <c r="D30" s="126"/>
      <c r="E30" s="126"/>
      <c r="F30" s="126"/>
      <c r="G30" s="126"/>
      <c r="H30" s="126"/>
      <c r="I30" s="126"/>
      <c r="J30" s="126"/>
      <c r="K30" s="126"/>
      <c r="L30" s="127"/>
      <c r="M30" s="127"/>
      <c r="N30" s="127"/>
      <c r="O30" s="127"/>
      <c r="P30" s="127"/>
      <c r="Q30" s="127"/>
    </row>
  </sheetData>
  <mergeCells count="19">
    <mergeCell ref="C30:Q30"/>
    <mergeCell ref="C6:F6"/>
    <mergeCell ref="H6:K6"/>
    <mergeCell ref="B7:F7"/>
    <mergeCell ref="G7:K7"/>
    <mergeCell ref="L7:Q7"/>
    <mergeCell ref="B8:F29"/>
    <mergeCell ref="G8:K29"/>
    <mergeCell ref="L8:Q29"/>
    <mergeCell ref="N3:P3"/>
    <mergeCell ref="C4:K4"/>
    <mergeCell ref="Q4:Q6"/>
    <mergeCell ref="C5:F5"/>
    <mergeCell ref="H5:K5"/>
    <mergeCell ref="L5:L6"/>
    <mergeCell ref="M5:M6"/>
    <mergeCell ref="N5:N6"/>
    <mergeCell ref="O5:O6"/>
    <mergeCell ref="P5:P6"/>
  </mergeCells>
  <phoneticPr fontId="2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Dstmp.StampObject.7" shapeId="3073" r:id="rId3">
          <objectPr defaultSize="0" autoPict="0" r:id="rId4">
            <anchor>
              <from>
                <xdr:col>15</xdr:col>
                <xdr:colOff>314325</xdr:colOff>
                <xdr:row>3</xdr:row>
                <xdr:rowOff>161925</xdr:rowOff>
              </from>
              <to>
                <xdr:col>15</xdr:col>
                <xdr:colOff>847725</xdr:colOff>
                <xdr:row>5</xdr:row>
                <xdr:rowOff>409575</xdr:rowOff>
              </to>
            </anchor>
          </objectPr>
        </oleObject>
      </mc:Choice>
      <mc:Fallback>
        <oleObject progId="Dstmp.StampObject.7" shapeId="3073" r:id="rId3"/>
      </mc:Fallback>
    </mc:AlternateContent>
    <mc:AlternateContent xmlns:mc="http://schemas.openxmlformats.org/markup-compatibility/2006">
      <mc:Choice Requires="x14">
        <oleObject progId="Dstmp.StampObject.7" shapeId="3074" r:id="rId5">
          <objectPr defaultSize="0" autoPict="0" r:id="rId6">
            <anchor>
              <from>
                <xdr:col>14</xdr:col>
                <xdr:colOff>409575</xdr:colOff>
                <xdr:row>4</xdr:row>
                <xdr:rowOff>47625</xdr:rowOff>
              </from>
              <to>
                <xdr:col>15</xdr:col>
                <xdr:colOff>19050</xdr:colOff>
                <xdr:row>6</xdr:row>
                <xdr:rowOff>76200</xdr:rowOff>
              </to>
            </anchor>
          </objectPr>
        </oleObject>
      </mc:Choice>
      <mc:Fallback>
        <oleObject progId="Dstmp.StampObject.7" shapeId="3074" r:id="rId5"/>
      </mc:Fallback>
    </mc:AlternateContent>
    <mc:AlternateContent xmlns:mc="http://schemas.openxmlformats.org/markup-compatibility/2006">
      <mc:Choice Requires="x14">
        <oleObject progId="Dstmp.StampObject.7" shapeId="3075" r:id="rId7">
          <objectPr defaultSize="0" r:id="rId6">
            <anchor>
              <from>
                <xdr:col>15</xdr:col>
                <xdr:colOff>809625</xdr:colOff>
                <xdr:row>23</xdr:row>
                <xdr:rowOff>104775</xdr:rowOff>
              </from>
              <to>
                <xdr:col>16</xdr:col>
                <xdr:colOff>419100</xdr:colOff>
                <xdr:row>25</xdr:row>
                <xdr:rowOff>190500</xdr:rowOff>
              </to>
            </anchor>
          </objectPr>
        </oleObject>
      </mc:Choice>
      <mc:Fallback>
        <oleObject progId="Dstmp.StampObject.7" shapeId="3075" r:id="rId7"/>
      </mc:Fallback>
    </mc:AlternateContent>
    <mc:AlternateContent xmlns:mc="http://schemas.openxmlformats.org/markup-compatibility/2006">
      <mc:Choice Requires="x14">
        <oleObject progId="Dstmp.StampObject.7" shapeId="3076" r:id="rId8">
          <objectPr defaultSize="0" autoPict="0" r:id="rId9">
            <anchor>
              <from>
                <xdr:col>15</xdr:col>
                <xdr:colOff>781050</xdr:colOff>
                <xdr:row>5</xdr:row>
                <xdr:rowOff>371475</xdr:rowOff>
              </from>
              <to>
                <xdr:col>16</xdr:col>
                <xdr:colOff>390525</xdr:colOff>
                <xdr:row>8</xdr:row>
                <xdr:rowOff>171450</xdr:rowOff>
              </to>
            </anchor>
          </objectPr>
        </oleObject>
      </mc:Choice>
      <mc:Fallback>
        <oleObject progId="Dstmp.StampObject.7" shapeId="3076" r:id="rId8"/>
      </mc:Fallback>
    </mc:AlternateContent>
    <mc:AlternateContent xmlns:mc="http://schemas.openxmlformats.org/markup-compatibility/2006">
      <mc:Choice Requires="x14">
        <oleObject progId="Dstmp.StampObject.7" shapeId="3077" r:id="rId10">
          <objectPr defaultSize="0" autoPict="0" r:id="rId11">
            <anchor>
              <from>
                <xdr:col>11</xdr:col>
                <xdr:colOff>257175</xdr:colOff>
                <xdr:row>3</xdr:row>
                <xdr:rowOff>171450</xdr:rowOff>
              </from>
              <to>
                <xdr:col>11</xdr:col>
                <xdr:colOff>790575</xdr:colOff>
                <xdr:row>6</xdr:row>
                <xdr:rowOff>0</xdr:rowOff>
              </to>
            </anchor>
          </objectPr>
        </oleObject>
      </mc:Choice>
      <mc:Fallback>
        <oleObject progId="Dstmp.StampObject.7" shapeId="3077" r:id="rId10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EDEB0-8129-4A85-BFF7-51394957BBBD}">
  <sheetPr>
    <tabColor rgb="FF66CCFF"/>
    <pageSetUpPr fitToPage="1"/>
  </sheetPr>
  <dimension ref="A1:AR354"/>
  <sheetViews>
    <sheetView showGridLines="0" zoomScaleNormal="100" workbookViewId="0">
      <pane xSplit="5" ySplit="5" topLeftCell="F296" activePane="bottomRight" state="frozen"/>
      <selection activeCell="C10" sqref="C10"/>
      <selection pane="topRight" activeCell="C10" sqref="C10"/>
      <selection pane="bottomLeft" activeCell="C10" sqref="C10"/>
      <selection pane="bottomRight" activeCell="J310" sqref="J302:J310"/>
    </sheetView>
  </sheetViews>
  <sheetFormatPr defaultColWidth="8" defaultRowHeight="19.5"/>
  <cols>
    <col min="1" max="1" width="1.625" style="6" customWidth="1"/>
    <col min="2" max="2" width="9.75" style="8" hidden="1" customWidth="1"/>
    <col min="3" max="3" width="12.375" style="6" customWidth="1"/>
    <col min="4" max="5" width="9.75" style="6" customWidth="1"/>
    <col min="6" max="6" width="7.875" style="6" customWidth="1"/>
    <col min="7" max="7" width="8.75" style="7" customWidth="1"/>
    <col min="8" max="8" width="7.875" style="6" customWidth="1"/>
    <col min="9" max="15" width="8.75" style="6" customWidth="1"/>
    <col min="16" max="16" width="7.875" style="6" customWidth="1"/>
    <col min="17" max="17" width="8.75" style="7" customWidth="1"/>
    <col min="18" max="24" width="8.75" style="6" customWidth="1"/>
    <col min="25" max="25" width="7.875" style="6" customWidth="1"/>
    <col min="26" max="26" width="8.75" style="7" customWidth="1"/>
    <col min="27" max="33" width="8.75" style="6" customWidth="1"/>
    <col min="34" max="34" width="8.75" style="7" customWidth="1"/>
    <col min="35" max="37" width="8.75" style="6" customWidth="1"/>
    <col min="38" max="52" width="9.75" style="6" customWidth="1"/>
    <col min="53" max="16384" width="8" style="6"/>
  </cols>
  <sheetData>
    <row r="1" spans="2:44" ht="19.899999999999999" customHeight="1">
      <c r="B1" s="8" t="s">
        <v>168</v>
      </c>
      <c r="C1" s="64" t="s">
        <v>28</v>
      </c>
      <c r="D1" s="165" t="s">
        <v>364</v>
      </c>
      <c r="E1" s="166"/>
      <c r="U1" s="167" t="s">
        <v>363</v>
      </c>
      <c r="V1" s="167"/>
      <c r="W1" s="167"/>
      <c r="AD1" s="167" t="s">
        <v>363</v>
      </c>
      <c r="AE1" s="167"/>
      <c r="AF1" s="167"/>
    </row>
    <row r="2" spans="2:44" ht="19.899999999999999" customHeight="1" thickBot="1">
      <c r="B2" s="8" t="s">
        <v>30</v>
      </c>
      <c r="C2" s="63" t="s">
        <v>362</v>
      </c>
      <c r="D2" s="169">
        <f>[2]濃度調整一覧!F6</f>
        <v>28.8</v>
      </c>
      <c r="E2" s="170"/>
      <c r="U2" s="168"/>
      <c r="V2" s="168"/>
      <c r="W2" s="168"/>
      <c r="AD2" s="168"/>
      <c r="AE2" s="168"/>
      <c r="AF2" s="168"/>
    </row>
    <row r="3" spans="2:44" ht="19.899999999999999" customHeight="1" thickBot="1">
      <c r="B3" s="8" t="s">
        <v>163</v>
      </c>
      <c r="F3" s="154" t="s">
        <v>361</v>
      </c>
      <c r="G3" s="155"/>
      <c r="H3" s="155"/>
      <c r="I3" s="155"/>
      <c r="J3" s="155"/>
      <c r="K3" s="155"/>
      <c r="L3" s="155"/>
      <c r="M3" s="155"/>
      <c r="N3" s="155"/>
      <c r="O3" s="156"/>
      <c r="P3" s="154" t="s">
        <v>360</v>
      </c>
      <c r="Q3" s="155"/>
      <c r="R3" s="155"/>
      <c r="S3" s="155"/>
      <c r="T3" s="155"/>
      <c r="U3" s="155"/>
      <c r="V3" s="155"/>
      <c r="W3" s="155"/>
      <c r="X3" s="156"/>
      <c r="Y3" s="154" t="s">
        <v>359</v>
      </c>
      <c r="Z3" s="155"/>
      <c r="AA3" s="155"/>
      <c r="AB3" s="155"/>
      <c r="AC3" s="155"/>
      <c r="AD3" s="155"/>
      <c r="AE3" s="155"/>
      <c r="AF3" s="155"/>
      <c r="AG3" s="156"/>
      <c r="AH3" s="154" t="s">
        <v>358</v>
      </c>
      <c r="AI3" s="155"/>
      <c r="AJ3" s="155"/>
      <c r="AK3" s="156"/>
      <c r="AP3" s="62"/>
      <c r="AR3" s="62"/>
    </row>
    <row r="4" spans="2:44" ht="19.899999999999999" customHeight="1">
      <c r="B4" s="8" t="s">
        <v>32</v>
      </c>
      <c r="C4" s="157" t="s">
        <v>357</v>
      </c>
      <c r="D4" s="159" t="s">
        <v>356</v>
      </c>
      <c r="E4" s="160" t="s">
        <v>355</v>
      </c>
      <c r="F4" s="162" t="s">
        <v>353</v>
      </c>
      <c r="G4" s="148" t="s">
        <v>347</v>
      </c>
      <c r="H4" s="163" t="s">
        <v>354</v>
      </c>
      <c r="I4" s="144" t="s">
        <v>352</v>
      </c>
      <c r="J4" s="150" t="s">
        <v>345</v>
      </c>
      <c r="K4" s="151"/>
      <c r="L4" s="152" t="s">
        <v>351</v>
      </c>
      <c r="M4" s="144" t="s">
        <v>350</v>
      </c>
      <c r="N4" s="144" t="s">
        <v>349</v>
      </c>
      <c r="O4" s="140" t="s">
        <v>348</v>
      </c>
      <c r="P4" s="162" t="s">
        <v>353</v>
      </c>
      <c r="Q4" s="148" t="s">
        <v>347</v>
      </c>
      <c r="R4" s="144" t="s">
        <v>352</v>
      </c>
      <c r="S4" s="150" t="s">
        <v>345</v>
      </c>
      <c r="T4" s="151"/>
      <c r="U4" s="152" t="s">
        <v>351</v>
      </c>
      <c r="V4" s="144" t="s">
        <v>350</v>
      </c>
      <c r="W4" s="144" t="s">
        <v>349</v>
      </c>
      <c r="X4" s="140" t="s">
        <v>348</v>
      </c>
      <c r="Y4" s="162" t="s">
        <v>353</v>
      </c>
      <c r="Z4" s="148" t="s">
        <v>347</v>
      </c>
      <c r="AA4" s="144" t="s">
        <v>352</v>
      </c>
      <c r="AB4" s="150" t="s">
        <v>345</v>
      </c>
      <c r="AC4" s="151"/>
      <c r="AD4" s="152" t="s">
        <v>351</v>
      </c>
      <c r="AE4" s="144" t="s">
        <v>350</v>
      </c>
      <c r="AF4" s="144" t="s">
        <v>349</v>
      </c>
      <c r="AG4" s="140" t="s">
        <v>348</v>
      </c>
      <c r="AH4" s="142" t="s">
        <v>347</v>
      </c>
      <c r="AI4" s="144" t="s">
        <v>346</v>
      </c>
      <c r="AJ4" s="146" t="s">
        <v>345</v>
      </c>
      <c r="AK4" s="147"/>
    </row>
    <row r="5" spans="2:44" s="8" customFormat="1" ht="19.899999999999999" customHeight="1" thickBot="1">
      <c r="B5" s="8" t="s">
        <v>344</v>
      </c>
      <c r="C5" s="158"/>
      <c r="D5" s="153"/>
      <c r="E5" s="161"/>
      <c r="F5" s="158"/>
      <c r="G5" s="149"/>
      <c r="H5" s="164"/>
      <c r="I5" s="145"/>
      <c r="J5" s="61" t="s">
        <v>343</v>
      </c>
      <c r="K5" s="61" t="s">
        <v>342</v>
      </c>
      <c r="L5" s="153"/>
      <c r="M5" s="153"/>
      <c r="N5" s="153"/>
      <c r="O5" s="141"/>
      <c r="P5" s="158"/>
      <c r="Q5" s="149"/>
      <c r="R5" s="145"/>
      <c r="S5" s="61" t="s">
        <v>343</v>
      </c>
      <c r="T5" s="61" t="s">
        <v>342</v>
      </c>
      <c r="U5" s="153"/>
      <c r="V5" s="153"/>
      <c r="W5" s="153"/>
      <c r="X5" s="141"/>
      <c r="Y5" s="158"/>
      <c r="Z5" s="149"/>
      <c r="AA5" s="145"/>
      <c r="AB5" s="61" t="s">
        <v>343</v>
      </c>
      <c r="AC5" s="61" t="s">
        <v>342</v>
      </c>
      <c r="AD5" s="153"/>
      <c r="AE5" s="153"/>
      <c r="AF5" s="153"/>
      <c r="AG5" s="141"/>
      <c r="AH5" s="143"/>
      <c r="AI5" s="145"/>
      <c r="AJ5" s="61" t="s">
        <v>343</v>
      </c>
      <c r="AK5" s="60" t="s">
        <v>342</v>
      </c>
    </row>
    <row r="6" spans="2:44" ht="19.899999999999999" customHeight="1" thickTop="1">
      <c r="B6" s="8" t="s">
        <v>42</v>
      </c>
      <c r="C6" s="59">
        <v>43839</v>
      </c>
      <c r="D6" s="37" t="s">
        <v>28</v>
      </c>
      <c r="E6" s="58" t="s">
        <v>341</v>
      </c>
      <c r="F6" s="56"/>
      <c r="G6" s="52">
        <v>1.0392999999999999</v>
      </c>
      <c r="H6" s="57">
        <v>28.8</v>
      </c>
      <c r="I6" s="51">
        <v>31.8</v>
      </c>
      <c r="J6" s="50">
        <v>6760</v>
      </c>
      <c r="K6" s="55">
        <f t="shared" ref="K6:K69" si="0">G6*J6</f>
        <v>7025.6679999999997</v>
      </c>
      <c r="L6" s="55">
        <f t="shared" ref="L6:L69" si="1">K6*(I6/100)</f>
        <v>2234.1624240000001</v>
      </c>
      <c r="M6" s="55">
        <f>IFERROR(L6*100/($H$6),"")</f>
        <v>7757.5084166666675</v>
      </c>
      <c r="N6" s="54">
        <f t="shared" ref="N6:N69" si="2">IFERROR(M6-K6,"")</f>
        <v>731.84041666666781</v>
      </c>
      <c r="O6" s="53">
        <f t="shared" ref="O6:O69" si="3">IFERROR(N6-13,"")</f>
        <v>718.84041666666781</v>
      </c>
      <c r="P6" s="56"/>
      <c r="Q6" s="52">
        <v>1.0392999999999999</v>
      </c>
      <c r="R6" s="51">
        <v>28.8</v>
      </c>
      <c r="S6" s="50">
        <v>7430</v>
      </c>
      <c r="T6" s="55">
        <f t="shared" ref="T6:T69" si="4">Q6*S6</f>
        <v>7721.9989999999989</v>
      </c>
      <c r="U6" s="55">
        <f t="shared" ref="U6:U69" si="5">T6*(R6/100)</f>
        <v>2223.935712</v>
      </c>
      <c r="V6" s="55">
        <f t="shared" ref="V6:V69" si="6">IFERROR(U6*100/(H6),"")</f>
        <v>7721.9989999999998</v>
      </c>
      <c r="W6" s="54">
        <f t="shared" ref="W6:W69" si="7">IFERROR(V6-T6,"")</f>
        <v>9.0949470177292824E-13</v>
      </c>
      <c r="X6" s="53">
        <f t="shared" ref="X6:X37" si="8">IFERROR(W6-13,"")</f>
        <v>-12.999999999999091</v>
      </c>
      <c r="Y6" s="56"/>
      <c r="Z6" s="52"/>
      <c r="AA6" s="51"/>
      <c r="AB6" s="50"/>
      <c r="AC6" s="55">
        <f>Z6*AB6</f>
        <v>0</v>
      </c>
      <c r="AD6" s="55">
        <f>AC6*(AA6/100)</f>
        <v>0</v>
      </c>
      <c r="AE6" s="55">
        <f t="shared" ref="AE6:AE37" si="9">IFERROR(AD6*100/(H6),"")</f>
        <v>0</v>
      </c>
      <c r="AF6" s="54">
        <f t="shared" ref="AF6:AF37" si="10">IFERROR(AE6-AC6,"")</f>
        <v>0</v>
      </c>
      <c r="AG6" s="53">
        <f t="shared" ref="AG6:AG37" si="11">IFERROR(AF6-13,"")</f>
        <v>-13</v>
      </c>
      <c r="AH6" s="52">
        <v>1.0392999999999999</v>
      </c>
      <c r="AI6" s="51">
        <v>28.8</v>
      </c>
      <c r="AJ6" s="50">
        <v>7430</v>
      </c>
      <c r="AK6" s="9">
        <f t="shared" ref="AK6:AK69" si="12">AH6*AJ6</f>
        <v>7721.9989999999989</v>
      </c>
      <c r="AL6" s="46"/>
    </row>
    <row r="7" spans="2:44" ht="19.899999999999999" customHeight="1">
      <c r="B7" s="8" t="s">
        <v>97</v>
      </c>
      <c r="C7" s="49">
        <v>43841</v>
      </c>
      <c r="D7" s="37" t="s">
        <v>28</v>
      </c>
      <c r="E7" s="48" t="s">
        <v>340</v>
      </c>
      <c r="F7" s="20"/>
      <c r="G7" s="45">
        <v>1.0333000000000001</v>
      </c>
      <c r="H7" s="21">
        <v>28.8</v>
      </c>
      <c r="I7" s="44">
        <v>31.8</v>
      </c>
      <c r="J7" s="43">
        <v>6990</v>
      </c>
      <c r="K7" s="15">
        <f t="shared" si="0"/>
        <v>7222.7670000000007</v>
      </c>
      <c r="L7" s="15">
        <f t="shared" si="1"/>
        <v>2296.8399060000002</v>
      </c>
      <c r="M7" s="15">
        <f t="shared" ref="M7:M70" si="13">IFERROR(L7*100/(H7),"")</f>
        <v>7975.1385625000003</v>
      </c>
      <c r="N7" s="14">
        <f t="shared" si="2"/>
        <v>752.37156249999953</v>
      </c>
      <c r="O7" s="13">
        <f t="shared" si="3"/>
        <v>739.37156249999953</v>
      </c>
      <c r="P7" s="20"/>
      <c r="Q7" s="45">
        <v>1.0333000000000001</v>
      </c>
      <c r="R7" s="44">
        <v>28.9</v>
      </c>
      <c r="S7" s="43">
        <v>7680</v>
      </c>
      <c r="T7" s="15">
        <f t="shared" si="4"/>
        <v>7935.7440000000006</v>
      </c>
      <c r="U7" s="15">
        <f t="shared" si="5"/>
        <v>2293.4300159999998</v>
      </c>
      <c r="V7" s="15">
        <f t="shared" si="6"/>
        <v>7963.2986666666657</v>
      </c>
      <c r="W7" s="14">
        <f t="shared" si="7"/>
        <v>27.554666666665071</v>
      </c>
      <c r="X7" s="13">
        <f t="shared" si="8"/>
        <v>14.554666666665071</v>
      </c>
      <c r="Y7" s="20"/>
      <c r="Z7" s="45"/>
      <c r="AA7" s="44"/>
      <c r="AB7" s="43"/>
      <c r="AC7" s="47"/>
      <c r="AD7" s="47"/>
      <c r="AE7" s="15">
        <f t="shared" si="9"/>
        <v>0</v>
      </c>
      <c r="AF7" s="14">
        <f t="shared" si="10"/>
        <v>0</v>
      </c>
      <c r="AG7" s="13">
        <f t="shared" si="11"/>
        <v>-13</v>
      </c>
      <c r="AH7" s="45">
        <v>1.0333000000000001</v>
      </c>
      <c r="AI7" s="44">
        <v>28.9</v>
      </c>
      <c r="AJ7" s="43">
        <v>7680</v>
      </c>
      <c r="AK7" s="9">
        <f t="shared" si="12"/>
        <v>7935.7440000000006</v>
      </c>
      <c r="AL7" s="46"/>
    </row>
    <row r="8" spans="2:44" ht="19.899999999999999" customHeight="1">
      <c r="C8" s="49">
        <v>43844</v>
      </c>
      <c r="D8" s="37" t="s">
        <v>28</v>
      </c>
      <c r="E8" s="48" t="s">
        <v>339</v>
      </c>
      <c r="F8" s="20"/>
      <c r="G8" s="45">
        <v>1.0346</v>
      </c>
      <c r="H8" s="21">
        <v>28.8</v>
      </c>
      <c r="I8" s="44">
        <v>31.9</v>
      </c>
      <c r="J8" s="43">
        <v>6980</v>
      </c>
      <c r="K8" s="15">
        <f t="shared" si="0"/>
        <v>7221.5079999999998</v>
      </c>
      <c r="L8" s="15">
        <f t="shared" si="1"/>
        <v>2303.6610519999999</v>
      </c>
      <c r="M8" s="15">
        <f t="shared" si="13"/>
        <v>7998.8230972222218</v>
      </c>
      <c r="N8" s="14">
        <f t="shared" si="2"/>
        <v>777.31509722222199</v>
      </c>
      <c r="O8" s="13">
        <f t="shared" si="3"/>
        <v>764.31509722222199</v>
      </c>
      <c r="P8" s="20"/>
      <c r="Q8" s="45">
        <v>1.0346</v>
      </c>
      <c r="R8" s="44">
        <v>28.9</v>
      </c>
      <c r="S8" s="43">
        <v>7660</v>
      </c>
      <c r="T8" s="15">
        <f t="shared" si="4"/>
        <v>7925.0360000000001</v>
      </c>
      <c r="U8" s="15">
        <f t="shared" si="5"/>
        <v>2290.3354039999999</v>
      </c>
      <c r="V8" s="15">
        <f t="shared" si="6"/>
        <v>7952.5534861111109</v>
      </c>
      <c r="W8" s="14">
        <f t="shared" si="7"/>
        <v>27.517486111110884</v>
      </c>
      <c r="X8" s="13">
        <f t="shared" si="8"/>
        <v>14.517486111110884</v>
      </c>
      <c r="Y8" s="20"/>
      <c r="Z8" s="45"/>
      <c r="AA8" s="44"/>
      <c r="AB8" s="43"/>
      <c r="AC8" s="47"/>
      <c r="AD8" s="47"/>
      <c r="AE8" s="15">
        <f t="shared" si="9"/>
        <v>0</v>
      </c>
      <c r="AF8" s="14">
        <f t="shared" si="10"/>
        <v>0</v>
      </c>
      <c r="AG8" s="13">
        <f t="shared" si="11"/>
        <v>-13</v>
      </c>
      <c r="AH8" s="45">
        <v>1.0346</v>
      </c>
      <c r="AI8" s="44">
        <v>28.9</v>
      </c>
      <c r="AJ8" s="43">
        <v>7660</v>
      </c>
      <c r="AK8" s="9">
        <f t="shared" si="12"/>
        <v>7925.0360000000001</v>
      </c>
      <c r="AL8" s="46"/>
    </row>
    <row r="9" spans="2:44" ht="19.899999999999999" customHeight="1">
      <c r="C9" s="49">
        <v>43845</v>
      </c>
      <c r="D9" s="37" t="s">
        <v>28</v>
      </c>
      <c r="E9" s="48" t="s">
        <v>338</v>
      </c>
      <c r="F9" s="20"/>
      <c r="G9" s="45">
        <v>1.0345</v>
      </c>
      <c r="H9" s="21">
        <v>28.8</v>
      </c>
      <c r="I9" s="44">
        <v>31.7</v>
      </c>
      <c r="J9" s="43">
        <v>6890</v>
      </c>
      <c r="K9" s="15">
        <f t="shared" si="0"/>
        <v>7127.7049999999999</v>
      </c>
      <c r="L9" s="15">
        <f t="shared" si="1"/>
        <v>2259.482485</v>
      </c>
      <c r="M9" s="15">
        <f t="shared" si="13"/>
        <v>7845.425295138888</v>
      </c>
      <c r="N9" s="14">
        <f t="shared" si="2"/>
        <v>717.7202951388881</v>
      </c>
      <c r="O9" s="13">
        <f t="shared" si="3"/>
        <v>704.7202951388881</v>
      </c>
      <c r="P9" s="20"/>
      <c r="Q9" s="45">
        <v>1.0345</v>
      </c>
      <c r="R9" s="44">
        <v>28.8</v>
      </c>
      <c r="S9" s="43">
        <v>7540</v>
      </c>
      <c r="T9" s="15">
        <f t="shared" si="4"/>
        <v>7800.13</v>
      </c>
      <c r="U9" s="15">
        <f t="shared" si="5"/>
        <v>2246.4374400000002</v>
      </c>
      <c r="V9" s="15">
        <f t="shared" si="6"/>
        <v>7800.13</v>
      </c>
      <c r="W9" s="14">
        <f t="shared" si="7"/>
        <v>0</v>
      </c>
      <c r="X9" s="13">
        <f t="shared" si="8"/>
        <v>-13</v>
      </c>
      <c r="Y9" s="20"/>
      <c r="Z9" s="45"/>
      <c r="AA9" s="44"/>
      <c r="AB9" s="43"/>
      <c r="AC9" s="47"/>
      <c r="AD9" s="47"/>
      <c r="AE9" s="15">
        <f t="shared" si="9"/>
        <v>0</v>
      </c>
      <c r="AF9" s="14">
        <f t="shared" si="10"/>
        <v>0</v>
      </c>
      <c r="AG9" s="13">
        <f t="shared" si="11"/>
        <v>-13</v>
      </c>
      <c r="AH9" s="45">
        <v>1.0345</v>
      </c>
      <c r="AI9" s="44">
        <v>28.8</v>
      </c>
      <c r="AJ9" s="43">
        <v>7540</v>
      </c>
      <c r="AK9" s="9">
        <f t="shared" si="12"/>
        <v>7800.13</v>
      </c>
      <c r="AL9" s="46"/>
    </row>
    <row r="10" spans="2:44" ht="19.899999999999999" customHeight="1">
      <c r="C10" s="49">
        <v>43848</v>
      </c>
      <c r="D10" s="37" t="s">
        <v>28</v>
      </c>
      <c r="E10" s="48" t="s">
        <v>337</v>
      </c>
      <c r="F10" s="20"/>
      <c r="G10" s="45">
        <v>1.034</v>
      </c>
      <c r="H10" s="21">
        <v>28.8</v>
      </c>
      <c r="I10" s="44">
        <v>31.7</v>
      </c>
      <c r="J10" s="43">
        <v>6800</v>
      </c>
      <c r="K10" s="15">
        <f t="shared" si="0"/>
        <v>7031.2</v>
      </c>
      <c r="L10" s="15">
        <f t="shared" si="1"/>
        <v>2228.8903999999998</v>
      </c>
      <c r="M10" s="15">
        <f t="shared" si="13"/>
        <v>7739.2027777777766</v>
      </c>
      <c r="N10" s="14">
        <f t="shared" si="2"/>
        <v>708.00277777777683</v>
      </c>
      <c r="O10" s="13">
        <f t="shared" si="3"/>
        <v>695.00277777777683</v>
      </c>
      <c r="P10" s="20"/>
      <c r="Q10" s="45">
        <v>1.034</v>
      </c>
      <c r="R10" s="44">
        <v>29</v>
      </c>
      <c r="S10" s="43">
        <v>7480</v>
      </c>
      <c r="T10" s="15">
        <f t="shared" si="4"/>
        <v>7734.3200000000006</v>
      </c>
      <c r="U10" s="15">
        <f t="shared" si="5"/>
        <v>2242.9528</v>
      </c>
      <c r="V10" s="15">
        <f t="shared" si="6"/>
        <v>7788.0305555555551</v>
      </c>
      <c r="W10" s="14">
        <f t="shared" si="7"/>
        <v>53.710555555554492</v>
      </c>
      <c r="X10" s="13">
        <f t="shared" si="8"/>
        <v>40.710555555554492</v>
      </c>
      <c r="Y10" s="20"/>
      <c r="Z10" s="45"/>
      <c r="AA10" s="44"/>
      <c r="AB10" s="43"/>
      <c r="AC10" s="47"/>
      <c r="AD10" s="47"/>
      <c r="AE10" s="15">
        <f t="shared" si="9"/>
        <v>0</v>
      </c>
      <c r="AF10" s="14">
        <f t="shared" si="10"/>
        <v>0</v>
      </c>
      <c r="AG10" s="13">
        <f t="shared" si="11"/>
        <v>-13</v>
      </c>
      <c r="AH10" s="45">
        <v>1.034</v>
      </c>
      <c r="AI10" s="44">
        <v>29</v>
      </c>
      <c r="AJ10" s="43">
        <v>7480</v>
      </c>
      <c r="AK10" s="9">
        <f t="shared" si="12"/>
        <v>7734.3200000000006</v>
      </c>
      <c r="AL10" s="46"/>
    </row>
    <row r="11" spans="2:44" ht="19.899999999999999" customHeight="1">
      <c r="C11" s="49">
        <v>43850</v>
      </c>
      <c r="D11" s="37" t="s">
        <v>28</v>
      </c>
      <c r="E11" s="48" t="s">
        <v>336</v>
      </c>
      <c r="F11" s="20"/>
      <c r="G11" s="45">
        <v>1.0369999999999999</v>
      </c>
      <c r="H11" s="21">
        <v>28.8</v>
      </c>
      <c r="I11" s="44">
        <v>31.4</v>
      </c>
      <c r="J11" s="43">
        <v>6890</v>
      </c>
      <c r="K11" s="15">
        <f t="shared" si="0"/>
        <v>7144.9299999999994</v>
      </c>
      <c r="L11" s="15">
        <f t="shared" si="1"/>
        <v>2243.5080199999998</v>
      </c>
      <c r="M11" s="15">
        <f t="shared" si="13"/>
        <v>7789.9584027777764</v>
      </c>
      <c r="N11" s="14">
        <f t="shared" si="2"/>
        <v>645.02840277777705</v>
      </c>
      <c r="O11" s="13">
        <f t="shared" si="3"/>
        <v>632.02840277777705</v>
      </c>
      <c r="P11" s="20"/>
      <c r="Q11" s="45">
        <v>1.0369999999999999</v>
      </c>
      <c r="R11" s="44">
        <v>29</v>
      </c>
      <c r="S11" s="43">
        <v>7480</v>
      </c>
      <c r="T11" s="15">
        <f t="shared" si="4"/>
        <v>7756.7599999999993</v>
      </c>
      <c r="U11" s="15">
        <f t="shared" si="5"/>
        <v>2249.4603999999995</v>
      </c>
      <c r="V11" s="15">
        <f t="shared" si="6"/>
        <v>7810.626388888887</v>
      </c>
      <c r="W11" s="14">
        <f t="shared" si="7"/>
        <v>53.866388888887741</v>
      </c>
      <c r="X11" s="13">
        <f t="shared" si="8"/>
        <v>40.866388888887741</v>
      </c>
      <c r="Y11" s="20"/>
      <c r="Z11" s="45"/>
      <c r="AA11" s="44"/>
      <c r="AB11" s="43"/>
      <c r="AC11" s="47"/>
      <c r="AD11" s="47"/>
      <c r="AE11" s="15">
        <f t="shared" si="9"/>
        <v>0</v>
      </c>
      <c r="AF11" s="14">
        <f t="shared" si="10"/>
        <v>0</v>
      </c>
      <c r="AG11" s="13">
        <f t="shared" si="11"/>
        <v>-13</v>
      </c>
      <c r="AH11" s="45">
        <v>1.0369999999999999</v>
      </c>
      <c r="AI11" s="44">
        <v>29</v>
      </c>
      <c r="AJ11" s="43">
        <v>7480</v>
      </c>
      <c r="AK11" s="9">
        <f t="shared" si="12"/>
        <v>7756.7599999999993</v>
      </c>
      <c r="AL11" s="46"/>
    </row>
    <row r="12" spans="2:44" ht="19.899999999999999" customHeight="1">
      <c r="C12" s="49">
        <v>43852</v>
      </c>
      <c r="D12" s="37" t="s">
        <v>28</v>
      </c>
      <c r="E12" s="48" t="s">
        <v>335</v>
      </c>
      <c r="F12" s="20"/>
      <c r="G12" s="45">
        <v>1.0458000000000001</v>
      </c>
      <c r="H12" s="21">
        <v>28.8</v>
      </c>
      <c r="I12" s="44">
        <v>32.299999999999997</v>
      </c>
      <c r="J12" s="43">
        <v>6780</v>
      </c>
      <c r="K12" s="15">
        <f t="shared" si="0"/>
        <v>7090.5240000000003</v>
      </c>
      <c r="L12" s="15">
        <f t="shared" si="1"/>
        <v>2290.2392519999999</v>
      </c>
      <c r="M12" s="15">
        <f t="shared" si="13"/>
        <v>7952.2196249999997</v>
      </c>
      <c r="N12" s="14">
        <f t="shared" si="2"/>
        <v>861.69562499999938</v>
      </c>
      <c r="O12" s="13">
        <f t="shared" si="3"/>
        <v>848.69562499999938</v>
      </c>
      <c r="P12" s="20"/>
      <c r="Q12" s="45">
        <v>1.0458000000000001</v>
      </c>
      <c r="R12" s="44">
        <v>29</v>
      </c>
      <c r="S12" s="43">
        <v>7580</v>
      </c>
      <c r="T12" s="15">
        <f t="shared" si="4"/>
        <v>7927.1640000000007</v>
      </c>
      <c r="U12" s="15">
        <f t="shared" si="5"/>
        <v>2298.8775599999999</v>
      </c>
      <c r="V12" s="15">
        <f t="shared" si="6"/>
        <v>7982.2137499999999</v>
      </c>
      <c r="W12" s="14">
        <f t="shared" si="7"/>
        <v>55.049749999999221</v>
      </c>
      <c r="X12" s="13">
        <f t="shared" si="8"/>
        <v>42.049749999999221</v>
      </c>
      <c r="Y12" s="20"/>
      <c r="Z12" s="45"/>
      <c r="AA12" s="44"/>
      <c r="AB12" s="43"/>
      <c r="AC12" s="47"/>
      <c r="AD12" s="47"/>
      <c r="AE12" s="15">
        <f t="shared" si="9"/>
        <v>0</v>
      </c>
      <c r="AF12" s="14">
        <f t="shared" si="10"/>
        <v>0</v>
      </c>
      <c r="AG12" s="13">
        <f t="shared" si="11"/>
        <v>-13</v>
      </c>
      <c r="AH12" s="45">
        <v>1.0458000000000001</v>
      </c>
      <c r="AI12" s="44">
        <v>29</v>
      </c>
      <c r="AJ12" s="43">
        <v>7580</v>
      </c>
      <c r="AK12" s="9">
        <f t="shared" si="12"/>
        <v>7927.1640000000007</v>
      </c>
      <c r="AL12" s="46"/>
    </row>
    <row r="13" spans="2:44" ht="19.899999999999999" customHeight="1">
      <c r="C13" s="49">
        <v>43854</v>
      </c>
      <c r="D13" s="37" t="s">
        <v>28</v>
      </c>
      <c r="E13" s="48" t="s">
        <v>334</v>
      </c>
      <c r="F13" s="20"/>
      <c r="G13" s="45">
        <v>1.0367</v>
      </c>
      <c r="H13" s="21">
        <v>28.8</v>
      </c>
      <c r="I13" s="44">
        <v>32</v>
      </c>
      <c r="J13" s="43">
        <v>6870</v>
      </c>
      <c r="K13" s="15">
        <f t="shared" si="0"/>
        <v>7122.1289999999999</v>
      </c>
      <c r="L13" s="15">
        <f t="shared" si="1"/>
        <v>2279.0812799999999</v>
      </c>
      <c r="M13" s="15">
        <f t="shared" si="13"/>
        <v>7913.4766666666665</v>
      </c>
      <c r="N13" s="14">
        <f t="shared" si="2"/>
        <v>791.34766666666656</v>
      </c>
      <c r="O13" s="13">
        <f t="shared" si="3"/>
        <v>778.34766666666656</v>
      </c>
      <c r="P13" s="20"/>
      <c r="Q13" s="45">
        <v>1.0367</v>
      </c>
      <c r="R13" s="44">
        <v>28.9</v>
      </c>
      <c r="S13" s="43">
        <v>7570</v>
      </c>
      <c r="T13" s="15">
        <f t="shared" si="4"/>
        <v>7847.8189999999995</v>
      </c>
      <c r="U13" s="15">
        <f t="shared" si="5"/>
        <v>2268.0196909999995</v>
      </c>
      <c r="V13" s="15">
        <f t="shared" si="6"/>
        <v>7875.0683715277764</v>
      </c>
      <c r="W13" s="14">
        <f t="shared" si="7"/>
        <v>27.24937152777693</v>
      </c>
      <c r="X13" s="13">
        <f t="shared" si="8"/>
        <v>14.24937152777693</v>
      </c>
      <c r="Y13" s="20"/>
      <c r="Z13" s="45"/>
      <c r="AA13" s="44"/>
      <c r="AB13" s="43"/>
      <c r="AC13" s="47"/>
      <c r="AD13" s="47"/>
      <c r="AE13" s="15">
        <f t="shared" si="9"/>
        <v>0</v>
      </c>
      <c r="AF13" s="14">
        <f t="shared" si="10"/>
        <v>0</v>
      </c>
      <c r="AG13" s="13">
        <f t="shared" si="11"/>
        <v>-13</v>
      </c>
      <c r="AH13" s="45">
        <v>1.0367</v>
      </c>
      <c r="AI13" s="44">
        <v>28.9</v>
      </c>
      <c r="AJ13" s="43">
        <v>7570</v>
      </c>
      <c r="AK13" s="9">
        <f t="shared" si="12"/>
        <v>7847.8189999999995</v>
      </c>
      <c r="AL13" s="46"/>
    </row>
    <row r="14" spans="2:44" ht="19.899999999999999" customHeight="1">
      <c r="C14" s="49">
        <v>43857</v>
      </c>
      <c r="D14" s="37" t="s">
        <v>28</v>
      </c>
      <c r="E14" s="48" t="s">
        <v>333</v>
      </c>
      <c r="F14" s="20"/>
      <c r="G14" s="45">
        <v>1.0431999999999999</v>
      </c>
      <c r="H14" s="21">
        <v>28.8</v>
      </c>
      <c r="I14" s="44">
        <v>32.1</v>
      </c>
      <c r="J14" s="43">
        <v>6680</v>
      </c>
      <c r="K14" s="15">
        <f t="shared" si="0"/>
        <v>6968.5759999999991</v>
      </c>
      <c r="L14" s="15">
        <f t="shared" si="1"/>
        <v>2236.9128959999998</v>
      </c>
      <c r="M14" s="15">
        <f t="shared" si="13"/>
        <v>7767.0586666666659</v>
      </c>
      <c r="N14" s="14">
        <f t="shared" si="2"/>
        <v>798.48266666666677</v>
      </c>
      <c r="O14" s="13">
        <f t="shared" si="3"/>
        <v>785.48266666666677</v>
      </c>
      <c r="P14" s="20"/>
      <c r="Q14" s="45">
        <v>1.0431999999999999</v>
      </c>
      <c r="R14" s="44">
        <v>28.8</v>
      </c>
      <c r="S14" s="43">
        <v>7410</v>
      </c>
      <c r="T14" s="15">
        <f t="shared" si="4"/>
        <v>7730.1119999999992</v>
      </c>
      <c r="U14" s="15">
        <f t="shared" si="5"/>
        <v>2226.2722560000002</v>
      </c>
      <c r="V14" s="15">
        <f t="shared" si="6"/>
        <v>7730.1120000000001</v>
      </c>
      <c r="W14" s="14">
        <f t="shared" si="7"/>
        <v>9.0949470177292824E-13</v>
      </c>
      <c r="X14" s="13">
        <f t="shared" si="8"/>
        <v>-12.999999999999091</v>
      </c>
      <c r="Y14" s="20"/>
      <c r="Z14" s="45"/>
      <c r="AA14" s="44"/>
      <c r="AB14" s="43"/>
      <c r="AC14" s="47"/>
      <c r="AD14" s="47"/>
      <c r="AE14" s="15">
        <f t="shared" si="9"/>
        <v>0</v>
      </c>
      <c r="AF14" s="14">
        <f t="shared" si="10"/>
        <v>0</v>
      </c>
      <c r="AG14" s="13">
        <f t="shared" si="11"/>
        <v>-13</v>
      </c>
      <c r="AH14" s="45">
        <v>1.0431999999999999</v>
      </c>
      <c r="AI14" s="44">
        <v>28.8</v>
      </c>
      <c r="AJ14" s="43">
        <v>7410</v>
      </c>
      <c r="AK14" s="9">
        <f t="shared" si="12"/>
        <v>7730.1119999999992</v>
      </c>
      <c r="AL14" s="46"/>
    </row>
    <row r="15" spans="2:44" ht="19.899999999999999" customHeight="1">
      <c r="C15" s="49">
        <v>43859</v>
      </c>
      <c r="D15" s="37" t="s">
        <v>28</v>
      </c>
      <c r="E15" s="48" t="s">
        <v>332</v>
      </c>
      <c r="F15" s="20"/>
      <c r="G15" s="45">
        <v>1.042</v>
      </c>
      <c r="H15" s="21">
        <v>28.8</v>
      </c>
      <c r="I15" s="44">
        <v>31.8</v>
      </c>
      <c r="J15" s="43">
        <v>6740</v>
      </c>
      <c r="K15" s="15">
        <f t="shared" si="0"/>
        <v>7023.08</v>
      </c>
      <c r="L15" s="15">
        <f t="shared" si="1"/>
        <v>2233.3394400000002</v>
      </c>
      <c r="M15" s="15">
        <f t="shared" si="13"/>
        <v>7754.650833333334</v>
      </c>
      <c r="N15" s="14">
        <f t="shared" si="2"/>
        <v>731.57083333333412</v>
      </c>
      <c r="O15" s="13">
        <f t="shared" si="3"/>
        <v>718.57083333333412</v>
      </c>
      <c r="P15" s="20"/>
      <c r="Q15" s="45">
        <v>1.042</v>
      </c>
      <c r="R15" s="44">
        <v>28.9</v>
      </c>
      <c r="S15" s="43">
        <v>7410</v>
      </c>
      <c r="T15" s="15">
        <f t="shared" si="4"/>
        <v>7721.22</v>
      </c>
      <c r="U15" s="15">
        <f t="shared" si="5"/>
        <v>2231.4325799999997</v>
      </c>
      <c r="V15" s="15">
        <f t="shared" si="6"/>
        <v>7748.0297916666659</v>
      </c>
      <c r="W15" s="14">
        <f t="shared" si="7"/>
        <v>26.80979166666566</v>
      </c>
      <c r="X15" s="13">
        <f t="shared" si="8"/>
        <v>13.80979166666566</v>
      </c>
      <c r="Y15" s="20"/>
      <c r="Z15" s="45"/>
      <c r="AA15" s="44"/>
      <c r="AB15" s="43"/>
      <c r="AC15" s="47"/>
      <c r="AD15" s="47"/>
      <c r="AE15" s="15">
        <f t="shared" si="9"/>
        <v>0</v>
      </c>
      <c r="AF15" s="14">
        <f t="shared" si="10"/>
        <v>0</v>
      </c>
      <c r="AG15" s="13">
        <f t="shared" si="11"/>
        <v>-13</v>
      </c>
      <c r="AH15" s="45">
        <v>1.042</v>
      </c>
      <c r="AI15" s="44">
        <v>28.9</v>
      </c>
      <c r="AJ15" s="43">
        <v>7410</v>
      </c>
      <c r="AK15" s="9">
        <f t="shared" si="12"/>
        <v>7721.22</v>
      </c>
      <c r="AL15" s="46"/>
    </row>
    <row r="16" spans="2:44" ht="19.899999999999999" customHeight="1">
      <c r="C16" s="49">
        <v>43927</v>
      </c>
      <c r="D16" s="37" t="s">
        <v>28</v>
      </c>
      <c r="E16" s="48" t="s">
        <v>331</v>
      </c>
      <c r="F16" s="20"/>
      <c r="G16" s="45">
        <v>1.0356000000000001</v>
      </c>
      <c r="H16" s="21">
        <v>28.8</v>
      </c>
      <c r="I16" s="44">
        <v>32.299999999999997</v>
      </c>
      <c r="J16" s="43">
        <v>7270</v>
      </c>
      <c r="K16" s="15">
        <f t="shared" si="0"/>
        <v>7528.8120000000008</v>
      </c>
      <c r="L16" s="15">
        <f t="shared" si="1"/>
        <v>2431.8062759999998</v>
      </c>
      <c r="M16" s="15">
        <f t="shared" si="13"/>
        <v>8443.7717916666661</v>
      </c>
      <c r="N16" s="14">
        <f t="shared" si="2"/>
        <v>914.9597916666653</v>
      </c>
      <c r="O16" s="13">
        <f t="shared" si="3"/>
        <v>901.9597916666653</v>
      </c>
      <c r="P16" s="20"/>
      <c r="Q16" s="45">
        <v>1.0356000000000001</v>
      </c>
      <c r="R16" s="44">
        <v>28.9</v>
      </c>
      <c r="S16" s="43">
        <v>8140</v>
      </c>
      <c r="T16" s="15">
        <f t="shared" si="4"/>
        <v>8429.7840000000015</v>
      </c>
      <c r="U16" s="15">
        <f t="shared" si="5"/>
        <v>2436.2075760000002</v>
      </c>
      <c r="V16" s="15">
        <f t="shared" si="6"/>
        <v>8459.0540833333343</v>
      </c>
      <c r="W16" s="14">
        <f t="shared" si="7"/>
        <v>29.270083333332877</v>
      </c>
      <c r="X16" s="13">
        <f t="shared" si="8"/>
        <v>16.270083333332877</v>
      </c>
      <c r="Y16" s="20"/>
      <c r="Z16" s="45"/>
      <c r="AA16" s="44"/>
      <c r="AB16" s="43"/>
      <c r="AC16" s="47"/>
      <c r="AD16" s="47"/>
      <c r="AE16" s="15">
        <f t="shared" si="9"/>
        <v>0</v>
      </c>
      <c r="AF16" s="14">
        <f t="shared" si="10"/>
        <v>0</v>
      </c>
      <c r="AG16" s="13">
        <f t="shared" si="11"/>
        <v>-13</v>
      </c>
      <c r="AH16" s="45">
        <v>1.0356000000000001</v>
      </c>
      <c r="AI16" s="44">
        <v>28.9</v>
      </c>
      <c r="AJ16" s="43">
        <v>8140</v>
      </c>
      <c r="AK16" s="9">
        <f t="shared" si="12"/>
        <v>8429.7840000000015</v>
      </c>
      <c r="AL16" s="46"/>
    </row>
    <row r="17" spans="3:38" ht="19.899999999999999" customHeight="1">
      <c r="C17" s="49">
        <v>43929</v>
      </c>
      <c r="D17" s="37" t="s">
        <v>28</v>
      </c>
      <c r="E17" s="48" t="s">
        <v>330</v>
      </c>
      <c r="F17" s="20"/>
      <c r="G17" s="45">
        <v>1.0370999999999999</v>
      </c>
      <c r="H17" s="21">
        <v>28.8</v>
      </c>
      <c r="I17" s="44">
        <v>32.700000000000003</v>
      </c>
      <c r="J17" s="43">
        <v>7600</v>
      </c>
      <c r="K17" s="15">
        <f t="shared" si="0"/>
        <v>7881.9599999999991</v>
      </c>
      <c r="L17" s="15">
        <f t="shared" si="1"/>
        <v>2577.40092</v>
      </c>
      <c r="M17" s="15">
        <f t="shared" si="13"/>
        <v>8949.3087500000001</v>
      </c>
      <c r="N17" s="14">
        <f t="shared" si="2"/>
        <v>1067.348750000001</v>
      </c>
      <c r="O17" s="13">
        <f t="shared" si="3"/>
        <v>1054.348750000001</v>
      </c>
      <c r="P17" s="20"/>
      <c r="Q17" s="45">
        <v>1.0370999999999999</v>
      </c>
      <c r="R17" s="44">
        <v>28.8</v>
      </c>
      <c r="S17" s="43">
        <v>8540</v>
      </c>
      <c r="T17" s="15">
        <f t="shared" si="4"/>
        <v>8856.8339999999989</v>
      </c>
      <c r="U17" s="15">
        <f t="shared" si="5"/>
        <v>2550.768192</v>
      </c>
      <c r="V17" s="15">
        <f t="shared" si="6"/>
        <v>8856.8339999999989</v>
      </c>
      <c r="W17" s="14">
        <f t="shared" si="7"/>
        <v>0</v>
      </c>
      <c r="X17" s="13">
        <f t="shared" si="8"/>
        <v>-13</v>
      </c>
      <c r="Y17" s="20"/>
      <c r="Z17" s="45"/>
      <c r="AA17" s="44"/>
      <c r="AB17" s="43"/>
      <c r="AC17" s="47"/>
      <c r="AD17" s="47"/>
      <c r="AE17" s="15">
        <f t="shared" si="9"/>
        <v>0</v>
      </c>
      <c r="AF17" s="14">
        <f t="shared" si="10"/>
        <v>0</v>
      </c>
      <c r="AG17" s="13">
        <f t="shared" si="11"/>
        <v>-13</v>
      </c>
      <c r="AH17" s="45">
        <v>1.0370999999999999</v>
      </c>
      <c r="AI17" s="44">
        <v>28.8</v>
      </c>
      <c r="AJ17" s="43">
        <v>8540</v>
      </c>
      <c r="AK17" s="9">
        <f t="shared" si="12"/>
        <v>8856.8339999999989</v>
      </c>
      <c r="AL17" s="46"/>
    </row>
    <row r="18" spans="3:38" ht="19.899999999999999" customHeight="1">
      <c r="C18" s="49">
        <v>43932</v>
      </c>
      <c r="D18" s="37" t="s">
        <v>28</v>
      </c>
      <c r="E18" s="48" t="s">
        <v>329</v>
      </c>
      <c r="F18" s="20"/>
      <c r="G18" s="45">
        <v>1.0382</v>
      </c>
      <c r="H18" s="21">
        <v>28.8</v>
      </c>
      <c r="I18" s="44">
        <v>32.299999999999997</v>
      </c>
      <c r="J18" s="43">
        <v>7580</v>
      </c>
      <c r="K18" s="15">
        <f t="shared" si="0"/>
        <v>7869.5560000000005</v>
      </c>
      <c r="L18" s="15">
        <f t="shared" si="1"/>
        <v>2541.8665879999999</v>
      </c>
      <c r="M18" s="15">
        <f t="shared" si="13"/>
        <v>8825.9256527777761</v>
      </c>
      <c r="N18" s="14">
        <f t="shared" si="2"/>
        <v>956.36965277777563</v>
      </c>
      <c r="O18" s="13">
        <f t="shared" si="3"/>
        <v>943.36965277777563</v>
      </c>
      <c r="P18" s="20"/>
      <c r="Q18" s="45">
        <v>1.0382</v>
      </c>
      <c r="R18" s="44">
        <v>28.9</v>
      </c>
      <c r="S18" s="43">
        <v>8420</v>
      </c>
      <c r="T18" s="15">
        <f t="shared" si="4"/>
        <v>8741.6440000000002</v>
      </c>
      <c r="U18" s="15">
        <f t="shared" si="5"/>
        <v>2526.3351159999997</v>
      </c>
      <c r="V18" s="15">
        <f t="shared" si="6"/>
        <v>8771.9969305555551</v>
      </c>
      <c r="W18" s="14">
        <f t="shared" si="7"/>
        <v>30.352930555554849</v>
      </c>
      <c r="X18" s="13">
        <f t="shared" si="8"/>
        <v>17.352930555554849</v>
      </c>
      <c r="Y18" s="20"/>
      <c r="Z18" s="45"/>
      <c r="AA18" s="44"/>
      <c r="AB18" s="43"/>
      <c r="AC18" s="47"/>
      <c r="AD18" s="47"/>
      <c r="AE18" s="15">
        <f t="shared" si="9"/>
        <v>0</v>
      </c>
      <c r="AF18" s="14">
        <f t="shared" si="10"/>
        <v>0</v>
      </c>
      <c r="AG18" s="13">
        <f t="shared" si="11"/>
        <v>-13</v>
      </c>
      <c r="AH18" s="45">
        <v>1.0382</v>
      </c>
      <c r="AI18" s="44">
        <v>28.9</v>
      </c>
      <c r="AJ18" s="43">
        <v>8420</v>
      </c>
      <c r="AK18" s="9">
        <f t="shared" si="12"/>
        <v>8741.6440000000002</v>
      </c>
      <c r="AL18" s="46"/>
    </row>
    <row r="19" spans="3:38" ht="19.899999999999999" customHeight="1">
      <c r="C19" s="49">
        <v>43935</v>
      </c>
      <c r="D19" s="37" t="s">
        <v>28</v>
      </c>
      <c r="E19" s="48" t="s">
        <v>328</v>
      </c>
      <c r="F19" s="20"/>
      <c r="G19" s="45">
        <v>1.0367</v>
      </c>
      <c r="H19" s="21">
        <v>28.8</v>
      </c>
      <c r="I19" s="44">
        <v>32</v>
      </c>
      <c r="J19" s="43">
        <v>7590</v>
      </c>
      <c r="K19" s="15">
        <f t="shared" si="0"/>
        <v>7868.5529999999999</v>
      </c>
      <c r="L19" s="15">
        <f t="shared" si="1"/>
        <v>2517.93696</v>
      </c>
      <c r="M19" s="15">
        <f t="shared" si="13"/>
        <v>8742.8366666666661</v>
      </c>
      <c r="N19" s="14">
        <f t="shared" si="2"/>
        <v>874.28366666666625</v>
      </c>
      <c r="O19" s="13">
        <f t="shared" si="3"/>
        <v>861.28366666666625</v>
      </c>
      <c r="P19" s="20"/>
      <c r="Q19" s="45">
        <v>1.0367</v>
      </c>
      <c r="R19" s="44">
        <v>29</v>
      </c>
      <c r="S19" s="43">
        <v>8380</v>
      </c>
      <c r="T19" s="15">
        <f t="shared" si="4"/>
        <v>8687.5460000000003</v>
      </c>
      <c r="U19" s="15">
        <f t="shared" si="5"/>
        <v>2519.38834</v>
      </c>
      <c r="V19" s="15">
        <f t="shared" si="6"/>
        <v>8747.876180555555</v>
      </c>
      <c r="W19" s="14">
        <f t="shared" si="7"/>
        <v>60.330180555554762</v>
      </c>
      <c r="X19" s="13">
        <f t="shared" si="8"/>
        <v>47.330180555554762</v>
      </c>
      <c r="Y19" s="20"/>
      <c r="Z19" s="45"/>
      <c r="AA19" s="44"/>
      <c r="AB19" s="43"/>
      <c r="AC19" s="47"/>
      <c r="AD19" s="47"/>
      <c r="AE19" s="15">
        <f t="shared" si="9"/>
        <v>0</v>
      </c>
      <c r="AF19" s="14">
        <f t="shared" si="10"/>
        <v>0</v>
      </c>
      <c r="AG19" s="13">
        <f t="shared" si="11"/>
        <v>-13</v>
      </c>
      <c r="AH19" s="45">
        <v>1.0367</v>
      </c>
      <c r="AI19" s="44">
        <v>29</v>
      </c>
      <c r="AJ19" s="43">
        <v>8380</v>
      </c>
      <c r="AK19" s="9">
        <f t="shared" si="12"/>
        <v>8687.5460000000003</v>
      </c>
      <c r="AL19" s="46"/>
    </row>
    <row r="20" spans="3:38" ht="19.899999999999999" customHeight="1">
      <c r="C20" s="49">
        <v>43937</v>
      </c>
      <c r="D20" s="37" t="s">
        <v>28</v>
      </c>
      <c r="E20" s="48" t="s">
        <v>327</v>
      </c>
      <c r="F20" s="20"/>
      <c r="G20" s="45">
        <v>1.0387999999999999</v>
      </c>
      <c r="H20" s="21">
        <v>28.8</v>
      </c>
      <c r="I20" s="44">
        <v>32.4</v>
      </c>
      <c r="J20" s="43">
        <v>8050</v>
      </c>
      <c r="K20" s="15">
        <f t="shared" si="0"/>
        <v>8362.34</v>
      </c>
      <c r="L20" s="15">
        <f t="shared" si="1"/>
        <v>2709.3981600000002</v>
      </c>
      <c r="M20" s="15">
        <f t="shared" si="13"/>
        <v>9407.6324999999997</v>
      </c>
      <c r="N20" s="14">
        <f t="shared" si="2"/>
        <v>1045.2924999999996</v>
      </c>
      <c r="O20" s="13">
        <f t="shared" si="3"/>
        <v>1032.2924999999996</v>
      </c>
      <c r="P20" s="20"/>
      <c r="Q20" s="45">
        <v>1.0387999999999999</v>
      </c>
      <c r="R20" s="44">
        <v>28.9</v>
      </c>
      <c r="S20" s="43">
        <v>8980</v>
      </c>
      <c r="T20" s="15">
        <f t="shared" si="4"/>
        <v>9328.4239999999991</v>
      </c>
      <c r="U20" s="15">
        <f t="shared" si="5"/>
        <v>2695.9145359999993</v>
      </c>
      <c r="V20" s="15">
        <f t="shared" si="6"/>
        <v>9360.81436111111</v>
      </c>
      <c r="W20" s="14">
        <f t="shared" si="7"/>
        <v>32.390361111110906</v>
      </c>
      <c r="X20" s="13">
        <f t="shared" si="8"/>
        <v>19.390361111110906</v>
      </c>
      <c r="Y20" s="20"/>
      <c r="Z20" s="45"/>
      <c r="AA20" s="44"/>
      <c r="AB20" s="43"/>
      <c r="AC20" s="47"/>
      <c r="AD20" s="47"/>
      <c r="AE20" s="15">
        <f t="shared" si="9"/>
        <v>0</v>
      </c>
      <c r="AF20" s="14">
        <f t="shared" si="10"/>
        <v>0</v>
      </c>
      <c r="AG20" s="13">
        <f t="shared" si="11"/>
        <v>-13</v>
      </c>
      <c r="AH20" s="45">
        <v>1.0387999999999999</v>
      </c>
      <c r="AI20" s="44">
        <v>28.9</v>
      </c>
      <c r="AJ20" s="43">
        <v>8980</v>
      </c>
      <c r="AK20" s="9">
        <f t="shared" si="12"/>
        <v>9328.4239999999991</v>
      </c>
      <c r="AL20" s="46"/>
    </row>
    <row r="21" spans="3:38" ht="19.899999999999999" customHeight="1">
      <c r="C21" s="49">
        <v>43940</v>
      </c>
      <c r="D21" s="37" t="s">
        <v>28</v>
      </c>
      <c r="E21" s="48" t="s">
        <v>326</v>
      </c>
      <c r="F21" s="20"/>
      <c r="G21" s="45">
        <v>1.0347999999999999</v>
      </c>
      <c r="H21" s="21">
        <v>28.8</v>
      </c>
      <c r="I21" s="44">
        <v>31.8</v>
      </c>
      <c r="J21" s="43">
        <v>7880</v>
      </c>
      <c r="K21" s="15">
        <f t="shared" si="0"/>
        <v>8154.2239999999993</v>
      </c>
      <c r="L21" s="15">
        <f t="shared" si="1"/>
        <v>2593.043232</v>
      </c>
      <c r="M21" s="15">
        <f t="shared" si="13"/>
        <v>9003.6223333333328</v>
      </c>
      <c r="N21" s="14">
        <f t="shared" si="2"/>
        <v>849.39833333333354</v>
      </c>
      <c r="O21" s="13">
        <f t="shared" si="3"/>
        <v>836.39833333333354</v>
      </c>
      <c r="P21" s="20"/>
      <c r="Q21" s="45">
        <v>1.0347999999999999</v>
      </c>
      <c r="R21" s="44">
        <v>29</v>
      </c>
      <c r="S21" s="43">
        <v>8650</v>
      </c>
      <c r="T21" s="15">
        <f t="shared" si="4"/>
        <v>8951.0199999999986</v>
      </c>
      <c r="U21" s="15">
        <f t="shared" si="5"/>
        <v>2595.7957999999994</v>
      </c>
      <c r="V21" s="15">
        <f t="shared" si="6"/>
        <v>9013.179861111108</v>
      </c>
      <c r="W21" s="14">
        <f t="shared" si="7"/>
        <v>62.159861111109421</v>
      </c>
      <c r="X21" s="13">
        <f t="shared" si="8"/>
        <v>49.159861111109421</v>
      </c>
      <c r="Y21" s="20"/>
      <c r="Z21" s="45"/>
      <c r="AA21" s="44"/>
      <c r="AB21" s="43"/>
      <c r="AC21" s="47"/>
      <c r="AD21" s="47"/>
      <c r="AE21" s="15">
        <f t="shared" si="9"/>
        <v>0</v>
      </c>
      <c r="AF21" s="14">
        <f t="shared" si="10"/>
        <v>0</v>
      </c>
      <c r="AG21" s="13">
        <f t="shared" si="11"/>
        <v>-13</v>
      </c>
      <c r="AH21" s="45">
        <v>1.0347999999999999</v>
      </c>
      <c r="AI21" s="44">
        <v>29</v>
      </c>
      <c r="AJ21" s="43">
        <v>8650</v>
      </c>
      <c r="AK21" s="9">
        <f t="shared" si="12"/>
        <v>8951.0199999999986</v>
      </c>
      <c r="AL21" s="46"/>
    </row>
    <row r="22" spans="3:38" ht="19.899999999999999" customHeight="1">
      <c r="C22" s="49">
        <v>43947</v>
      </c>
      <c r="D22" s="37" t="s">
        <v>28</v>
      </c>
      <c r="E22" s="48" t="s">
        <v>325</v>
      </c>
      <c r="F22" s="20"/>
      <c r="G22" s="45">
        <v>1.034</v>
      </c>
      <c r="H22" s="21">
        <v>28.8</v>
      </c>
      <c r="I22" s="44">
        <v>31.6</v>
      </c>
      <c r="J22" s="43">
        <v>7640</v>
      </c>
      <c r="K22" s="15">
        <f t="shared" si="0"/>
        <v>7899.76</v>
      </c>
      <c r="L22" s="15">
        <f t="shared" si="1"/>
        <v>2496.3241600000001</v>
      </c>
      <c r="M22" s="15">
        <f t="shared" si="13"/>
        <v>8667.7922222222223</v>
      </c>
      <c r="N22" s="14">
        <f t="shared" si="2"/>
        <v>768.03222222222212</v>
      </c>
      <c r="O22" s="13">
        <f t="shared" si="3"/>
        <v>755.03222222222212</v>
      </c>
      <c r="P22" s="20"/>
      <c r="Q22" s="45">
        <v>1.034</v>
      </c>
      <c r="R22" s="44">
        <v>29</v>
      </c>
      <c r="S22" s="43">
        <v>8290</v>
      </c>
      <c r="T22" s="15">
        <f t="shared" si="4"/>
        <v>8571.86</v>
      </c>
      <c r="U22" s="15">
        <f t="shared" si="5"/>
        <v>2485.8393999999998</v>
      </c>
      <c r="V22" s="15">
        <f t="shared" si="6"/>
        <v>8631.386805555554</v>
      </c>
      <c r="W22" s="14">
        <f t="shared" si="7"/>
        <v>59.526805555553437</v>
      </c>
      <c r="X22" s="13">
        <f t="shared" si="8"/>
        <v>46.526805555553437</v>
      </c>
      <c r="Y22" s="20"/>
      <c r="Z22" s="45"/>
      <c r="AA22" s="44"/>
      <c r="AB22" s="43"/>
      <c r="AC22" s="47"/>
      <c r="AD22" s="47"/>
      <c r="AE22" s="15">
        <f t="shared" si="9"/>
        <v>0</v>
      </c>
      <c r="AF22" s="14">
        <f t="shared" si="10"/>
        <v>0</v>
      </c>
      <c r="AG22" s="13">
        <f t="shared" si="11"/>
        <v>-13</v>
      </c>
      <c r="AH22" s="45">
        <v>1.034</v>
      </c>
      <c r="AI22" s="44">
        <v>29</v>
      </c>
      <c r="AJ22" s="43">
        <v>8290</v>
      </c>
      <c r="AK22" s="9">
        <f t="shared" si="12"/>
        <v>8571.86</v>
      </c>
      <c r="AL22" s="46"/>
    </row>
    <row r="23" spans="3:38" ht="19.899999999999999" customHeight="1">
      <c r="C23" s="49">
        <v>43950</v>
      </c>
      <c r="D23" s="37" t="s">
        <v>28</v>
      </c>
      <c r="E23" s="48" t="s">
        <v>324</v>
      </c>
      <c r="F23" s="20"/>
      <c r="G23" s="45">
        <v>1.0323</v>
      </c>
      <c r="H23" s="21">
        <v>28.8</v>
      </c>
      <c r="I23" s="44">
        <v>32.6</v>
      </c>
      <c r="J23" s="43">
        <v>7560</v>
      </c>
      <c r="K23" s="15">
        <f t="shared" si="0"/>
        <v>7804.1880000000001</v>
      </c>
      <c r="L23" s="15">
        <f t="shared" si="1"/>
        <v>2544.1652880000001</v>
      </c>
      <c r="M23" s="15">
        <f t="shared" si="13"/>
        <v>8833.9072500000002</v>
      </c>
      <c r="N23" s="14">
        <f t="shared" si="2"/>
        <v>1029.7192500000001</v>
      </c>
      <c r="O23" s="13">
        <f t="shared" si="3"/>
        <v>1016.7192500000001</v>
      </c>
      <c r="P23" s="20"/>
      <c r="Q23" s="45">
        <v>1.0323</v>
      </c>
      <c r="R23" s="44">
        <v>28.8</v>
      </c>
      <c r="S23" s="43">
        <v>8550</v>
      </c>
      <c r="T23" s="15">
        <f t="shared" si="4"/>
        <v>8826.1649999999991</v>
      </c>
      <c r="U23" s="15">
        <f t="shared" si="5"/>
        <v>2541.93552</v>
      </c>
      <c r="V23" s="15">
        <f t="shared" si="6"/>
        <v>8826.1649999999991</v>
      </c>
      <c r="W23" s="14">
        <f t="shared" si="7"/>
        <v>0</v>
      </c>
      <c r="X23" s="13">
        <f t="shared" si="8"/>
        <v>-13</v>
      </c>
      <c r="Y23" s="20"/>
      <c r="Z23" s="45"/>
      <c r="AA23" s="44"/>
      <c r="AB23" s="43"/>
      <c r="AC23" s="47"/>
      <c r="AD23" s="47"/>
      <c r="AE23" s="15">
        <f t="shared" si="9"/>
        <v>0</v>
      </c>
      <c r="AF23" s="14">
        <f t="shared" si="10"/>
        <v>0</v>
      </c>
      <c r="AG23" s="13">
        <f t="shared" si="11"/>
        <v>-13</v>
      </c>
      <c r="AH23" s="45">
        <v>1.0323</v>
      </c>
      <c r="AI23" s="44">
        <v>28.8</v>
      </c>
      <c r="AJ23" s="43">
        <v>8550</v>
      </c>
      <c r="AK23" s="9">
        <f t="shared" si="12"/>
        <v>8826.1649999999991</v>
      </c>
      <c r="AL23" s="46"/>
    </row>
    <row r="24" spans="3:38" ht="19.899999999999999" customHeight="1">
      <c r="C24" s="49">
        <v>43953</v>
      </c>
      <c r="D24" s="37" t="s">
        <v>28</v>
      </c>
      <c r="E24" s="48" t="s">
        <v>323</v>
      </c>
      <c r="F24" s="20"/>
      <c r="G24" s="45">
        <v>1.0327999999999999</v>
      </c>
      <c r="H24" s="21">
        <v>28.8</v>
      </c>
      <c r="I24" s="44">
        <v>32.4</v>
      </c>
      <c r="J24" s="43">
        <v>7800</v>
      </c>
      <c r="K24" s="15">
        <f t="shared" si="0"/>
        <v>8055.8399999999992</v>
      </c>
      <c r="L24" s="15">
        <f t="shared" si="1"/>
        <v>2610.0921599999997</v>
      </c>
      <c r="M24" s="15">
        <f t="shared" si="13"/>
        <v>9062.8199999999979</v>
      </c>
      <c r="N24" s="14">
        <f t="shared" si="2"/>
        <v>1006.9799999999987</v>
      </c>
      <c r="O24" s="13">
        <f t="shared" si="3"/>
        <v>993.97999999999865</v>
      </c>
      <c r="P24" s="20"/>
      <c r="Q24" s="45">
        <v>1.0327999999999999</v>
      </c>
      <c r="R24" s="44">
        <v>28.6</v>
      </c>
      <c r="S24" s="43">
        <v>8710</v>
      </c>
      <c r="T24" s="15">
        <f t="shared" si="4"/>
        <v>8995.6880000000001</v>
      </c>
      <c r="U24" s="15">
        <f t="shared" si="5"/>
        <v>2572.7667680000004</v>
      </c>
      <c r="V24" s="15">
        <f t="shared" si="6"/>
        <v>8933.2179444444464</v>
      </c>
      <c r="W24" s="14">
        <f t="shared" si="7"/>
        <v>-62.470055555553699</v>
      </c>
      <c r="X24" s="13">
        <f t="shared" si="8"/>
        <v>-75.470055555553699</v>
      </c>
      <c r="Y24" s="20"/>
      <c r="Z24" s="45"/>
      <c r="AA24" s="44"/>
      <c r="AB24" s="43"/>
      <c r="AC24" s="47"/>
      <c r="AD24" s="47"/>
      <c r="AE24" s="15">
        <f t="shared" si="9"/>
        <v>0</v>
      </c>
      <c r="AF24" s="14">
        <f t="shared" si="10"/>
        <v>0</v>
      </c>
      <c r="AG24" s="13">
        <f t="shared" si="11"/>
        <v>-13</v>
      </c>
      <c r="AH24" s="45">
        <v>1.0327999999999999</v>
      </c>
      <c r="AI24" s="44">
        <v>28.6</v>
      </c>
      <c r="AJ24" s="43">
        <v>8710</v>
      </c>
      <c r="AK24" s="9">
        <f t="shared" si="12"/>
        <v>8995.6880000000001</v>
      </c>
      <c r="AL24" s="46"/>
    </row>
    <row r="25" spans="3:38" ht="19.899999999999999" customHeight="1">
      <c r="C25" s="49">
        <v>43955</v>
      </c>
      <c r="D25" s="37" t="s">
        <v>28</v>
      </c>
      <c r="E25" s="48" t="s">
        <v>322</v>
      </c>
      <c r="F25" s="20"/>
      <c r="G25" s="45">
        <v>1.0258</v>
      </c>
      <c r="H25" s="21">
        <v>28.8</v>
      </c>
      <c r="I25" s="44">
        <v>31.9</v>
      </c>
      <c r="J25" s="43">
        <v>7890</v>
      </c>
      <c r="K25" s="15">
        <f t="shared" si="0"/>
        <v>8093.5620000000008</v>
      </c>
      <c r="L25" s="15">
        <f t="shared" si="1"/>
        <v>2581.8462780000004</v>
      </c>
      <c r="M25" s="15">
        <f t="shared" si="13"/>
        <v>8964.7440208333355</v>
      </c>
      <c r="N25" s="14">
        <f t="shared" si="2"/>
        <v>871.18202083333472</v>
      </c>
      <c r="O25" s="13">
        <f t="shared" si="3"/>
        <v>858.18202083333472</v>
      </c>
      <c r="P25" s="20"/>
      <c r="Q25" s="45">
        <v>1.0258</v>
      </c>
      <c r="R25" s="44">
        <v>28.7</v>
      </c>
      <c r="S25" s="43">
        <v>8550</v>
      </c>
      <c r="T25" s="15">
        <f t="shared" si="4"/>
        <v>8770.59</v>
      </c>
      <c r="U25" s="15">
        <f t="shared" si="5"/>
        <v>2517.15933</v>
      </c>
      <c r="V25" s="15">
        <f t="shared" si="6"/>
        <v>8740.1365624999999</v>
      </c>
      <c r="W25" s="14">
        <f t="shared" si="7"/>
        <v>-30.453437500000291</v>
      </c>
      <c r="X25" s="13">
        <f t="shared" si="8"/>
        <v>-43.453437500000291</v>
      </c>
      <c r="Y25" s="20"/>
      <c r="Z25" s="45"/>
      <c r="AA25" s="44"/>
      <c r="AB25" s="43"/>
      <c r="AC25" s="47"/>
      <c r="AD25" s="47"/>
      <c r="AE25" s="15">
        <f t="shared" si="9"/>
        <v>0</v>
      </c>
      <c r="AF25" s="14">
        <f t="shared" si="10"/>
        <v>0</v>
      </c>
      <c r="AG25" s="13">
        <f t="shared" si="11"/>
        <v>-13</v>
      </c>
      <c r="AH25" s="45">
        <v>1.0258</v>
      </c>
      <c r="AI25" s="44">
        <v>28.7</v>
      </c>
      <c r="AJ25" s="43">
        <v>8550</v>
      </c>
      <c r="AK25" s="9">
        <f t="shared" si="12"/>
        <v>8770.59</v>
      </c>
      <c r="AL25" s="46"/>
    </row>
    <row r="26" spans="3:38" ht="19.899999999999999" customHeight="1">
      <c r="C26" s="49">
        <v>43958</v>
      </c>
      <c r="D26" s="37" t="s">
        <v>28</v>
      </c>
      <c r="E26" s="48" t="s">
        <v>321</v>
      </c>
      <c r="F26" s="20"/>
      <c r="G26" s="45">
        <v>1.03</v>
      </c>
      <c r="H26" s="21">
        <v>28.8</v>
      </c>
      <c r="I26" s="44">
        <v>32.1</v>
      </c>
      <c r="J26" s="43">
        <v>7680</v>
      </c>
      <c r="K26" s="15">
        <f t="shared" si="0"/>
        <v>7910.4000000000005</v>
      </c>
      <c r="L26" s="15">
        <f t="shared" si="1"/>
        <v>2539.2384000000002</v>
      </c>
      <c r="M26" s="15">
        <f t="shared" si="13"/>
        <v>8816.8000000000011</v>
      </c>
      <c r="N26" s="14">
        <f t="shared" si="2"/>
        <v>906.40000000000055</v>
      </c>
      <c r="O26" s="13">
        <f t="shared" si="3"/>
        <v>893.40000000000055</v>
      </c>
      <c r="P26" s="20"/>
      <c r="Q26" s="45">
        <v>1.03</v>
      </c>
      <c r="R26" s="44">
        <v>28.8</v>
      </c>
      <c r="S26" s="43">
        <v>8450</v>
      </c>
      <c r="T26" s="15">
        <f t="shared" si="4"/>
        <v>8703.5</v>
      </c>
      <c r="U26" s="15">
        <f t="shared" si="5"/>
        <v>2506.6080000000002</v>
      </c>
      <c r="V26" s="15">
        <f t="shared" si="6"/>
        <v>8703.5</v>
      </c>
      <c r="W26" s="14">
        <f t="shared" si="7"/>
        <v>0</v>
      </c>
      <c r="X26" s="13">
        <f t="shared" si="8"/>
        <v>-13</v>
      </c>
      <c r="Y26" s="20"/>
      <c r="Z26" s="45"/>
      <c r="AA26" s="44"/>
      <c r="AB26" s="43"/>
      <c r="AC26" s="47"/>
      <c r="AD26" s="47"/>
      <c r="AE26" s="15">
        <f t="shared" si="9"/>
        <v>0</v>
      </c>
      <c r="AF26" s="14">
        <f t="shared" si="10"/>
        <v>0</v>
      </c>
      <c r="AG26" s="13">
        <f t="shared" si="11"/>
        <v>-13</v>
      </c>
      <c r="AH26" s="45">
        <v>1.03</v>
      </c>
      <c r="AI26" s="44">
        <v>28.8</v>
      </c>
      <c r="AJ26" s="43">
        <v>8450</v>
      </c>
      <c r="AK26" s="9">
        <f t="shared" si="12"/>
        <v>8703.5</v>
      </c>
      <c r="AL26" s="46"/>
    </row>
    <row r="27" spans="3:38" ht="19.899999999999999" customHeight="1">
      <c r="C27" s="38">
        <v>44010</v>
      </c>
      <c r="D27" s="37" t="s">
        <v>28</v>
      </c>
      <c r="E27" s="36" t="s">
        <v>320</v>
      </c>
      <c r="F27" s="20" t="s">
        <v>168</v>
      </c>
      <c r="G27" s="35">
        <v>1.0363</v>
      </c>
      <c r="H27" s="21">
        <v>28.8</v>
      </c>
      <c r="I27" s="11">
        <v>32</v>
      </c>
      <c r="J27" s="10">
        <v>7830</v>
      </c>
      <c r="K27" s="15">
        <f t="shared" si="0"/>
        <v>8114.2290000000003</v>
      </c>
      <c r="L27" s="15">
        <f t="shared" si="1"/>
        <v>2596.5532800000001</v>
      </c>
      <c r="M27" s="15">
        <f t="shared" si="13"/>
        <v>9015.81</v>
      </c>
      <c r="N27" s="14">
        <f t="shared" si="2"/>
        <v>901.58099999999922</v>
      </c>
      <c r="O27" s="13">
        <f t="shared" si="3"/>
        <v>888.58099999999922</v>
      </c>
      <c r="P27" s="20" t="s">
        <v>168</v>
      </c>
      <c r="Q27" s="35">
        <v>1.0363</v>
      </c>
      <c r="R27" s="11">
        <v>28.8</v>
      </c>
      <c r="S27" s="10">
        <v>8620</v>
      </c>
      <c r="T27" s="15">
        <f t="shared" si="4"/>
        <v>8932.9060000000009</v>
      </c>
      <c r="U27" s="15">
        <f t="shared" si="5"/>
        <v>2572.6769280000008</v>
      </c>
      <c r="V27" s="15">
        <f t="shared" si="6"/>
        <v>8932.9060000000027</v>
      </c>
      <c r="W27" s="14">
        <f t="shared" si="7"/>
        <v>1.8189894035458565E-12</v>
      </c>
      <c r="X27" s="13">
        <f t="shared" si="8"/>
        <v>-12.999999999998181</v>
      </c>
      <c r="Y27" s="20"/>
      <c r="Z27" s="35"/>
      <c r="AA27" s="11"/>
      <c r="AB27" s="10"/>
      <c r="AC27" s="15">
        <f t="shared" ref="AC27:AC58" si="14">Z27*AB27</f>
        <v>0</v>
      </c>
      <c r="AD27" s="15">
        <f t="shared" ref="AD27:AD58" si="15">AC27*(AA27/100)</f>
        <v>0</v>
      </c>
      <c r="AE27" s="15">
        <f t="shared" si="9"/>
        <v>0</v>
      </c>
      <c r="AF27" s="14">
        <f t="shared" si="10"/>
        <v>0</v>
      </c>
      <c r="AG27" s="13">
        <f t="shared" si="11"/>
        <v>-13</v>
      </c>
      <c r="AH27" s="35">
        <v>1.0363</v>
      </c>
      <c r="AI27" s="11">
        <v>28.8</v>
      </c>
      <c r="AJ27" s="10">
        <v>8620</v>
      </c>
      <c r="AK27" s="9">
        <f t="shared" si="12"/>
        <v>8932.9060000000009</v>
      </c>
      <c r="AL27" s="46"/>
    </row>
    <row r="28" spans="3:38" ht="19.899999999999999" customHeight="1">
      <c r="C28" s="38">
        <v>44014</v>
      </c>
      <c r="D28" s="37" t="s">
        <v>28</v>
      </c>
      <c r="E28" s="36" t="s">
        <v>319</v>
      </c>
      <c r="F28" s="20" t="s">
        <v>30</v>
      </c>
      <c r="G28" s="35">
        <v>1.0316000000000001</v>
      </c>
      <c r="H28" s="21">
        <v>28.8</v>
      </c>
      <c r="I28" s="11">
        <v>31.5</v>
      </c>
      <c r="J28" s="10">
        <v>7980</v>
      </c>
      <c r="K28" s="15">
        <f t="shared" si="0"/>
        <v>8232.1680000000015</v>
      </c>
      <c r="L28" s="15">
        <f t="shared" si="1"/>
        <v>2593.1329200000005</v>
      </c>
      <c r="M28" s="15">
        <f t="shared" si="13"/>
        <v>9003.933750000002</v>
      </c>
      <c r="N28" s="14">
        <f t="shared" si="2"/>
        <v>771.76575000000048</v>
      </c>
      <c r="O28" s="13">
        <f t="shared" si="3"/>
        <v>758.76575000000048</v>
      </c>
      <c r="P28" s="20" t="s">
        <v>30</v>
      </c>
      <c r="Q28" s="35">
        <v>1.0316000000000001</v>
      </c>
      <c r="R28" s="11">
        <v>28.8</v>
      </c>
      <c r="S28" s="10">
        <v>8660</v>
      </c>
      <c r="T28" s="15">
        <f t="shared" si="4"/>
        <v>8933.6560000000009</v>
      </c>
      <c r="U28" s="15">
        <f t="shared" si="5"/>
        <v>2572.8929280000007</v>
      </c>
      <c r="V28" s="15">
        <f t="shared" si="6"/>
        <v>8933.6560000000009</v>
      </c>
      <c r="W28" s="14">
        <f t="shared" si="7"/>
        <v>0</v>
      </c>
      <c r="X28" s="13">
        <f t="shared" si="8"/>
        <v>-13</v>
      </c>
      <c r="Y28" s="20"/>
      <c r="Z28" s="35"/>
      <c r="AA28" s="11"/>
      <c r="AB28" s="10"/>
      <c r="AC28" s="15">
        <f t="shared" si="14"/>
        <v>0</v>
      </c>
      <c r="AD28" s="15">
        <f t="shared" si="15"/>
        <v>0</v>
      </c>
      <c r="AE28" s="15">
        <f t="shared" si="9"/>
        <v>0</v>
      </c>
      <c r="AF28" s="14">
        <f t="shared" si="10"/>
        <v>0</v>
      </c>
      <c r="AG28" s="13">
        <f t="shared" si="11"/>
        <v>-13</v>
      </c>
      <c r="AH28" s="35">
        <v>1.0316000000000001</v>
      </c>
      <c r="AI28" s="11">
        <v>28.8</v>
      </c>
      <c r="AJ28" s="10">
        <v>8660</v>
      </c>
      <c r="AK28" s="9">
        <f t="shared" si="12"/>
        <v>8933.6560000000009</v>
      </c>
      <c r="AL28" s="46"/>
    </row>
    <row r="29" spans="3:38" ht="19.899999999999999" customHeight="1">
      <c r="C29" s="38">
        <v>44016</v>
      </c>
      <c r="D29" s="37" t="s">
        <v>28</v>
      </c>
      <c r="E29" s="36" t="s">
        <v>318</v>
      </c>
      <c r="F29" s="20" t="s">
        <v>168</v>
      </c>
      <c r="G29" s="35">
        <v>1.0355000000000001</v>
      </c>
      <c r="H29" s="21">
        <v>28.8</v>
      </c>
      <c r="I29" s="11">
        <v>31.6</v>
      </c>
      <c r="J29" s="10">
        <v>8190</v>
      </c>
      <c r="K29" s="15">
        <f t="shared" si="0"/>
        <v>8480.7450000000008</v>
      </c>
      <c r="L29" s="15">
        <f t="shared" si="1"/>
        <v>2679.9154200000003</v>
      </c>
      <c r="M29" s="15">
        <f t="shared" si="13"/>
        <v>9305.2618750000001</v>
      </c>
      <c r="N29" s="14">
        <f t="shared" si="2"/>
        <v>824.51687499999935</v>
      </c>
      <c r="O29" s="13">
        <f t="shared" si="3"/>
        <v>811.51687499999935</v>
      </c>
      <c r="P29" s="20" t="s">
        <v>168</v>
      </c>
      <c r="Q29" s="35">
        <v>1.0355000000000001</v>
      </c>
      <c r="R29" s="11">
        <v>28.8</v>
      </c>
      <c r="S29" s="10">
        <v>8890</v>
      </c>
      <c r="T29" s="15">
        <f t="shared" si="4"/>
        <v>9205.5950000000012</v>
      </c>
      <c r="U29" s="15">
        <f t="shared" si="5"/>
        <v>2651.2113600000007</v>
      </c>
      <c r="V29" s="15">
        <f t="shared" si="6"/>
        <v>9205.5950000000012</v>
      </c>
      <c r="W29" s="14">
        <f t="shared" si="7"/>
        <v>0</v>
      </c>
      <c r="X29" s="13">
        <f t="shared" si="8"/>
        <v>-13</v>
      </c>
      <c r="Y29" s="20"/>
      <c r="Z29" s="35"/>
      <c r="AA29" s="11"/>
      <c r="AB29" s="10"/>
      <c r="AC29" s="15">
        <f t="shared" si="14"/>
        <v>0</v>
      </c>
      <c r="AD29" s="15">
        <f t="shared" si="15"/>
        <v>0</v>
      </c>
      <c r="AE29" s="15">
        <f t="shared" si="9"/>
        <v>0</v>
      </c>
      <c r="AF29" s="14">
        <f t="shared" si="10"/>
        <v>0</v>
      </c>
      <c r="AG29" s="13">
        <f t="shared" si="11"/>
        <v>-13</v>
      </c>
      <c r="AH29" s="35">
        <v>1.0355000000000001</v>
      </c>
      <c r="AI29" s="11">
        <v>28.8</v>
      </c>
      <c r="AJ29" s="10">
        <v>8890</v>
      </c>
      <c r="AK29" s="9">
        <f t="shared" si="12"/>
        <v>9205.5950000000012</v>
      </c>
      <c r="AL29" s="46"/>
    </row>
    <row r="30" spans="3:38" ht="19.899999999999999" customHeight="1">
      <c r="C30" s="38">
        <v>44025</v>
      </c>
      <c r="D30" s="37" t="s">
        <v>28</v>
      </c>
      <c r="E30" s="36" t="s">
        <v>317</v>
      </c>
      <c r="F30" s="20" t="s">
        <v>30</v>
      </c>
      <c r="G30" s="35">
        <v>1.0288999999999999</v>
      </c>
      <c r="H30" s="21">
        <v>28.8</v>
      </c>
      <c r="I30" s="11">
        <v>31.4</v>
      </c>
      <c r="J30" s="10">
        <v>7850</v>
      </c>
      <c r="K30" s="15">
        <f t="shared" si="0"/>
        <v>8076.8649999999998</v>
      </c>
      <c r="L30" s="15">
        <f t="shared" si="1"/>
        <v>2536.1356099999998</v>
      </c>
      <c r="M30" s="15">
        <f t="shared" si="13"/>
        <v>8806.0264236111107</v>
      </c>
      <c r="N30" s="14">
        <f t="shared" si="2"/>
        <v>729.16142361111088</v>
      </c>
      <c r="O30" s="13">
        <f t="shared" si="3"/>
        <v>716.16142361111088</v>
      </c>
      <c r="P30" s="20" t="s">
        <v>30</v>
      </c>
      <c r="Q30" s="35">
        <v>1.0288999999999999</v>
      </c>
      <c r="R30" s="11">
        <v>28.8</v>
      </c>
      <c r="S30" s="10">
        <v>8510</v>
      </c>
      <c r="T30" s="15">
        <f t="shared" si="4"/>
        <v>8755.9389999999985</v>
      </c>
      <c r="U30" s="15">
        <f t="shared" si="5"/>
        <v>2521.7104319999999</v>
      </c>
      <c r="V30" s="15">
        <f t="shared" si="6"/>
        <v>8755.9389999999985</v>
      </c>
      <c r="W30" s="14">
        <f t="shared" si="7"/>
        <v>0</v>
      </c>
      <c r="X30" s="13">
        <f t="shared" si="8"/>
        <v>-13</v>
      </c>
      <c r="Y30" s="20"/>
      <c r="Z30" s="35"/>
      <c r="AA30" s="11"/>
      <c r="AB30" s="10"/>
      <c r="AC30" s="15">
        <f t="shared" si="14"/>
        <v>0</v>
      </c>
      <c r="AD30" s="15">
        <f t="shared" si="15"/>
        <v>0</v>
      </c>
      <c r="AE30" s="15">
        <f t="shared" si="9"/>
        <v>0</v>
      </c>
      <c r="AF30" s="14">
        <f t="shared" si="10"/>
        <v>0</v>
      </c>
      <c r="AG30" s="13">
        <f t="shared" si="11"/>
        <v>-13</v>
      </c>
      <c r="AH30" s="35">
        <v>1.0288999999999999</v>
      </c>
      <c r="AI30" s="11">
        <v>28.8</v>
      </c>
      <c r="AJ30" s="10">
        <v>8510</v>
      </c>
      <c r="AK30" s="9">
        <f t="shared" si="12"/>
        <v>8755.9389999999985</v>
      </c>
    </row>
    <row r="31" spans="3:38" ht="19.899999999999999" customHeight="1">
      <c r="C31" s="38">
        <v>44027</v>
      </c>
      <c r="D31" s="37" t="s">
        <v>28</v>
      </c>
      <c r="E31" s="36" t="s">
        <v>316</v>
      </c>
      <c r="F31" s="20" t="s">
        <v>97</v>
      </c>
      <c r="G31" s="35">
        <v>1.0361</v>
      </c>
      <c r="H31" s="21">
        <v>28.8</v>
      </c>
      <c r="I31" s="11">
        <v>31.5</v>
      </c>
      <c r="J31" s="10">
        <v>8120</v>
      </c>
      <c r="K31" s="15">
        <f t="shared" si="0"/>
        <v>8413.1319999999996</v>
      </c>
      <c r="L31" s="15">
        <f t="shared" si="1"/>
        <v>2650.1365799999999</v>
      </c>
      <c r="M31" s="15">
        <f t="shared" si="13"/>
        <v>9201.8631249999999</v>
      </c>
      <c r="N31" s="14">
        <f t="shared" si="2"/>
        <v>788.73112500000025</v>
      </c>
      <c r="O31" s="13">
        <f t="shared" si="3"/>
        <v>775.73112500000025</v>
      </c>
      <c r="P31" s="20" t="s">
        <v>97</v>
      </c>
      <c r="Q31" s="35">
        <v>1.0361</v>
      </c>
      <c r="R31" s="11">
        <v>29</v>
      </c>
      <c r="S31" s="10">
        <v>8810</v>
      </c>
      <c r="T31" s="15">
        <f t="shared" si="4"/>
        <v>9128.0410000000011</v>
      </c>
      <c r="U31" s="15">
        <f t="shared" si="5"/>
        <v>2647.1318900000001</v>
      </c>
      <c r="V31" s="15">
        <f t="shared" si="6"/>
        <v>9191.430173611112</v>
      </c>
      <c r="W31" s="14">
        <f t="shared" si="7"/>
        <v>63.389173611110891</v>
      </c>
      <c r="X31" s="13">
        <f t="shared" si="8"/>
        <v>50.389173611110891</v>
      </c>
      <c r="Y31" s="20"/>
      <c r="Z31" s="35"/>
      <c r="AA31" s="11"/>
      <c r="AB31" s="10"/>
      <c r="AC31" s="15">
        <f t="shared" si="14"/>
        <v>0</v>
      </c>
      <c r="AD31" s="15">
        <f t="shared" si="15"/>
        <v>0</v>
      </c>
      <c r="AE31" s="15">
        <f t="shared" si="9"/>
        <v>0</v>
      </c>
      <c r="AF31" s="14">
        <f t="shared" si="10"/>
        <v>0</v>
      </c>
      <c r="AG31" s="13">
        <f t="shared" si="11"/>
        <v>-13</v>
      </c>
      <c r="AH31" s="35">
        <v>1.0361</v>
      </c>
      <c r="AI31" s="11">
        <v>29</v>
      </c>
      <c r="AJ31" s="10">
        <v>8810</v>
      </c>
      <c r="AK31" s="9">
        <f t="shared" si="12"/>
        <v>9128.0410000000011</v>
      </c>
      <c r="AL31" s="46"/>
    </row>
    <row r="32" spans="3:38" ht="19.899999999999999" customHeight="1">
      <c r="C32" s="38">
        <v>44029</v>
      </c>
      <c r="D32" s="37" t="s">
        <v>28</v>
      </c>
      <c r="E32" s="36" t="s">
        <v>315</v>
      </c>
      <c r="F32" s="20" t="s">
        <v>97</v>
      </c>
      <c r="G32" s="35">
        <v>1.03</v>
      </c>
      <c r="H32" s="21">
        <v>28.8</v>
      </c>
      <c r="I32" s="11">
        <v>31.5</v>
      </c>
      <c r="J32" s="10">
        <v>7980</v>
      </c>
      <c r="K32" s="15">
        <f t="shared" si="0"/>
        <v>8219.4</v>
      </c>
      <c r="L32" s="15">
        <f t="shared" si="1"/>
        <v>2589.1109999999999</v>
      </c>
      <c r="M32" s="15">
        <f t="shared" si="13"/>
        <v>8989.9687499999982</v>
      </c>
      <c r="N32" s="14">
        <f t="shared" si="2"/>
        <v>770.56874999999854</v>
      </c>
      <c r="O32" s="13">
        <f t="shared" si="3"/>
        <v>757.56874999999854</v>
      </c>
      <c r="P32" s="20" t="s">
        <v>97</v>
      </c>
      <c r="Q32" s="35">
        <v>1.03</v>
      </c>
      <c r="R32" s="11">
        <v>28.9</v>
      </c>
      <c r="S32" s="10">
        <v>8600</v>
      </c>
      <c r="T32" s="15">
        <f t="shared" si="4"/>
        <v>8858</v>
      </c>
      <c r="U32" s="15">
        <f t="shared" si="5"/>
        <v>2559.962</v>
      </c>
      <c r="V32" s="15">
        <f t="shared" si="6"/>
        <v>8888.7569444444453</v>
      </c>
      <c r="W32" s="14">
        <f t="shared" si="7"/>
        <v>30.756944444445253</v>
      </c>
      <c r="X32" s="13">
        <f t="shared" si="8"/>
        <v>17.756944444445253</v>
      </c>
      <c r="Y32" s="20"/>
      <c r="Z32" s="35"/>
      <c r="AA32" s="11"/>
      <c r="AB32" s="10"/>
      <c r="AC32" s="15">
        <f t="shared" si="14"/>
        <v>0</v>
      </c>
      <c r="AD32" s="15">
        <f t="shared" si="15"/>
        <v>0</v>
      </c>
      <c r="AE32" s="15">
        <f t="shared" si="9"/>
        <v>0</v>
      </c>
      <c r="AF32" s="14">
        <f t="shared" si="10"/>
        <v>0</v>
      </c>
      <c r="AG32" s="13">
        <f t="shared" si="11"/>
        <v>-13</v>
      </c>
      <c r="AH32" s="35">
        <v>1.03</v>
      </c>
      <c r="AI32" s="11">
        <v>28.9</v>
      </c>
      <c r="AJ32" s="10">
        <v>8600</v>
      </c>
      <c r="AK32" s="9">
        <f t="shared" si="12"/>
        <v>8858</v>
      </c>
      <c r="AL32" s="46"/>
    </row>
    <row r="33" spans="3:38" ht="19.899999999999999" customHeight="1">
      <c r="C33" s="38">
        <v>44030</v>
      </c>
      <c r="D33" s="37" t="s">
        <v>28</v>
      </c>
      <c r="E33" s="36" t="s">
        <v>314</v>
      </c>
      <c r="F33" s="20" t="s">
        <v>97</v>
      </c>
      <c r="G33" s="35">
        <v>1.0349999999999999</v>
      </c>
      <c r="H33" s="21">
        <v>28.8</v>
      </c>
      <c r="I33" s="11">
        <v>31.4</v>
      </c>
      <c r="J33" s="10">
        <v>7910</v>
      </c>
      <c r="K33" s="15">
        <f t="shared" si="0"/>
        <v>8186.8499999999995</v>
      </c>
      <c r="L33" s="15">
        <f t="shared" si="1"/>
        <v>2570.6708999999996</v>
      </c>
      <c r="M33" s="15">
        <f t="shared" si="13"/>
        <v>8925.9406249999993</v>
      </c>
      <c r="N33" s="14">
        <f t="shared" si="2"/>
        <v>739.09062499999982</v>
      </c>
      <c r="O33" s="13">
        <f t="shared" si="3"/>
        <v>726.09062499999982</v>
      </c>
      <c r="P33" s="20" t="s">
        <v>97</v>
      </c>
      <c r="Q33" s="35">
        <v>1.0349999999999999</v>
      </c>
      <c r="R33" s="11">
        <v>28.9</v>
      </c>
      <c r="S33" s="10">
        <v>8560</v>
      </c>
      <c r="T33" s="15">
        <f t="shared" si="4"/>
        <v>8859.5999999999985</v>
      </c>
      <c r="U33" s="15">
        <f t="shared" si="5"/>
        <v>2560.4243999999994</v>
      </c>
      <c r="V33" s="15">
        <f t="shared" si="6"/>
        <v>8890.3624999999975</v>
      </c>
      <c r="W33" s="14">
        <f t="shared" si="7"/>
        <v>30.762499999998909</v>
      </c>
      <c r="X33" s="13">
        <f t="shared" si="8"/>
        <v>17.762499999998909</v>
      </c>
      <c r="Y33" s="20"/>
      <c r="Z33" s="35"/>
      <c r="AA33" s="11"/>
      <c r="AB33" s="10"/>
      <c r="AC33" s="15">
        <f t="shared" si="14"/>
        <v>0</v>
      </c>
      <c r="AD33" s="15">
        <f t="shared" si="15"/>
        <v>0</v>
      </c>
      <c r="AE33" s="15">
        <f t="shared" si="9"/>
        <v>0</v>
      </c>
      <c r="AF33" s="14">
        <f t="shared" si="10"/>
        <v>0</v>
      </c>
      <c r="AG33" s="13">
        <f t="shared" si="11"/>
        <v>-13</v>
      </c>
      <c r="AH33" s="35">
        <v>1.0349999999999999</v>
      </c>
      <c r="AI33" s="11">
        <v>28.9</v>
      </c>
      <c r="AJ33" s="10">
        <v>8560</v>
      </c>
      <c r="AK33" s="9">
        <f t="shared" si="12"/>
        <v>8859.5999999999985</v>
      </c>
      <c r="AL33" s="46"/>
    </row>
    <row r="34" spans="3:38" ht="19.899999999999999" customHeight="1">
      <c r="C34" s="38">
        <v>44032</v>
      </c>
      <c r="D34" s="37" t="s">
        <v>28</v>
      </c>
      <c r="E34" s="36" t="s">
        <v>313</v>
      </c>
      <c r="F34" s="20" t="s">
        <v>168</v>
      </c>
      <c r="G34" s="35">
        <v>1.0409999999999999</v>
      </c>
      <c r="H34" s="21">
        <v>28.8</v>
      </c>
      <c r="I34" s="11">
        <v>31.7</v>
      </c>
      <c r="J34" s="10">
        <v>6400</v>
      </c>
      <c r="K34" s="15">
        <f t="shared" si="0"/>
        <v>6662.4</v>
      </c>
      <c r="L34" s="15">
        <f t="shared" si="1"/>
        <v>2111.9807999999998</v>
      </c>
      <c r="M34" s="15">
        <f t="shared" si="13"/>
        <v>7333.2666666666664</v>
      </c>
      <c r="N34" s="14">
        <f t="shared" si="2"/>
        <v>670.86666666666679</v>
      </c>
      <c r="O34" s="13">
        <f t="shared" si="3"/>
        <v>657.86666666666679</v>
      </c>
      <c r="P34" s="20" t="s">
        <v>168</v>
      </c>
      <c r="Q34" s="35">
        <v>1.0409999999999999</v>
      </c>
      <c r="R34" s="11">
        <v>28.9</v>
      </c>
      <c r="S34" s="10">
        <v>7010</v>
      </c>
      <c r="T34" s="15">
        <f t="shared" si="4"/>
        <v>7297.41</v>
      </c>
      <c r="U34" s="15">
        <f t="shared" si="5"/>
        <v>2108.9514899999999</v>
      </c>
      <c r="V34" s="15">
        <f t="shared" si="6"/>
        <v>7322.7482291666665</v>
      </c>
      <c r="W34" s="14">
        <f t="shared" si="7"/>
        <v>25.338229166666679</v>
      </c>
      <c r="X34" s="13">
        <f t="shared" si="8"/>
        <v>12.338229166666679</v>
      </c>
      <c r="Y34" s="20"/>
      <c r="Z34" s="35"/>
      <c r="AA34" s="11"/>
      <c r="AB34" s="10"/>
      <c r="AC34" s="15">
        <f t="shared" si="14"/>
        <v>0</v>
      </c>
      <c r="AD34" s="15">
        <f t="shared" si="15"/>
        <v>0</v>
      </c>
      <c r="AE34" s="15">
        <f t="shared" si="9"/>
        <v>0</v>
      </c>
      <c r="AF34" s="14">
        <f t="shared" si="10"/>
        <v>0</v>
      </c>
      <c r="AG34" s="13">
        <f t="shared" si="11"/>
        <v>-13</v>
      </c>
      <c r="AH34" s="35">
        <v>1.0409999999999999</v>
      </c>
      <c r="AI34" s="11">
        <v>28.9</v>
      </c>
      <c r="AJ34" s="10">
        <v>7010</v>
      </c>
      <c r="AK34" s="9">
        <f t="shared" si="12"/>
        <v>7297.41</v>
      </c>
      <c r="AL34" s="46"/>
    </row>
    <row r="35" spans="3:38" ht="19.899999999999999" customHeight="1">
      <c r="C35" s="38">
        <v>44034</v>
      </c>
      <c r="D35" s="37" t="s">
        <v>28</v>
      </c>
      <c r="E35" s="36" t="s">
        <v>312</v>
      </c>
      <c r="F35" s="20" t="s">
        <v>163</v>
      </c>
      <c r="G35" s="35">
        <v>1.0395000000000001</v>
      </c>
      <c r="H35" s="21">
        <v>28.8</v>
      </c>
      <c r="I35" s="11">
        <v>32.1</v>
      </c>
      <c r="J35" s="10">
        <v>7780</v>
      </c>
      <c r="K35" s="15">
        <f t="shared" si="0"/>
        <v>8087.31</v>
      </c>
      <c r="L35" s="15">
        <f t="shared" si="1"/>
        <v>2596.0265100000001</v>
      </c>
      <c r="M35" s="15">
        <f t="shared" si="13"/>
        <v>9013.9809375000004</v>
      </c>
      <c r="N35" s="14">
        <f t="shared" si="2"/>
        <v>926.67093750000004</v>
      </c>
      <c r="O35" s="13">
        <f t="shared" si="3"/>
        <v>913.67093750000004</v>
      </c>
      <c r="P35" s="20" t="s">
        <v>163</v>
      </c>
      <c r="Q35" s="35">
        <v>1.0395000000000001</v>
      </c>
      <c r="R35" s="11">
        <v>28.8</v>
      </c>
      <c r="S35" s="10">
        <v>8580</v>
      </c>
      <c r="T35" s="15">
        <f t="shared" si="4"/>
        <v>8918.9100000000017</v>
      </c>
      <c r="U35" s="15">
        <f t="shared" si="5"/>
        <v>2568.6460800000009</v>
      </c>
      <c r="V35" s="15">
        <f t="shared" si="6"/>
        <v>8918.9100000000035</v>
      </c>
      <c r="W35" s="14">
        <f t="shared" si="7"/>
        <v>1.8189894035458565E-12</v>
      </c>
      <c r="X35" s="13">
        <f t="shared" si="8"/>
        <v>-12.999999999998181</v>
      </c>
      <c r="Y35" s="20"/>
      <c r="Z35" s="35"/>
      <c r="AA35" s="11"/>
      <c r="AB35" s="10"/>
      <c r="AC35" s="15">
        <f t="shared" si="14"/>
        <v>0</v>
      </c>
      <c r="AD35" s="15">
        <f t="shared" si="15"/>
        <v>0</v>
      </c>
      <c r="AE35" s="15">
        <f t="shared" si="9"/>
        <v>0</v>
      </c>
      <c r="AF35" s="14">
        <f t="shared" si="10"/>
        <v>0</v>
      </c>
      <c r="AG35" s="13">
        <f t="shared" si="11"/>
        <v>-13</v>
      </c>
      <c r="AH35" s="35">
        <v>1.0395000000000001</v>
      </c>
      <c r="AI35" s="11">
        <v>28.8</v>
      </c>
      <c r="AJ35" s="10">
        <v>8580</v>
      </c>
      <c r="AK35" s="9">
        <f t="shared" si="12"/>
        <v>8918.9100000000017</v>
      </c>
    </row>
    <row r="36" spans="3:38" ht="19.899999999999999" customHeight="1">
      <c r="C36" s="38">
        <v>44035</v>
      </c>
      <c r="D36" s="37" t="s">
        <v>28</v>
      </c>
      <c r="E36" s="36" t="s">
        <v>311</v>
      </c>
      <c r="F36" s="20" t="s">
        <v>97</v>
      </c>
      <c r="G36" s="35">
        <v>1.0349999999999999</v>
      </c>
      <c r="H36" s="21">
        <v>28.8</v>
      </c>
      <c r="I36" s="11">
        <v>32</v>
      </c>
      <c r="J36" s="10">
        <v>8090</v>
      </c>
      <c r="K36" s="15">
        <f t="shared" si="0"/>
        <v>8373.15</v>
      </c>
      <c r="L36" s="15">
        <f t="shared" si="1"/>
        <v>2679.4079999999999</v>
      </c>
      <c r="M36" s="15">
        <f t="shared" si="13"/>
        <v>9303.5</v>
      </c>
      <c r="N36" s="14">
        <f t="shared" si="2"/>
        <v>930.35000000000036</v>
      </c>
      <c r="O36" s="13">
        <f t="shared" si="3"/>
        <v>917.35000000000036</v>
      </c>
      <c r="P36" s="20" t="s">
        <v>97</v>
      </c>
      <c r="Q36" s="35">
        <v>1.0349999999999999</v>
      </c>
      <c r="R36" s="11">
        <v>28.9</v>
      </c>
      <c r="S36" s="10">
        <v>8910</v>
      </c>
      <c r="T36" s="15">
        <f t="shared" si="4"/>
        <v>9221.8499999999985</v>
      </c>
      <c r="U36" s="15">
        <f t="shared" si="5"/>
        <v>2665.1146499999995</v>
      </c>
      <c r="V36" s="15">
        <f t="shared" si="6"/>
        <v>9253.8703124999993</v>
      </c>
      <c r="W36" s="14">
        <f t="shared" si="7"/>
        <v>32.020312500000728</v>
      </c>
      <c r="X36" s="13">
        <f t="shared" si="8"/>
        <v>19.020312500000728</v>
      </c>
      <c r="Y36" s="20"/>
      <c r="Z36" s="35"/>
      <c r="AA36" s="11"/>
      <c r="AB36" s="10"/>
      <c r="AC36" s="15">
        <f t="shared" si="14"/>
        <v>0</v>
      </c>
      <c r="AD36" s="15">
        <f t="shared" si="15"/>
        <v>0</v>
      </c>
      <c r="AE36" s="15">
        <f t="shared" si="9"/>
        <v>0</v>
      </c>
      <c r="AF36" s="14">
        <f t="shared" si="10"/>
        <v>0</v>
      </c>
      <c r="AG36" s="13">
        <f t="shared" si="11"/>
        <v>-13</v>
      </c>
      <c r="AH36" s="35">
        <v>1.0349999999999999</v>
      </c>
      <c r="AI36" s="11">
        <v>28.9</v>
      </c>
      <c r="AJ36" s="10">
        <v>8910</v>
      </c>
      <c r="AK36" s="9">
        <f t="shared" si="12"/>
        <v>9221.8499999999985</v>
      </c>
      <c r="AL36" s="46"/>
    </row>
    <row r="37" spans="3:38" ht="19.899999999999999" customHeight="1">
      <c r="C37" s="38">
        <v>44037</v>
      </c>
      <c r="D37" s="37" t="s">
        <v>28</v>
      </c>
      <c r="E37" s="36" t="s">
        <v>310</v>
      </c>
      <c r="F37" s="20" t="s">
        <v>30</v>
      </c>
      <c r="G37" s="35">
        <v>1.0289999999999999</v>
      </c>
      <c r="H37" s="21">
        <v>28.8</v>
      </c>
      <c r="I37" s="11">
        <v>31.9</v>
      </c>
      <c r="J37" s="10">
        <v>7830</v>
      </c>
      <c r="K37" s="15">
        <f t="shared" si="0"/>
        <v>8057.07</v>
      </c>
      <c r="L37" s="15">
        <f t="shared" si="1"/>
        <v>2570.2053299999998</v>
      </c>
      <c r="M37" s="15">
        <f t="shared" si="13"/>
        <v>8924.324062499998</v>
      </c>
      <c r="N37" s="14">
        <f t="shared" si="2"/>
        <v>867.25406249999833</v>
      </c>
      <c r="O37" s="13">
        <f t="shared" si="3"/>
        <v>854.25406249999833</v>
      </c>
      <c r="P37" s="20" t="s">
        <v>30</v>
      </c>
      <c r="Q37" s="35">
        <v>1.0289999999999999</v>
      </c>
      <c r="R37" s="11">
        <v>28.9</v>
      </c>
      <c r="S37" s="10">
        <v>8610</v>
      </c>
      <c r="T37" s="15">
        <f t="shared" si="4"/>
        <v>8859.6899999999987</v>
      </c>
      <c r="U37" s="15">
        <f t="shared" si="5"/>
        <v>2560.4504099999995</v>
      </c>
      <c r="V37" s="15">
        <f t="shared" si="6"/>
        <v>8890.4528124999979</v>
      </c>
      <c r="W37" s="14">
        <f t="shared" si="7"/>
        <v>30.7628124999992</v>
      </c>
      <c r="X37" s="13">
        <f t="shared" si="8"/>
        <v>17.7628124999992</v>
      </c>
      <c r="Y37" s="20"/>
      <c r="Z37" s="35"/>
      <c r="AA37" s="11"/>
      <c r="AB37" s="10"/>
      <c r="AC37" s="15">
        <f t="shared" si="14"/>
        <v>0</v>
      </c>
      <c r="AD37" s="15">
        <f t="shared" si="15"/>
        <v>0</v>
      </c>
      <c r="AE37" s="15">
        <f t="shared" si="9"/>
        <v>0</v>
      </c>
      <c r="AF37" s="14">
        <f t="shared" si="10"/>
        <v>0</v>
      </c>
      <c r="AG37" s="13">
        <f t="shared" si="11"/>
        <v>-13</v>
      </c>
      <c r="AH37" s="35">
        <v>1.0289999999999999</v>
      </c>
      <c r="AI37" s="11">
        <v>28.9</v>
      </c>
      <c r="AJ37" s="10">
        <v>8610</v>
      </c>
      <c r="AK37" s="9">
        <f t="shared" si="12"/>
        <v>8859.6899999999987</v>
      </c>
      <c r="AL37" s="46"/>
    </row>
    <row r="38" spans="3:38" ht="19.899999999999999" customHeight="1">
      <c r="C38" s="38">
        <v>44038</v>
      </c>
      <c r="D38" s="37" t="s">
        <v>28</v>
      </c>
      <c r="E38" s="36" t="s">
        <v>309</v>
      </c>
      <c r="F38" s="20" t="s">
        <v>163</v>
      </c>
      <c r="G38" s="35">
        <v>1.04</v>
      </c>
      <c r="H38" s="21">
        <v>28.8</v>
      </c>
      <c r="I38" s="11">
        <v>32</v>
      </c>
      <c r="J38" s="10">
        <v>7850</v>
      </c>
      <c r="K38" s="15">
        <f t="shared" si="0"/>
        <v>8164</v>
      </c>
      <c r="L38" s="15">
        <f t="shared" si="1"/>
        <v>2612.48</v>
      </c>
      <c r="M38" s="15">
        <f t="shared" si="13"/>
        <v>9071.1111111111113</v>
      </c>
      <c r="N38" s="14">
        <f t="shared" si="2"/>
        <v>907.11111111111131</v>
      </c>
      <c r="O38" s="13">
        <f t="shared" si="3"/>
        <v>894.11111111111131</v>
      </c>
      <c r="P38" s="20" t="s">
        <v>30</v>
      </c>
      <c r="Q38" s="35">
        <v>1.04</v>
      </c>
      <c r="R38" s="11">
        <v>28.9</v>
      </c>
      <c r="S38" s="10">
        <v>8670</v>
      </c>
      <c r="T38" s="15">
        <f t="shared" si="4"/>
        <v>9016.8000000000011</v>
      </c>
      <c r="U38" s="15">
        <f t="shared" si="5"/>
        <v>2605.8552</v>
      </c>
      <c r="V38" s="15">
        <f t="shared" si="6"/>
        <v>9048.1083333333336</v>
      </c>
      <c r="W38" s="14">
        <f t="shared" si="7"/>
        <v>31.308333333332484</v>
      </c>
      <c r="X38" s="13">
        <f t="shared" ref="X38:X58" si="16">IFERROR(W38-13,"")</f>
        <v>18.308333333332484</v>
      </c>
      <c r="Y38" s="20"/>
      <c r="Z38" s="35"/>
      <c r="AA38" s="11"/>
      <c r="AB38" s="10"/>
      <c r="AC38" s="15">
        <f t="shared" si="14"/>
        <v>0</v>
      </c>
      <c r="AD38" s="15">
        <f t="shared" si="15"/>
        <v>0</v>
      </c>
      <c r="AE38" s="15">
        <f t="shared" ref="AE38:AE69" si="17">IFERROR(AD38*100/(H38),"")</f>
        <v>0</v>
      </c>
      <c r="AF38" s="14">
        <f t="shared" ref="AF38:AF69" si="18">IFERROR(AE38-AC38,"")</f>
        <v>0</v>
      </c>
      <c r="AG38" s="13">
        <f t="shared" ref="AG38:AG69" si="19">IFERROR(AF38-13,"")</f>
        <v>-13</v>
      </c>
      <c r="AH38" s="35">
        <v>1.04</v>
      </c>
      <c r="AI38" s="11">
        <v>28.9</v>
      </c>
      <c r="AJ38" s="10">
        <v>8670</v>
      </c>
      <c r="AK38" s="9">
        <f t="shared" si="12"/>
        <v>9016.8000000000011</v>
      </c>
      <c r="AL38" s="46"/>
    </row>
    <row r="39" spans="3:38" ht="19.899999999999999" customHeight="1">
      <c r="C39" s="38">
        <v>44040</v>
      </c>
      <c r="D39" s="37" t="s">
        <v>28</v>
      </c>
      <c r="E39" s="36" t="s">
        <v>308</v>
      </c>
      <c r="F39" s="20" t="s">
        <v>168</v>
      </c>
      <c r="G39" s="35">
        <v>1.0458000000000001</v>
      </c>
      <c r="H39" s="21">
        <v>28.8</v>
      </c>
      <c r="I39" s="11">
        <v>32</v>
      </c>
      <c r="J39" s="10">
        <v>7820</v>
      </c>
      <c r="K39" s="15">
        <f t="shared" si="0"/>
        <v>8178.1560000000009</v>
      </c>
      <c r="L39" s="15">
        <f t="shared" si="1"/>
        <v>2617.0099200000004</v>
      </c>
      <c r="M39" s="15">
        <f t="shared" si="13"/>
        <v>9086.84</v>
      </c>
      <c r="N39" s="14">
        <f t="shared" si="2"/>
        <v>908.68399999999929</v>
      </c>
      <c r="O39" s="13">
        <f t="shared" si="3"/>
        <v>895.68399999999929</v>
      </c>
      <c r="P39" s="20" t="s">
        <v>168</v>
      </c>
      <c r="Q39" s="35">
        <v>1.0458000000000001</v>
      </c>
      <c r="R39" s="11">
        <v>28.9</v>
      </c>
      <c r="S39" s="10">
        <v>8580</v>
      </c>
      <c r="T39" s="15">
        <f t="shared" si="4"/>
        <v>8972.9639999999999</v>
      </c>
      <c r="U39" s="15">
        <f t="shared" si="5"/>
        <v>2593.186596</v>
      </c>
      <c r="V39" s="15">
        <f t="shared" si="6"/>
        <v>9004.1201249999995</v>
      </c>
      <c r="W39" s="14">
        <f t="shared" si="7"/>
        <v>31.15612499999952</v>
      </c>
      <c r="X39" s="13">
        <f t="shared" si="16"/>
        <v>18.15612499999952</v>
      </c>
      <c r="Y39" s="20"/>
      <c r="Z39" s="35"/>
      <c r="AA39" s="11"/>
      <c r="AB39" s="10"/>
      <c r="AC39" s="15">
        <f t="shared" si="14"/>
        <v>0</v>
      </c>
      <c r="AD39" s="15">
        <f t="shared" si="15"/>
        <v>0</v>
      </c>
      <c r="AE39" s="15">
        <f t="shared" si="17"/>
        <v>0</v>
      </c>
      <c r="AF39" s="14">
        <f t="shared" si="18"/>
        <v>0</v>
      </c>
      <c r="AG39" s="13">
        <f t="shared" si="19"/>
        <v>-13</v>
      </c>
      <c r="AH39" s="35">
        <v>1.0458000000000001</v>
      </c>
      <c r="AI39" s="11">
        <v>28.9</v>
      </c>
      <c r="AJ39" s="10">
        <v>8580</v>
      </c>
      <c r="AK39" s="9">
        <f t="shared" si="12"/>
        <v>8972.9639999999999</v>
      </c>
      <c r="AL39" s="46"/>
    </row>
    <row r="40" spans="3:38" ht="19.899999999999999" customHeight="1">
      <c r="C40" s="38">
        <v>44042</v>
      </c>
      <c r="D40" s="37" t="s">
        <v>28</v>
      </c>
      <c r="E40" s="36" t="s">
        <v>307</v>
      </c>
      <c r="F40" s="20" t="s">
        <v>163</v>
      </c>
      <c r="G40" s="35">
        <v>1.0395000000000001</v>
      </c>
      <c r="H40" s="21">
        <v>28.8</v>
      </c>
      <c r="I40" s="11">
        <v>32.1</v>
      </c>
      <c r="J40" s="10">
        <v>7820</v>
      </c>
      <c r="K40" s="15">
        <f t="shared" si="0"/>
        <v>8128.89</v>
      </c>
      <c r="L40" s="15">
        <f t="shared" si="1"/>
        <v>2609.3736900000004</v>
      </c>
      <c r="M40" s="15">
        <f t="shared" si="13"/>
        <v>9060.325312500001</v>
      </c>
      <c r="N40" s="14">
        <f t="shared" si="2"/>
        <v>931.43531250000069</v>
      </c>
      <c r="O40" s="13">
        <f t="shared" si="3"/>
        <v>918.43531250000069</v>
      </c>
      <c r="P40" s="20" t="s">
        <v>163</v>
      </c>
      <c r="Q40" s="35">
        <v>1.0395000000000001</v>
      </c>
      <c r="R40" s="11">
        <v>28.9</v>
      </c>
      <c r="S40" s="10">
        <v>8640</v>
      </c>
      <c r="T40" s="15">
        <f t="shared" si="4"/>
        <v>8981.2800000000007</v>
      </c>
      <c r="U40" s="15">
        <f t="shared" si="5"/>
        <v>2595.5899199999999</v>
      </c>
      <c r="V40" s="15">
        <f t="shared" si="6"/>
        <v>9012.4650000000001</v>
      </c>
      <c r="W40" s="14">
        <f t="shared" si="7"/>
        <v>31.184999999999491</v>
      </c>
      <c r="X40" s="13">
        <f t="shared" si="16"/>
        <v>18.184999999999491</v>
      </c>
      <c r="Y40" s="20"/>
      <c r="Z40" s="35"/>
      <c r="AA40" s="11"/>
      <c r="AB40" s="10"/>
      <c r="AC40" s="15">
        <f t="shared" si="14"/>
        <v>0</v>
      </c>
      <c r="AD40" s="15">
        <f t="shared" si="15"/>
        <v>0</v>
      </c>
      <c r="AE40" s="15">
        <f t="shared" si="17"/>
        <v>0</v>
      </c>
      <c r="AF40" s="14">
        <f t="shared" si="18"/>
        <v>0</v>
      </c>
      <c r="AG40" s="13">
        <f t="shared" si="19"/>
        <v>-13</v>
      </c>
      <c r="AH40" s="35">
        <v>1.0395000000000001</v>
      </c>
      <c r="AI40" s="11">
        <v>28.9</v>
      </c>
      <c r="AJ40" s="10">
        <v>8640</v>
      </c>
      <c r="AK40" s="9">
        <f t="shared" si="12"/>
        <v>8981.2800000000007</v>
      </c>
    </row>
    <row r="41" spans="3:38" ht="19.899999999999999" customHeight="1">
      <c r="C41" s="38">
        <v>44062</v>
      </c>
      <c r="D41" s="37" t="s">
        <v>28</v>
      </c>
      <c r="E41" s="36" t="s">
        <v>306</v>
      </c>
      <c r="F41" s="20" t="s">
        <v>168</v>
      </c>
      <c r="G41" s="35">
        <v>1.0427999999999999</v>
      </c>
      <c r="H41" s="21">
        <v>28.8</v>
      </c>
      <c r="I41" s="11">
        <v>31.8</v>
      </c>
      <c r="J41" s="10">
        <v>8010</v>
      </c>
      <c r="K41" s="15">
        <f t="shared" si="0"/>
        <v>8352.8279999999995</v>
      </c>
      <c r="L41" s="15">
        <f t="shared" si="1"/>
        <v>2656.1993039999998</v>
      </c>
      <c r="M41" s="15">
        <f t="shared" si="13"/>
        <v>9222.914249999998</v>
      </c>
      <c r="N41" s="14">
        <f t="shared" si="2"/>
        <v>870.08624999999847</v>
      </c>
      <c r="O41" s="13">
        <f t="shared" si="3"/>
        <v>857.08624999999847</v>
      </c>
      <c r="P41" s="20" t="s">
        <v>168</v>
      </c>
      <c r="Q41" s="35">
        <v>1.0427999999999999</v>
      </c>
      <c r="R41" s="11">
        <v>28.9</v>
      </c>
      <c r="S41" s="10">
        <v>8810</v>
      </c>
      <c r="T41" s="15">
        <f t="shared" si="4"/>
        <v>9187.0679999999993</v>
      </c>
      <c r="U41" s="15">
        <f t="shared" si="5"/>
        <v>2655.0626519999996</v>
      </c>
      <c r="V41" s="15">
        <f t="shared" si="6"/>
        <v>9218.9675416666651</v>
      </c>
      <c r="W41" s="14">
        <f t="shared" si="7"/>
        <v>31.899541666665755</v>
      </c>
      <c r="X41" s="13">
        <f t="shared" si="16"/>
        <v>18.899541666665755</v>
      </c>
      <c r="Y41" s="20"/>
      <c r="Z41" s="35"/>
      <c r="AA41" s="11"/>
      <c r="AB41" s="10"/>
      <c r="AC41" s="15">
        <f t="shared" si="14"/>
        <v>0</v>
      </c>
      <c r="AD41" s="15">
        <f t="shared" si="15"/>
        <v>0</v>
      </c>
      <c r="AE41" s="15">
        <f t="shared" si="17"/>
        <v>0</v>
      </c>
      <c r="AF41" s="14">
        <f t="shared" si="18"/>
        <v>0</v>
      </c>
      <c r="AG41" s="13">
        <f t="shared" si="19"/>
        <v>-13</v>
      </c>
      <c r="AH41" s="35">
        <v>1.0427999999999999</v>
      </c>
      <c r="AI41" s="11">
        <v>28.9</v>
      </c>
      <c r="AJ41" s="10">
        <v>8810</v>
      </c>
      <c r="AK41" s="9">
        <f t="shared" si="12"/>
        <v>9187.0679999999993</v>
      </c>
    </row>
    <row r="42" spans="3:38" ht="19.899999999999999" customHeight="1">
      <c r="C42" s="38">
        <v>44063</v>
      </c>
      <c r="D42" s="37" t="s">
        <v>28</v>
      </c>
      <c r="E42" s="36" t="s">
        <v>305</v>
      </c>
      <c r="F42" s="20" t="s">
        <v>30</v>
      </c>
      <c r="G42" s="35">
        <v>1.0276000000000001</v>
      </c>
      <c r="H42" s="21">
        <v>28.8</v>
      </c>
      <c r="I42" s="11">
        <v>31.7</v>
      </c>
      <c r="J42" s="10">
        <v>7860</v>
      </c>
      <c r="K42" s="15">
        <f t="shared" si="0"/>
        <v>8076.9360000000006</v>
      </c>
      <c r="L42" s="15">
        <f t="shared" si="1"/>
        <v>2560.3887120000004</v>
      </c>
      <c r="M42" s="15">
        <f t="shared" si="13"/>
        <v>8890.2385833333356</v>
      </c>
      <c r="N42" s="14">
        <f t="shared" si="2"/>
        <v>813.30258333333495</v>
      </c>
      <c r="O42" s="13">
        <f t="shared" si="3"/>
        <v>800.30258333333495</v>
      </c>
      <c r="P42" s="20" t="s">
        <v>30</v>
      </c>
      <c r="Q42" s="35">
        <v>1.0276000000000001</v>
      </c>
      <c r="R42" s="11">
        <v>28.9</v>
      </c>
      <c r="S42" s="10">
        <v>8560</v>
      </c>
      <c r="T42" s="15">
        <f t="shared" si="4"/>
        <v>8796.2560000000012</v>
      </c>
      <c r="U42" s="15">
        <f t="shared" si="5"/>
        <v>2542.117984</v>
      </c>
      <c r="V42" s="15">
        <f t="shared" si="6"/>
        <v>8826.7985555555551</v>
      </c>
      <c r="W42" s="14">
        <f t="shared" si="7"/>
        <v>30.542555555553918</v>
      </c>
      <c r="X42" s="13">
        <f t="shared" si="16"/>
        <v>17.542555555553918</v>
      </c>
      <c r="Y42" s="20"/>
      <c r="Z42" s="35"/>
      <c r="AA42" s="11"/>
      <c r="AB42" s="10"/>
      <c r="AC42" s="15">
        <f t="shared" si="14"/>
        <v>0</v>
      </c>
      <c r="AD42" s="15">
        <f t="shared" si="15"/>
        <v>0</v>
      </c>
      <c r="AE42" s="15">
        <f t="shared" si="17"/>
        <v>0</v>
      </c>
      <c r="AF42" s="14">
        <f t="shared" si="18"/>
        <v>0</v>
      </c>
      <c r="AG42" s="13">
        <f t="shared" si="19"/>
        <v>-13</v>
      </c>
      <c r="AH42" s="35">
        <v>1.0276000000000001</v>
      </c>
      <c r="AI42" s="11">
        <v>28.9</v>
      </c>
      <c r="AJ42" s="10">
        <v>8560</v>
      </c>
      <c r="AK42" s="9">
        <f t="shared" si="12"/>
        <v>8796.2560000000012</v>
      </c>
    </row>
    <row r="43" spans="3:38" ht="19.899999999999999" customHeight="1">
      <c r="C43" s="38">
        <v>44065</v>
      </c>
      <c r="D43" s="37" t="s">
        <v>28</v>
      </c>
      <c r="E43" s="36" t="s">
        <v>304</v>
      </c>
      <c r="F43" s="20" t="s">
        <v>163</v>
      </c>
      <c r="G43" s="35">
        <v>1.0423</v>
      </c>
      <c r="H43" s="21">
        <v>28.8</v>
      </c>
      <c r="I43" s="11">
        <v>32.4</v>
      </c>
      <c r="J43" s="10">
        <v>7770</v>
      </c>
      <c r="K43" s="15">
        <f t="shared" si="0"/>
        <v>8098.6710000000003</v>
      </c>
      <c r="L43" s="15">
        <f t="shared" si="1"/>
        <v>2623.9694040000004</v>
      </c>
      <c r="M43" s="15">
        <f t="shared" si="13"/>
        <v>9111.0048750000005</v>
      </c>
      <c r="N43" s="14">
        <f t="shared" si="2"/>
        <v>1012.3338750000003</v>
      </c>
      <c r="O43" s="13">
        <f t="shared" si="3"/>
        <v>999.33387500000026</v>
      </c>
      <c r="P43" s="20" t="s">
        <v>163</v>
      </c>
      <c r="Q43" s="35">
        <v>1.0423</v>
      </c>
      <c r="R43" s="11">
        <v>28.8</v>
      </c>
      <c r="S43" s="10">
        <v>8730</v>
      </c>
      <c r="T43" s="15">
        <f t="shared" si="4"/>
        <v>9099.2790000000005</v>
      </c>
      <c r="U43" s="15">
        <f t="shared" si="5"/>
        <v>2620.5923520000006</v>
      </c>
      <c r="V43" s="15">
        <f t="shared" si="6"/>
        <v>9099.2790000000023</v>
      </c>
      <c r="W43" s="14">
        <f t="shared" si="7"/>
        <v>1.8189894035458565E-12</v>
      </c>
      <c r="X43" s="13">
        <f t="shared" si="16"/>
        <v>-12.999999999998181</v>
      </c>
      <c r="Y43" s="20"/>
      <c r="Z43" s="35"/>
      <c r="AA43" s="11"/>
      <c r="AB43" s="10"/>
      <c r="AC43" s="15">
        <f t="shared" si="14"/>
        <v>0</v>
      </c>
      <c r="AD43" s="15">
        <f t="shared" si="15"/>
        <v>0</v>
      </c>
      <c r="AE43" s="15">
        <f t="shared" si="17"/>
        <v>0</v>
      </c>
      <c r="AF43" s="14">
        <f t="shared" si="18"/>
        <v>0</v>
      </c>
      <c r="AG43" s="13">
        <f t="shared" si="19"/>
        <v>-13</v>
      </c>
      <c r="AH43" s="35">
        <v>1.0423</v>
      </c>
      <c r="AI43" s="11">
        <v>28.8</v>
      </c>
      <c r="AJ43" s="10">
        <v>8730</v>
      </c>
      <c r="AK43" s="9">
        <f t="shared" si="12"/>
        <v>9099.2790000000005</v>
      </c>
    </row>
    <row r="44" spans="3:38" ht="19.899999999999999" customHeight="1">
      <c r="C44" s="38">
        <v>44066</v>
      </c>
      <c r="D44" s="37" t="s">
        <v>28</v>
      </c>
      <c r="E44" s="36" t="s">
        <v>303</v>
      </c>
      <c r="F44" s="20" t="s">
        <v>240</v>
      </c>
      <c r="G44" s="35">
        <v>1.042</v>
      </c>
      <c r="H44" s="21">
        <v>28.8</v>
      </c>
      <c r="I44" s="11">
        <v>31.7</v>
      </c>
      <c r="J44" s="10">
        <v>7980</v>
      </c>
      <c r="K44" s="15">
        <f t="shared" si="0"/>
        <v>8315.16</v>
      </c>
      <c r="L44" s="15">
        <f t="shared" si="1"/>
        <v>2635.9057200000002</v>
      </c>
      <c r="M44" s="15">
        <f t="shared" si="13"/>
        <v>9152.4504166666684</v>
      </c>
      <c r="N44" s="14">
        <f t="shared" si="2"/>
        <v>837.29041666666853</v>
      </c>
      <c r="O44" s="13">
        <f t="shared" si="3"/>
        <v>824.29041666666853</v>
      </c>
      <c r="P44" s="20" t="s">
        <v>240</v>
      </c>
      <c r="Q44" s="35">
        <v>1.042</v>
      </c>
      <c r="R44" s="11">
        <v>28.9</v>
      </c>
      <c r="S44" s="10">
        <v>8700</v>
      </c>
      <c r="T44" s="15">
        <f t="shared" si="4"/>
        <v>9065.4</v>
      </c>
      <c r="U44" s="15">
        <f t="shared" si="5"/>
        <v>2619.9005999999995</v>
      </c>
      <c r="V44" s="15">
        <f t="shared" si="6"/>
        <v>9096.877083333331</v>
      </c>
      <c r="W44" s="14">
        <f t="shared" si="7"/>
        <v>31.477083333331393</v>
      </c>
      <c r="X44" s="13">
        <f t="shared" si="16"/>
        <v>18.477083333331393</v>
      </c>
      <c r="Y44" s="20"/>
      <c r="Z44" s="35"/>
      <c r="AA44" s="11"/>
      <c r="AB44" s="10"/>
      <c r="AC44" s="15">
        <f t="shared" si="14"/>
        <v>0</v>
      </c>
      <c r="AD44" s="15">
        <f t="shared" si="15"/>
        <v>0</v>
      </c>
      <c r="AE44" s="15">
        <f t="shared" si="17"/>
        <v>0</v>
      </c>
      <c r="AF44" s="14">
        <f t="shared" si="18"/>
        <v>0</v>
      </c>
      <c r="AG44" s="13">
        <f t="shared" si="19"/>
        <v>-13</v>
      </c>
      <c r="AH44" s="35">
        <v>1.042</v>
      </c>
      <c r="AI44" s="11">
        <v>28.9</v>
      </c>
      <c r="AJ44" s="10">
        <v>8700</v>
      </c>
      <c r="AK44" s="9">
        <f t="shared" si="12"/>
        <v>9065.4</v>
      </c>
    </row>
    <row r="45" spans="3:38" ht="19.899999999999999" customHeight="1">
      <c r="C45" s="38">
        <v>44068</v>
      </c>
      <c r="D45" s="37" t="s">
        <v>28</v>
      </c>
      <c r="E45" s="36" t="s">
        <v>302</v>
      </c>
      <c r="F45" s="20" t="s">
        <v>168</v>
      </c>
      <c r="G45" s="35">
        <v>1.0451999999999999</v>
      </c>
      <c r="H45" s="21">
        <v>28.8</v>
      </c>
      <c r="I45" s="11">
        <v>32</v>
      </c>
      <c r="J45" s="10">
        <v>7910</v>
      </c>
      <c r="K45" s="15">
        <f t="shared" si="0"/>
        <v>8267.5319999999992</v>
      </c>
      <c r="L45" s="15">
        <f t="shared" si="1"/>
        <v>2645.61024</v>
      </c>
      <c r="M45" s="15">
        <f t="shared" si="13"/>
        <v>9186.1466666666656</v>
      </c>
      <c r="N45" s="14">
        <f t="shared" si="2"/>
        <v>918.61466666666638</v>
      </c>
      <c r="O45" s="13">
        <f t="shared" si="3"/>
        <v>905.61466666666638</v>
      </c>
      <c r="P45" s="20" t="s">
        <v>168</v>
      </c>
      <c r="Q45" s="35">
        <v>1.0451999999999999</v>
      </c>
      <c r="R45" s="11">
        <v>28.9</v>
      </c>
      <c r="S45" s="10">
        <v>8700</v>
      </c>
      <c r="T45" s="15">
        <f t="shared" si="4"/>
        <v>9093.24</v>
      </c>
      <c r="U45" s="15">
        <f t="shared" si="5"/>
        <v>2627.9463599999999</v>
      </c>
      <c r="V45" s="15">
        <f t="shared" si="6"/>
        <v>9124.8137499999993</v>
      </c>
      <c r="W45" s="14">
        <f t="shared" si="7"/>
        <v>31.573749999999563</v>
      </c>
      <c r="X45" s="13">
        <f t="shared" si="16"/>
        <v>18.573749999999563</v>
      </c>
      <c r="Y45" s="20"/>
      <c r="Z45" s="35"/>
      <c r="AA45" s="11"/>
      <c r="AB45" s="10"/>
      <c r="AC45" s="15">
        <f t="shared" si="14"/>
        <v>0</v>
      </c>
      <c r="AD45" s="15">
        <f t="shared" si="15"/>
        <v>0</v>
      </c>
      <c r="AE45" s="15">
        <f t="shared" si="17"/>
        <v>0</v>
      </c>
      <c r="AF45" s="14">
        <f t="shared" si="18"/>
        <v>0</v>
      </c>
      <c r="AG45" s="13">
        <f t="shared" si="19"/>
        <v>-13</v>
      </c>
      <c r="AH45" s="35">
        <v>1.0451999999999999</v>
      </c>
      <c r="AI45" s="11">
        <v>28.9</v>
      </c>
      <c r="AJ45" s="10">
        <v>8700</v>
      </c>
      <c r="AK45" s="9">
        <f t="shared" si="12"/>
        <v>9093.24</v>
      </c>
    </row>
    <row r="46" spans="3:38" ht="19.899999999999999" customHeight="1">
      <c r="C46" s="38">
        <v>44077</v>
      </c>
      <c r="D46" s="37" t="s">
        <v>28</v>
      </c>
      <c r="E46" s="36" t="s">
        <v>301</v>
      </c>
      <c r="F46" s="20" t="s">
        <v>163</v>
      </c>
      <c r="G46" s="45">
        <v>1.0427999999999999</v>
      </c>
      <c r="H46" s="21">
        <v>28.8</v>
      </c>
      <c r="I46" s="44">
        <v>31.6</v>
      </c>
      <c r="J46" s="43">
        <v>7780</v>
      </c>
      <c r="K46" s="15">
        <f t="shared" si="0"/>
        <v>8112.9839999999995</v>
      </c>
      <c r="L46" s="15">
        <f t="shared" si="1"/>
        <v>2563.7029439999997</v>
      </c>
      <c r="M46" s="15">
        <f t="shared" si="13"/>
        <v>8901.7463333333308</v>
      </c>
      <c r="N46" s="14">
        <f t="shared" si="2"/>
        <v>788.7623333333313</v>
      </c>
      <c r="O46" s="13">
        <f t="shared" si="3"/>
        <v>775.7623333333313</v>
      </c>
      <c r="P46" s="20" t="s">
        <v>163</v>
      </c>
      <c r="Q46" s="45">
        <v>1.0427999999999999</v>
      </c>
      <c r="R46" s="11">
        <v>28.8</v>
      </c>
      <c r="S46" s="10">
        <v>8490</v>
      </c>
      <c r="T46" s="15">
        <f t="shared" si="4"/>
        <v>8853.3719999999994</v>
      </c>
      <c r="U46" s="15">
        <f t="shared" si="5"/>
        <v>2549.7711360000003</v>
      </c>
      <c r="V46" s="15">
        <f t="shared" si="6"/>
        <v>8853.3720000000012</v>
      </c>
      <c r="W46" s="14">
        <f t="shared" si="7"/>
        <v>1.8189894035458565E-12</v>
      </c>
      <c r="X46" s="13">
        <f t="shared" si="16"/>
        <v>-12.999999999998181</v>
      </c>
      <c r="Y46" s="20"/>
      <c r="Z46" s="35"/>
      <c r="AA46" s="11"/>
      <c r="AB46" s="43"/>
      <c r="AC46" s="15">
        <f t="shared" si="14"/>
        <v>0</v>
      </c>
      <c r="AD46" s="15">
        <f t="shared" si="15"/>
        <v>0</v>
      </c>
      <c r="AE46" s="15">
        <f t="shared" si="17"/>
        <v>0</v>
      </c>
      <c r="AF46" s="14">
        <f t="shared" si="18"/>
        <v>0</v>
      </c>
      <c r="AG46" s="13">
        <f t="shared" si="19"/>
        <v>-13</v>
      </c>
      <c r="AH46" s="45">
        <v>1.0427999999999999</v>
      </c>
      <c r="AI46" s="44">
        <v>28.8</v>
      </c>
      <c r="AJ46" s="43">
        <v>8490</v>
      </c>
      <c r="AK46" s="9">
        <f t="shared" si="12"/>
        <v>8853.3719999999994</v>
      </c>
    </row>
    <row r="47" spans="3:38" ht="19.899999999999999" customHeight="1">
      <c r="C47" s="38">
        <v>44078</v>
      </c>
      <c r="D47" s="37" t="s">
        <v>28</v>
      </c>
      <c r="E47" s="36" t="s">
        <v>300</v>
      </c>
      <c r="F47" s="20" t="s">
        <v>97</v>
      </c>
      <c r="G47" s="35">
        <v>1.042</v>
      </c>
      <c r="H47" s="21">
        <v>28.8</v>
      </c>
      <c r="I47" s="11">
        <v>31.6</v>
      </c>
      <c r="J47" s="10">
        <v>7650</v>
      </c>
      <c r="K47" s="15">
        <f t="shared" si="0"/>
        <v>7971.3</v>
      </c>
      <c r="L47" s="15">
        <f t="shared" si="1"/>
        <v>2518.9308000000001</v>
      </c>
      <c r="M47" s="15">
        <f t="shared" si="13"/>
        <v>8746.2875000000004</v>
      </c>
      <c r="N47" s="14">
        <f t="shared" si="2"/>
        <v>774.98750000000018</v>
      </c>
      <c r="O47" s="13">
        <f t="shared" si="3"/>
        <v>761.98750000000018</v>
      </c>
      <c r="P47" s="20" t="s">
        <v>97</v>
      </c>
      <c r="Q47" s="35">
        <v>1.042</v>
      </c>
      <c r="R47" s="11">
        <v>29</v>
      </c>
      <c r="S47" s="10">
        <v>8370</v>
      </c>
      <c r="T47" s="15">
        <f t="shared" si="4"/>
        <v>8721.5400000000009</v>
      </c>
      <c r="U47" s="15">
        <f t="shared" si="5"/>
        <v>2529.2465999999999</v>
      </c>
      <c r="V47" s="15">
        <f t="shared" si="6"/>
        <v>8782.1062500000007</v>
      </c>
      <c r="W47" s="14">
        <f t="shared" si="7"/>
        <v>60.566249999999854</v>
      </c>
      <c r="X47" s="13">
        <f t="shared" si="16"/>
        <v>47.566249999999854</v>
      </c>
      <c r="Y47" s="20"/>
      <c r="Z47" s="35"/>
      <c r="AA47" s="11"/>
      <c r="AB47" s="10"/>
      <c r="AC47" s="15">
        <f t="shared" si="14"/>
        <v>0</v>
      </c>
      <c r="AD47" s="15">
        <f t="shared" si="15"/>
        <v>0</v>
      </c>
      <c r="AE47" s="15">
        <f t="shared" si="17"/>
        <v>0</v>
      </c>
      <c r="AF47" s="14">
        <f t="shared" si="18"/>
        <v>0</v>
      </c>
      <c r="AG47" s="13">
        <f t="shared" si="19"/>
        <v>-13</v>
      </c>
      <c r="AH47" s="12">
        <v>1.042</v>
      </c>
      <c r="AI47" s="11">
        <v>29</v>
      </c>
      <c r="AJ47" s="10">
        <v>8370</v>
      </c>
      <c r="AK47" s="9">
        <f t="shared" si="12"/>
        <v>8721.5400000000009</v>
      </c>
    </row>
    <row r="48" spans="3:38" ht="19.899999999999999" customHeight="1">
      <c r="C48" s="38">
        <v>44080</v>
      </c>
      <c r="D48" s="37" t="s">
        <v>28</v>
      </c>
      <c r="E48" s="36" t="s">
        <v>299</v>
      </c>
      <c r="F48" s="20" t="s">
        <v>30</v>
      </c>
      <c r="G48" s="35">
        <v>1.0329999999999999</v>
      </c>
      <c r="H48" s="21">
        <v>28.8</v>
      </c>
      <c r="I48" s="11">
        <v>32</v>
      </c>
      <c r="J48" s="10">
        <v>7970</v>
      </c>
      <c r="K48" s="15">
        <f t="shared" si="0"/>
        <v>8233.01</v>
      </c>
      <c r="L48" s="15">
        <f t="shared" si="1"/>
        <v>2634.5632000000001</v>
      </c>
      <c r="M48" s="15">
        <f t="shared" si="13"/>
        <v>9147.7888888888883</v>
      </c>
      <c r="N48" s="14">
        <f t="shared" si="2"/>
        <v>914.7788888888881</v>
      </c>
      <c r="O48" s="13">
        <f t="shared" si="3"/>
        <v>901.7788888888881</v>
      </c>
      <c r="P48" s="20" t="s">
        <v>30</v>
      </c>
      <c r="Q48" s="35">
        <v>1.0329999999999999</v>
      </c>
      <c r="R48" s="11">
        <v>28.9</v>
      </c>
      <c r="S48" s="10">
        <v>8780</v>
      </c>
      <c r="T48" s="15">
        <f t="shared" si="4"/>
        <v>9069.74</v>
      </c>
      <c r="U48" s="15">
        <f t="shared" si="5"/>
        <v>2621.1548599999996</v>
      </c>
      <c r="V48" s="15">
        <f t="shared" si="6"/>
        <v>9101.2321527777767</v>
      </c>
      <c r="W48" s="14">
        <f t="shared" si="7"/>
        <v>31.492152777776937</v>
      </c>
      <c r="X48" s="13">
        <f t="shared" si="16"/>
        <v>18.492152777776937</v>
      </c>
      <c r="Y48" s="20"/>
      <c r="Z48" s="35"/>
      <c r="AA48" s="11"/>
      <c r="AB48" s="10"/>
      <c r="AC48" s="15">
        <f t="shared" si="14"/>
        <v>0</v>
      </c>
      <c r="AD48" s="15">
        <f t="shared" si="15"/>
        <v>0</v>
      </c>
      <c r="AE48" s="15">
        <f t="shared" si="17"/>
        <v>0</v>
      </c>
      <c r="AF48" s="14">
        <f t="shared" si="18"/>
        <v>0</v>
      </c>
      <c r="AG48" s="13">
        <f t="shared" si="19"/>
        <v>-13</v>
      </c>
      <c r="AH48" s="12"/>
      <c r="AI48" s="11"/>
      <c r="AJ48" s="10"/>
      <c r="AK48" s="9">
        <f t="shared" si="12"/>
        <v>0</v>
      </c>
    </row>
    <row r="49" spans="3:37" ht="19.899999999999999" customHeight="1">
      <c r="C49" s="38">
        <v>44083</v>
      </c>
      <c r="D49" s="37" t="s">
        <v>28</v>
      </c>
      <c r="E49" s="36" t="s">
        <v>298</v>
      </c>
      <c r="F49" s="20" t="s">
        <v>168</v>
      </c>
      <c r="G49" s="35">
        <v>1.0411999999999999</v>
      </c>
      <c r="H49" s="21">
        <v>28.8</v>
      </c>
      <c r="I49" s="11">
        <v>31.6</v>
      </c>
      <c r="J49" s="10">
        <v>7930</v>
      </c>
      <c r="K49" s="15">
        <f t="shared" si="0"/>
        <v>8256.7159999999985</v>
      </c>
      <c r="L49" s="15">
        <f t="shared" si="1"/>
        <v>2609.1222559999997</v>
      </c>
      <c r="M49" s="15">
        <f t="shared" si="13"/>
        <v>9059.4522777777765</v>
      </c>
      <c r="N49" s="14">
        <f t="shared" si="2"/>
        <v>802.73627777777801</v>
      </c>
      <c r="O49" s="13">
        <f t="shared" si="3"/>
        <v>789.73627777777801</v>
      </c>
      <c r="P49" s="20" t="s">
        <v>168</v>
      </c>
      <c r="Q49" s="35"/>
      <c r="R49" s="11">
        <v>28.7</v>
      </c>
      <c r="S49" s="10">
        <v>8600</v>
      </c>
      <c r="T49" s="15">
        <f t="shared" si="4"/>
        <v>0</v>
      </c>
      <c r="U49" s="15">
        <f t="shared" si="5"/>
        <v>0</v>
      </c>
      <c r="V49" s="15">
        <f t="shared" si="6"/>
        <v>0</v>
      </c>
      <c r="W49" s="14">
        <f t="shared" si="7"/>
        <v>0</v>
      </c>
      <c r="X49" s="13">
        <f t="shared" si="16"/>
        <v>-13</v>
      </c>
      <c r="Y49" s="20"/>
      <c r="Z49" s="35"/>
      <c r="AA49" s="11"/>
      <c r="AB49" s="10"/>
      <c r="AC49" s="15">
        <f t="shared" si="14"/>
        <v>0</v>
      </c>
      <c r="AD49" s="15">
        <f t="shared" si="15"/>
        <v>0</v>
      </c>
      <c r="AE49" s="15">
        <f t="shared" si="17"/>
        <v>0</v>
      </c>
      <c r="AF49" s="14">
        <f t="shared" si="18"/>
        <v>0</v>
      </c>
      <c r="AG49" s="13">
        <f t="shared" si="19"/>
        <v>-13</v>
      </c>
      <c r="AH49" s="12"/>
      <c r="AI49" s="11">
        <v>28.7</v>
      </c>
      <c r="AJ49" s="10">
        <v>8600</v>
      </c>
      <c r="AK49" s="9">
        <f t="shared" si="12"/>
        <v>0</v>
      </c>
    </row>
    <row r="50" spans="3:37" ht="19.899999999999999" customHeight="1">
      <c r="C50" s="38">
        <v>44085</v>
      </c>
      <c r="D50" s="37" t="s">
        <v>28</v>
      </c>
      <c r="E50" s="36" t="s">
        <v>297</v>
      </c>
      <c r="F50" s="20" t="s">
        <v>30</v>
      </c>
      <c r="G50" s="35">
        <v>1.036</v>
      </c>
      <c r="H50" s="21">
        <v>28.8</v>
      </c>
      <c r="I50" s="11">
        <v>31.7</v>
      </c>
      <c r="J50" s="10">
        <v>7950</v>
      </c>
      <c r="K50" s="15">
        <f t="shared" si="0"/>
        <v>8236.2000000000007</v>
      </c>
      <c r="L50" s="15">
        <f t="shared" si="1"/>
        <v>2610.8754000000004</v>
      </c>
      <c r="M50" s="15">
        <f t="shared" si="13"/>
        <v>9065.539583333335</v>
      </c>
      <c r="N50" s="14">
        <f t="shared" si="2"/>
        <v>829.3395833333343</v>
      </c>
      <c r="O50" s="13">
        <f t="shared" si="3"/>
        <v>816.3395833333343</v>
      </c>
      <c r="P50" s="20" t="s">
        <v>30</v>
      </c>
      <c r="Q50" s="35">
        <v>1.036</v>
      </c>
      <c r="R50" s="11">
        <v>28.8</v>
      </c>
      <c r="S50" s="10">
        <v>8690</v>
      </c>
      <c r="T50" s="15">
        <f t="shared" si="4"/>
        <v>9002.84</v>
      </c>
      <c r="U50" s="15">
        <f t="shared" si="5"/>
        <v>2592.8179200000004</v>
      </c>
      <c r="V50" s="15">
        <f t="shared" si="6"/>
        <v>9002.840000000002</v>
      </c>
      <c r="W50" s="14">
        <f t="shared" si="7"/>
        <v>1.8189894035458565E-12</v>
      </c>
      <c r="X50" s="13">
        <f t="shared" si="16"/>
        <v>-12.999999999998181</v>
      </c>
      <c r="Y50" s="20"/>
      <c r="Z50" s="35"/>
      <c r="AA50" s="11"/>
      <c r="AB50" s="10"/>
      <c r="AC50" s="15">
        <f t="shared" si="14"/>
        <v>0</v>
      </c>
      <c r="AD50" s="15">
        <f t="shared" si="15"/>
        <v>0</v>
      </c>
      <c r="AE50" s="15">
        <f t="shared" si="17"/>
        <v>0</v>
      </c>
      <c r="AF50" s="14">
        <f t="shared" si="18"/>
        <v>0</v>
      </c>
      <c r="AG50" s="13">
        <f t="shared" si="19"/>
        <v>-13</v>
      </c>
      <c r="AH50" s="12"/>
      <c r="AI50" s="11"/>
      <c r="AJ50" s="10"/>
      <c r="AK50" s="9">
        <f t="shared" si="12"/>
        <v>0</v>
      </c>
    </row>
    <row r="51" spans="3:37" ht="19.899999999999999" customHeight="1">
      <c r="C51" s="38">
        <v>44086</v>
      </c>
      <c r="D51" s="37" t="s">
        <v>28</v>
      </c>
      <c r="E51" s="36" t="s">
        <v>296</v>
      </c>
      <c r="F51" s="20" t="s">
        <v>168</v>
      </c>
      <c r="G51" s="35">
        <v>1.0422</v>
      </c>
      <c r="H51" s="21">
        <v>28.8</v>
      </c>
      <c r="I51" s="11">
        <v>31.9</v>
      </c>
      <c r="J51" s="10">
        <v>7880</v>
      </c>
      <c r="K51" s="15">
        <f t="shared" si="0"/>
        <v>8212.5360000000001</v>
      </c>
      <c r="L51" s="15">
        <f t="shared" si="1"/>
        <v>2619.798984</v>
      </c>
      <c r="M51" s="15">
        <f t="shared" si="13"/>
        <v>9096.5242500000004</v>
      </c>
      <c r="N51" s="14">
        <f t="shared" si="2"/>
        <v>883.98825000000033</v>
      </c>
      <c r="O51" s="13">
        <f t="shared" si="3"/>
        <v>870.98825000000033</v>
      </c>
      <c r="P51" s="20" t="s">
        <v>168</v>
      </c>
      <c r="Q51" s="35"/>
      <c r="R51" s="11">
        <v>28.9</v>
      </c>
      <c r="S51" s="10">
        <v>8680</v>
      </c>
      <c r="T51" s="15">
        <f t="shared" si="4"/>
        <v>0</v>
      </c>
      <c r="U51" s="15">
        <f t="shared" si="5"/>
        <v>0</v>
      </c>
      <c r="V51" s="15">
        <f t="shared" si="6"/>
        <v>0</v>
      </c>
      <c r="W51" s="14">
        <f t="shared" si="7"/>
        <v>0</v>
      </c>
      <c r="X51" s="13">
        <f t="shared" si="16"/>
        <v>-13</v>
      </c>
      <c r="Y51" s="20"/>
      <c r="Z51" s="35"/>
      <c r="AA51" s="11"/>
      <c r="AB51" s="10"/>
      <c r="AC51" s="15">
        <f t="shared" si="14"/>
        <v>0</v>
      </c>
      <c r="AD51" s="15">
        <f t="shared" si="15"/>
        <v>0</v>
      </c>
      <c r="AE51" s="15">
        <f t="shared" si="17"/>
        <v>0</v>
      </c>
      <c r="AF51" s="14">
        <f t="shared" si="18"/>
        <v>0</v>
      </c>
      <c r="AG51" s="13">
        <f t="shared" si="19"/>
        <v>-13</v>
      </c>
      <c r="AH51" s="12"/>
      <c r="AI51" s="11">
        <v>28.9</v>
      </c>
      <c r="AJ51" s="10">
        <v>8680</v>
      </c>
      <c r="AK51" s="9">
        <f t="shared" si="12"/>
        <v>0</v>
      </c>
    </row>
    <row r="52" spans="3:37" ht="19.899999999999999" customHeight="1">
      <c r="C52" s="38">
        <v>44185</v>
      </c>
      <c r="D52" s="37" t="s">
        <v>28</v>
      </c>
      <c r="E52" s="36" t="s">
        <v>295</v>
      </c>
      <c r="F52" s="20" t="s">
        <v>240</v>
      </c>
      <c r="G52" s="35">
        <v>1.0378000000000001</v>
      </c>
      <c r="H52" s="21">
        <v>28.8</v>
      </c>
      <c r="I52" s="11">
        <v>32.200000000000003</v>
      </c>
      <c r="J52" s="10">
        <v>7920</v>
      </c>
      <c r="K52" s="15">
        <f t="shared" si="0"/>
        <v>8219.3760000000002</v>
      </c>
      <c r="L52" s="15">
        <f t="shared" si="1"/>
        <v>2646.6390719999999</v>
      </c>
      <c r="M52" s="15">
        <f t="shared" si="13"/>
        <v>9189.719000000001</v>
      </c>
      <c r="N52" s="14">
        <f t="shared" si="2"/>
        <v>970.34300000000076</v>
      </c>
      <c r="O52" s="13">
        <f t="shared" si="3"/>
        <v>957.34300000000076</v>
      </c>
      <c r="P52" s="20" t="s">
        <v>240</v>
      </c>
      <c r="Q52" s="35">
        <v>1.0378000000000001</v>
      </c>
      <c r="R52" s="11">
        <v>29</v>
      </c>
      <c r="S52" s="10">
        <v>8740</v>
      </c>
      <c r="T52" s="15">
        <f t="shared" si="4"/>
        <v>9070.3720000000012</v>
      </c>
      <c r="U52" s="15">
        <f t="shared" si="5"/>
        <v>2630.4078800000002</v>
      </c>
      <c r="V52" s="15">
        <f t="shared" si="6"/>
        <v>9133.3606944444437</v>
      </c>
      <c r="W52" s="14">
        <f t="shared" si="7"/>
        <v>62.988694444442444</v>
      </c>
      <c r="X52" s="13">
        <f t="shared" si="16"/>
        <v>49.988694444442444</v>
      </c>
      <c r="Y52" s="20"/>
      <c r="Z52" s="35"/>
      <c r="AA52" s="11"/>
      <c r="AB52" s="10"/>
      <c r="AC52" s="15">
        <f t="shared" si="14"/>
        <v>0</v>
      </c>
      <c r="AD52" s="15">
        <f t="shared" si="15"/>
        <v>0</v>
      </c>
      <c r="AE52" s="15">
        <f t="shared" si="17"/>
        <v>0</v>
      </c>
      <c r="AF52" s="14">
        <f t="shared" si="18"/>
        <v>0</v>
      </c>
      <c r="AG52" s="13">
        <f t="shared" si="19"/>
        <v>-13</v>
      </c>
      <c r="AH52" s="12">
        <v>1.0378000000000001</v>
      </c>
      <c r="AI52" s="11">
        <v>29</v>
      </c>
      <c r="AJ52" s="10">
        <v>8740</v>
      </c>
      <c r="AK52" s="9">
        <f t="shared" si="12"/>
        <v>9070.3720000000012</v>
      </c>
    </row>
    <row r="53" spans="3:37" ht="19.899999999999999" customHeight="1">
      <c r="C53" s="38">
        <v>44186</v>
      </c>
      <c r="D53" s="37" t="s">
        <v>28</v>
      </c>
      <c r="E53" s="36" t="s">
        <v>294</v>
      </c>
      <c r="F53" s="20" t="s">
        <v>240</v>
      </c>
      <c r="G53" s="35">
        <v>1.0443</v>
      </c>
      <c r="H53" s="21">
        <v>28.8</v>
      </c>
      <c r="I53" s="11">
        <v>31.7</v>
      </c>
      <c r="J53" s="10">
        <v>7840</v>
      </c>
      <c r="K53" s="15">
        <f t="shared" si="0"/>
        <v>8187.3119999999999</v>
      </c>
      <c r="L53" s="15">
        <f t="shared" si="1"/>
        <v>2595.3779039999999</v>
      </c>
      <c r="M53" s="15">
        <f t="shared" si="13"/>
        <v>9011.7288333333327</v>
      </c>
      <c r="N53" s="14">
        <f t="shared" si="2"/>
        <v>824.41683333333276</v>
      </c>
      <c r="O53" s="13">
        <f t="shared" si="3"/>
        <v>811.41683333333276</v>
      </c>
      <c r="P53" s="20" t="s">
        <v>240</v>
      </c>
      <c r="Q53" s="35">
        <v>1.0443</v>
      </c>
      <c r="R53" s="11">
        <v>29</v>
      </c>
      <c r="S53" s="10">
        <v>8610</v>
      </c>
      <c r="T53" s="15">
        <f t="shared" si="4"/>
        <v>8991.4230000000007</v>
      </c>
      <c r="U53" s="15">
        <f t="shared" si="5"/>
        <v>2607.5126700000001</v>
      </c>
      <c r="V53" s="15">
        <f t="shared" si="6"/>
        <v>9053.8634375000001</v>
      </c>
      <c r="W53" s="14">
        <f t="shared" si="7"/>
        <v>62.440437499999462</v>
      </c>
      <c r="X53" s="13">
        <f t="shared" si="16"/>
        <v>49.440437499999462</v>
      </c>
      <c r="Y53" s="20"/>
      <c r="Z53" s="35"/>
      <c r="AA53" s="11"/>
      <c r="AB53" s="10"/>
      <c r="AC53" s="15">
        <f t="shared" si="14"/>
        <v>0</v>
      </c>
      <c r="AD53" s="15">
        <f t="shared" si="15"/>
        <v>0</v>
      </c>
      <c r="AE53" s="15">
        <f t="shared" si="17"/>
        <v>0</v>
      </c>
      <c r="AF53" s="14">
        <f t="shared" si="18"/>
        <v>0</v>
      </c>
      <c r="AG53" s="13">
        <f t="shared" si="19"/>
        <v>-13</v>
      </c>
      <c r="AH53" s="12">
        <v>1.0443</v>
      </c>
      <c r="AI53" s="11">
        <v>29</v>
      </c>
      <c r="AJ53" s="10">
        <v>8610</v>
      </c>
      <c r="AK53" s="9">
        <f t="shared" si="12"/>
        <v>8991.4230000000007</v>
      </c>
    </row>
    <row r="54" spans="3:37" ht="19.899999999999999" customHeight="1">
      <c r="C54" s="38">
        <v>44188</v>
      </c>
      <c r="D54" s="37" t="s">
        <v>28</v>
      </c>
      <c r="E54" s="36" t="s">
        <v>293</v>
      </c>
      <c r="F54" s="20" t="s">
        <v>30</v>
      </c>
      <c r="G54" s="35">
        <v>1.0325</v>
      </c>
      <c r="H54" s="21">
        <v>28.8</v>
      </c>
      <c r="I54" s="11">
        <v>31.7</v>
      </c>
      <c r="J54" s="10">
        <v>7770</v>
      </c>
      <c r="K54" s="15">
        <f t="shared" si="0"/>
        <v>8022.5249999999996</v>
      </c>
      <c r="L54" s="15">
        <f t="shared" si="1"/>
        <v>2543.1404250000001</v>
      </c>
      <c r="M54" s="15">
        <f t="shared" si="13"/>
        <v>8830.3486979166664</v>
      </c>
      <c r="N54" s="14">
        <f t="shared" si="2"/>
        <v>807.82369791666679</v>
      </c>
      <c r="O54" s="13">
        <f t="shared" si="3"/>
        <v>794.82369791666679</v>
      </c>
      <c r="P54" s="20" t="s">
        <v>30</v>
      </c>
      <c r="Q54" s="35">
        <v>1.0325</v>
      </c>
      <c r="R54" s="11">
        <v>28.9</v>
      </c>
      <c r="S54" s="10">
        <v>8560</v>
      </c>
      <c r="T54" s="15">
        <f t="shared" si="4"/>
        <v>8838.1999999999989</v>
      </c>
      <c r="U54" s="15">
        <f t="shared" si="5"/>
        <v>2554.2397999999994</v>
      </c>
      <c r="V54" s="15">
        <f t="shared" si="6"/>
        <v>8868.888194444442</v>
      </c>
      <c r="W54" s="14">
        <f t="shared" si="7"/>
        <v>30.68819444444307</v>
      </c>
      <c r="X54" s="13">
        <f t="shared" si="16"/>
        <v>17.68819444444307</v>
      </c>
      <c r="Y54" s="20"/>
      <c r="Z54" s="35"/>
      <c r="AA54" s="11"/>
      <c r="AB54" s="10"/>
      <c r="AC54" s="15">
        <f t="shared" si="14"/>
        <v>0</v>
      </c>
      <c r="AD54" s="15">
        <f t="shared" si="15"/>
        <v>0</v>
      </c>
      <c r="AE54" s="15">
        <f t="shared" si="17"/>
        <v>0</v>
      </c>
      <c r="AF54" s="14">
        <f t="shared" si="18"/>
        <v>0</v>
      </c>
      <c r="AG54" s="13">
        <f t="shared" si="19"/>
        <v>-13</v>
      </c>
      <c r="AH54" s="12">
        <v>1.0325</v>
      </c>
      <c r="AI54" s="11">
        <v>28.9</v>
      </c>
      <c r="AJ54" s="10">
        <v>8560</v>
      </c>
      <c r="AK54" s="9">
        <f t="shared" si="12"/>
        <v>8838.1999999999989</v>
      </c>
    </row>
    <row r="55" spans="3:37" ht="19.899999999999999" customHeight="1">
      <c r="C55" s="38">
        <v>44190</v>
      </c>
      <c r="D55" s="37" t="s">
        <v>28</v>
      </c>
      <c r="E55" s="36" t="s">
        <v>292</v>
      </c>
      <c r="F55" s="20" t="s">
        <v>163</v>
      </c>
      <c r="G55" s="35">
        <v>1.0411999999999999</v>
      </c>
      <c r="H55" s="21">
        <v>28.8</v>
      </c>
      <c r="I55" s="11">
        <v>32</v>
      </c>
      <c r="J55" s="10">
        <v>8050</v>
      </c>
      <c r="K55" s="15">
        <f t="shared" si="0"/>
        <v>8381.66</v>
      </c>
      <c r="L55" s="15">
        <f t="shared" si="1"/>
        <v>2682.1311999999998</v>
      </c>
      <c r="M55" s="15">
        <f t="shared" si="13"/>
        <v>9312.9555555555544</v>
      </c>
      <c r="N55" s="14">
        <f t="shared" si="2"/>
        <v>931.29555555555453</v>
      </c>
      <c r="O55" s="13">
        <f t="shared" si="3"/>
        <v>918.29555555555453</v>
      </c>
      <c r="P55" s="20" t="s">
        <v>163</v>
      </c>
      <c r="Q55" s="35">
        <v>1.0411999999999999</v>
      </c>
      <c r="R55" s="11">
        <v>29</v>
      </c>
      <c r="S55" s="10">
        <v>8910</v>
      </c>
      <c r="T55" s="15">
        <f t="shared" si="4"/>
        <v>9277.0919999999987</v>
      </c>
      <c r="U55" s="15">
        <f t="shared" si="5"/>
        <v>2690.3566799999994</v>
      </c>
      <c r="V55" s="15">
        <f t="shared" si="6"/>
        <v>9341.5162499999988</v>
      </c>
      <c r="W55" s="14">
        <f t="shared" si="7"/>
        <v>64.424250000000029</v>
      </c>
      <c r="X55" s="13">
        <f t="shared" si="16"/>
        <v>51.424250000000029</v>
      </c>
      <c r="Y55" s="20"/>
      <c r="Z55" s="35"/>
      <c r="AA55" s="11"/>
      <c r="AB55" s="10"/>
      <c r="AC55" s="15">
        <f t="shared" si="14"/>
        <v>0</v>
      </c>
      <c r="AD55" s="15">
        <f t="shared" si="15"/>
        <v>0</v>
      </c>
      <c r="AE55" s="15">
        <f t="shared" si="17"/>
        <v>0</v>
      </c>
      <c r="AF55" s="14">
        <f t="shared" si="18"/>
        <v>0</v>
      </c>
      <c r="AG55" s="13">
        <f t="shared" si="19"/>
        <v>-13</v>
      </c>
      <c r="AH55" s="12"/>
      <c r="AI55" s="11"/>
      <c r="AJ55" s="10"/>
      <c r="AK55" s="9">
        <f t="shared" si="12"/>
        <v>0</v>
      </c>
    </row>
    <row r="56" spans="3:37" ht="19.899999999999999" customHeight="1">
      <c r="C56" s="38">
        <v>44191</v>
      </c>
      <c r="D56" s="37" t="s">
        <v>28</v>
      </c>
      <c r="E56" s="36" t="s">
        <v>291</v>
      </c>
      <c r="F56" s="20" t="s">
        <v>32</v>
      </c>
      <c r="G56" s="35">
        <v>1.0362</v>
      </c>
      <c r="H56" s="21">
        <v>28.8</v>
      </c>
      <c r="I56" s="11">
        <v>31.8</v>
      </c>
      <c r="J56" s="10">
        <v>7690</v>
      </c>
      <c r="K56" s="15">
        <f t="shared" si="0"/>
        <v>7968.3779999999997</v>
      </c>
      <c r="L56" s="15">
        <f t="shared" si="1"/>
        <v>2533.9442039999999</v>
      </c>
      <c r="M56" s="15">
        <f t="shared" si="13"/>
        <v>8798.4173749999991</v>
      </c>
      <c r="N56" s="14">
        <f t="shared" si="2"/>
        <v>830.03937499999938</v>
      </c>
      <c r="O56" s="13">
        <f t="shared" si="3"/>
        <v>817.03937499999938</v>
      </c>
      <c r="P56" s="20" t="s">
        <v>32</v>
      </c>
      <c r="Q56" s="35">
        <v>1.0362</v>
      </c>
      <c r="R56" s="11">
        <v>29.2</v>
      </c>
      <c r="S56" s="10">
        <v>8430</v>
      </c>
      <c r="T56" s="15">
        <f t="shared" si="4"/>
        <v>8735.1659999999993</v>
      </c>
      <c r="U56" s="15">
        <f t="shared" si="5"/>
        <v>2550.6684719999998</v>
      </c>
      <c r="V56" s="15">
        <f t="shared" si="6"/>
        <v>8856.4877500000002</v>
      </c>
      <c r="W56" s="14">
        <f t="shared" si="7"/>
        <v>121.32175000000097</v>
      </c>
      <c r="X56" s="13">
        <f t="shared" si="16"/>
        <v>108.32175000000097</v>
      </c>
      <c r="Y56" s="20"/>
      <c r="Z56" s="35"/>
      <c r="AA56" s="11"/>
      <c r="AB56" s="10"/>
      <c r="AC56" s="15">
        <f t="shared" si="14"/>
        <v>0</v>
      </c>
      <c r="AD56" s="15">
        <f t="shared" si="15"/>
        <v>0</v>
      </c>
      <c r="AE56" s="15">
        <f t="shared" si="17"/>
        <v>0</v>
      </c>
      <c r="AF56" s="14">
        <f t="shared" si="18"/>
        <v>0</v>
      </c>
      <c r="AG56" s="13">
        <f t="shared" si="19"/>
        <v>-13</v>
      </c>
      <c r="AH56" s="12">
        <v>1.0411999999999999</v>
      </c>
      <c r="AI56" s="11">
        <v>29.2</v>
      </c>
      <c r="AJ56" s="10">
        <v>8910</v>
      </c>
      <c r="AK56" s="9">
        <f t="shared" si="12"/>
        <v>9277.0919999999987</v>
      </c>
    </row>
    <row r="57" spans="3:37" ht="19.899999999999999" customHeight="1">
      <c r="C57" s="38">
        <v>44202</v>
      </c>
      <c r="D57" s="37" t="s">
        <v>28</v>
      </c>
      <c r="E57" s="36" t="s">
        <v>290</v>
      </c>
      <c r="F57" s="20" t="s">
        <v>32</v>
      </c>
      <c r="G57" s="35">
        <v>1.0449999999999999</v>
      </c>
      <c r="H57" s="21">
        <v>28.8</v>
      </c>
      <c r="I57" s="11">
        <v>32.1</v>
      </c>
      <c r="J57" s="10">
        <v>7270</v>
      </c>
      <c r="K57" s="15">
        <f t="shared" si="0"/>
        <v>7597.15</v>
      </c>
      <c r="L57" s="15">
        <f t="shared" si="1"/>
        <v>2438.6851499999998</v>
      </c>
      <c r="M57" s="15">
        <f t="shared" si="13"/>
        <v>8467.6567708333332</v>
      </c>
      <c r="N57" s="14">
        <f t="shared" si="2"/>
        <v>870.50677083333358</v>
      </c>
      <c r="O57" s="13">
        <f t="shared" si="3"/>
        <v>857.50677083333358</v>
      </c>
      <c r="P57" s="20" t="s">
        <v>32</v>
      </c>
      <c r="Q57" s="35">
        <v>1.0449999999999999</v>
      </c>
      <c r="R57" s="11">
        <v>29.2</v>
      </c>
      <c r="S57" s="10">
        <v>8050</v>
      </c>
      <c r="T57" s="15">
        <f t="shared" si="4"/>
        <v>8412.25</v>
      </c>
      <c r="U57" s="15">
        <f t="shared" si="5"/>
        <v>2456.377</v>
      </c>
      <c r="V57" s="15">
        <f t="shared" si="6"/>
        <v>8529.0868055555547</v>
      </c>
      <c r="W57" s="14">
        <f t="shared" si="7"/>
        <v>116.83680555555475</v>
      </c>
      <c r="X57" s="13">
        <f t="shared" si="16"/>
        <v>103.83680555555475</v>
      </c>
      <c r="Y57" s="20"/>
      <c r="Z57" s="35"/>
      <c r="AA57" s="11"/>
      <c r="AB57" s="10"/>
      <c r="AC57" s="15">
        <f t="shared" si="14"/>
        <v>0</v>
      </c>
      <c r="AD57" s="15">
        <f t="shared" si="15"/>
        <v>0</v>
      </c>
      <c r="AE57" s="15">
        <f t="shared" si="17"/>
        <v>0</v>
      </c>
      <c r="AF57" s="14">
        <f t="shared" si="18"/>
        <v>0</v>
      </c>
      <c r="AG57" s="13">
        <f t="shared" si="19"/>
        <v>-13</v>
      </c>
      <c r="AH57" s="12">
        <v>1.0449999999999999</v>
      </c>
      <c r="AI57" s="11">
        <v>29.2</v>
      </c>
      <c r="AJ57" s="10">
        <v>8050</v>
      </c>
      <c r="AK57" s="9">
        <f t="shared" si="12"/>
        <v>8412.25</v>
      </c>
    </row>
    <row r="58" spans="3:37" ht="19.899999999999999" customHeight="1">
      <c r="C58" s="38">
        <v>44204</v>
      </c>
      <c r="D58" s="37" t="s">
        <v>28</v>
      </c>
      <c r="E58" s="36" t="s">
        <v>289</v>
      </c>
      <c r="F58" s="20" t="s">
        <v>240</v>
      </c>
      <c r="G58" s="35">
        <v>1.0388999999999999</v>
      </c>
      <c r="H58" s="21">
        <v>28.8</v>
      </c>
      <c r="I58" s="11">
        <v>31.8</v>
      </c>
      <c r="J58" s="10">
        <v>7400</v>
      </c>
      <c r="K58" s="15">
        <f t="shared" si="0"/>
        <v>7687.86</v>
      </c>
      <c r="L58" s="15">
        <f t="shared" si="1"/>
        <v>2444.7394799999997</v>
      </c>
      <c r="M58" s="15">
        <f t="shared" si="13"/>
        <v>8488.6787499999991</v>
      </c>
      <c r="N58" s="14">
        <f t="shared" si="2"/>
        <v>800.81874999999945</v>
      </c>
      <c r="O58" s="13">
        <f t="shared" si="3"/>
        <v>787.81874999999945</v>
      </c>
      <c r="P58" s="20" t="s">
        <v>240</v>
      </c>
      <c r="Q58" s="35">
        <v>1.0388999999999999</v>
      </c>
      <c r="R58" s="11">
        <v>29</v>
      </c>
      <c r="S58" s="10">
        <v>8180</v>
      </c>
      <c r="T58" s="15">
        <f t="shared" si="4"/>
        <v>8498.2019999999993</v>
      </c>
      <c r="U58" s="15">
        <f t="shared" si="5"/>
        <v>2464.4785799999995</v>
      </c>
      <c r="V58" s="15">
        <f t="shared" si="6"/>
        <v>8557.2172916666641</v>
      </c>
      <c r="W58" s="14">
        <f t="shared" si="7"/>
        <v>59.01529166666478</v>
      </c>
      <c r="X58" s="13">
        <f t="shared" si="16"/>
        <v>46.01529166666478</v>
      </c>
      <c r="Y58" s="20"/>
      <c r="Z58" s="35"/>
      <c r="AA58" s="11"/>
      <c r="AB58" s="10"/>
      <c r="AC58" s="15">
        <f t="shared" si="14"/>
        <v>0</v>
      </c>
      <c r="AD58" s="15">
        <f t="shared" si="15"/>
        <v>0</v>
      </c>
      <c r="AE58" s="15">
        <f t="shared" si="17"/>
        <v>0</v>
      </c>
      <c r="AF58" s="14">
        <f t="shared" si="18"/>
        <v>0</v>
      </c>
      <c r="AG58" s="13">
        <f t="shared" si="19"/>
        <v>-13</v>
      </c>
      <c r="AH58" s="12">
        <v>1.0388999999999999</v>
      </c>
      <c r="AI58" s="11">
        <v>29</v>
      </c>
      <c r="AJ58" s="10">
        <v>8180</v>
      </c>
      <c r="AK58" s="9">
        <f t="shared" si="12"/>
        <v>8498.2019999999993</v>
      </c>
    </row>
    <row r="59" spans="3:37" ht="19.899999999999999" customHeight="1">
      <c r="C59" s="38">
        <v>44205</v>
      </c>
      <c r="D59" s="37" t="s">
        <v>28</v>
      </c>
      <c r="E59" s="36" t="s">
        <v>288</v>
      </c>
      <c r="F59" s="20" t="s">
        <v>30</v>
      </c>
      <c r="G59" s="35">
        <v>1.0316000000000001</v>
      </c>
      <c r="H59" s="21">
        <v>28.8</v>
      </c>
      <c r="I59" s="11">
        <v>31.9</v>
      </c>
      <c r="J59" s="10">
        <v>7550</v>
      </c>
      <c r="K59" s="15">
        <f t="shared" si="0"/>
        <v>7788.5800000000008</v>
      </c>
      <c r="L59" s="15">
        <f t="shared" si="1"/>
        <v>2484.5570200000002</v>
      </c>
      <c r="M59" s="15">
        <f t="shared" si="13"/>
        <v>8626.9340972222235</v>
      </c>
      <c r="N59" s="14">
        <f t="shared" si="2"/>
        <v>838.35409722222266</v>
      </c>
      <c r="O59" s="13">
        <f t="shared" si="3"/>
        <v>825.35409722222266</v>
      </c>
      <c r="P59" s="20" t="s">
        <v>30</v>
      </c>
      <c r="Q59" s="35">
        <v>1.0316000000000001</v>
      </c>
      <c r="R59" s="11">
        <v>28.8</v>
      </c>
      <c r="S59" s="10">
        <v>8320</v>
      </c>
      <c r="T59" s="15">
        <f t="shared" si="4"/>
        <v>8582.9120000000003</v>
      </c>
      <c r="U59" s="15">
        <f t="shared" si="5"/>
        <v>2471.8786560000003</v>
      </c>
      <c r="V59" s="15">
        <f t="shared" si="6"/>
        <v>8582.9120000000003</v>
      </c>
      <c r="W59" s="14">
        <f t="shared" si="7"/>
        <v>0</v>
      </c>
      <c r="X59" s="13">
        <v>0</v>
      </c>
      <c r="Y59" s="20"/>
      <c r="Z59" s="35"/>
      <c r="AA59" s="11"/>
      <c r="AB59" s="10"/>
      <c r="AC59" s="15">
        <f t="shared" ref="AC59:AC90" si="20">Z59*AB59</f>
        <v>0</v>
      </c>
      <c r="AD59" s="15">
        <f t="shared" ref="AD59:AD90" si="21">AC59*(AA59/100)</f>
        <v>0</v>
      </c>
      <c r="AE59" s="15">
        <f t="shared" si="17"/>
        <v>0</v>
      </c>
      <c r="AF59" s="14">
        <f t="shared" si="18"/>
        <v>0</v>
      </c>
      <c r="AG59" s="13">
        <f t="shared" si="19"/>
        <v>-13</v>
      </c>
      <c r="AH59" s="12">
        <v>1.0316000000000001</v>
      </c>
      <c r="AI59" s="11">
        <v>28.8</v>
      </c>
      <c r="AJ59" s="10">
        <v>8320</v>
      </c>
      <c r="AK59" s="9">
        <f t="shared" si="12"/>
        <v>8582.9120000000003</v>
      </c>
    </row>
    <row r="60" spans="3:37" ht="19.899999999999999" customHeight="1">
      <c r="C60" s="38">
        <v>44207</v>
      </c>
      <c r="D60" s="37" t="s">
        <v>28</v>
      </c>
      <c r="E60" s="36" t="s">
        <v>287</v>
      </c>
      <c r="F60" s="20" t="s">
        <v>32</v>
      </c>
      <c r="G60" s="35">
        <v>1.0403</v>
      </c>
      <c r="H60" s="21">
        <v>28.8</v>
      </c>
      <c r="I60" s="11">
        <v>31.8</v>
      </c>
      <c r="J60" s="10">
        <v>7430</v>
      </c>
      <c r="K60" s="15">
        <f t="shared" si="0"/>
        <v>7729.4290000000001</v>
      </c>
      <c r="L60" s="15">
        <f t="shared" si="1"/>
        <v>2457.9584220000002</v>
      </c>
      <c r="M60" s="15">
        <f t="shared" si="13"/>
        <v>8534.5778541666677</v>
      </c>
      <c r="N60" s="14">
        <f t="shared" si="2"/>
        <v>805.14885416666766</v>
      </c>
      <c r="O60" s="13">
        <f t="shared" si="3"/>
        <v>792.14885416666766</v>
      </c>
      <c r="P60" s="20" t="s">
        <v>32</v>
      </c>
      <c r="Q60" s="35">
        <v>1.0403</v>
      </c>
      <c r="R60" s="11">
        <v>29</v>
      </c>
      <c r="S60" s="10">
        <v>8230</v>
      </c>
      <c r="T60" s="15">
        <f t="shared" si="4"/>
        <v>8561.6689999999999</v>
      </c>
      <c r="U60" s="15">
        <f t="shared" si="5"/>
        <v>2482.8840099999998</v>
      </c>
      <c r="V60" s="15">
        <f t="shared" si="6"/>
        <v>8621.1250347222212</v>
      </c>
      <c r="W60" s="14">
        <f t="shared" si="7"/>
        <v>59.456034722221375</v>
      </c>
      <c r="X60" s="13">
        <f t="shared" ref="X60:X123" si="22">IFERROR(W60-13,"")</f>
        <v>46.456034722221375</v>
      </c>
      <c r="Y60" s="20"/>
      <c r="Z60" s="35"/>
      <c r="AA60" s="11"/>
      <c r="AB60" s="10"/>
      <c r="AC60" s="15">
        <f t="shared" si="20"/>
        <v>0</v>
      </c>
      <c r="AD60" s="15">
        <f t="shared" si="21"/>
        <v>0</v>
      </c>
      <c r="AE60" s="15">
        <f t="shared" si="17"/>
        <v>0</v>
      </c>
      <c r="AF60" s="14">
        <f t="shared" si="18"/>
        <v>0</v>
      </c>
      <c r="AG60" s="13">
        <f t="shared" si="19"/>
        <v>-13</v>
      </c>
      <c r="AH60" s="12">
        <v>1.0403</v>
      </c>
      <c r="AI60" s="11">
        <v>29</v>
      </c>
      <c r="AJ60" s="10">
        <v>8230</v>
      </c>
      <c r="AK60" s="9">
        <f t="shared" si="12"/>
        <v>8561.6689999999999</v>
      </c>
    </row>
    <row r="61" spans="3:37" ht="19.899999999999999" customHeight="1">
      <c r="C61" s="38">
        <v>44209</v>
      </c>
      <c r="D61" s="37" t="s">
        <v>28</v>
      </c>
      <c r="E61" s="36" t="s">
        <v>286</v>
      </c>
      <c r="F61" s="20" t="s">
        <v>163</v>
      </c>
      <c r="G61" s="35">
        <v>1.0357000000000001</v>
      </c>
      <c r="H61" s="21">
        <v>28.8</v>
      </c>
      <c r="I61" s="11">
        <v>31.8</v>
      </c>
      <c r="J61" s="10">
        <v>7390</v>
      </c>
      <c r="K61" s="15">
        <f t="shared" si="0"/>
        <v>7653.8230000000003</v>
      </c>
      <c r="L61" s="15">
        <f t="shared" si="1"/>
        <v>2433.9157140000002</v>
      </c>
      <c r="M61" s="15">
        <f t="shared" si="13"/>
        <v>8451.0962291666674</v>
      </c>
      <c r="N61" s="14">
        <f t="shared" si="2"/>
        <v>797.27322916666708</v>
      </c>
      <c r="O61" s="13">
        <f t="shared" si="3"/>
        <v>784.27322916666708</v>
      </c>
      <c r="P61" s="20" t="s">
        <v>163</v>
      </c>
      <c r="Q61" s="35">
        <v>1.0357000000000001</v>
      </c>
      <c r="R61" s="11">
        <v>29.1</v>
      </c>
      <c r="S61" s="10">
        <v>8240</v>
      </c>
      <c r="T61" s="15">
        <f t="shared" si="4"/>
        <v>8534.1679999999997</v>
      </c>
      <c r="U61" s="15">
        <f t="shared" si="5"/>
        <v>2483.442888</v>
      </c>
      <c r="V61" s="15">
        <f t="shared" si="6"/>
        <v>8623.0655833333331</v>
      </c>
      <c r="W61" s="14">
        <f t="shared" si="7"/>
        <v>88.897583333333387</v>
      </c>
      <c r="X61" s="13">
        <f t="shared" si="22"/>
        <v>75.897583333333387</v>
      </c>
      <c r="Y61" s="20"/>
      <c r="Z61" s="35"/>
      <c r="AA61" s="11"/>
      <c r="AB61" s="10"/>
      <c r="AC61" s="15">
        <f t="shared" si="20"/>
        <v>0</v>
      </c>
      <c r="AD61" s="15">
        <f t="shared" si="21"/>
        <v>0</v>
      </c>
      <c r="AE61" s="15">
        <f t="shared" si="17"/>
        <v>0</v>
      </c>
      <c r="AF61" s="14">
        <f t="shared" si="18"/>
        <v>0</v>
      </c>
      <c r="AG61" s="13">
        <f t="shared" si="19"/>
        <v>-13</v>
      </c>
      <c r="AH61" s="12">
        <v>1.0357000000000001</v>
      </c>
      <c r="AI61" s="11">
        <v>29.1</v>
      </c>
      <c r="AJ61" s="10">
        <v>8240</v>
      </c>
      <c r="AK61" s="9">
        <f t="shared" si="12"/>
        <v>8534.1679999999997</v>
      </c>
    </row>
    <row r="62" spans="3:37" ht="19.899999999999999" customHeight="1">
      <c r="C62" s="38">
        <v>44210</v>
      </c>
      <c r="D62" s="37" t="s">
        <v>28</v>
      </c>
      <c r="E62" s="36" t="s">
        <v>285</v>
      </c>
      <c r="F62" s="20" t="s">
        <v>240</v>
      </c>
      <c r="G62" s="35">
        <v>1.0401</v>
      </c>
      <c r="H62" s="21">
        <v>28.8</v>
      </c>
      <c r="I62" s="11">
        <v>32.299999999999997</v>
      </c>
      <c r="J62" s="10">
        <v>7320</v>
      </c>
      <c r="K62" s="15">
        <f t="shared" si="0"/>
        <v>7613.5320000000002</v>
      </c>
      <c r="L62" s="15">
        <f t="shared" si="1"/>
        <v>2459.1708359999998</v>
      </c>
      <c r="M62" s="15">
        <f t="shared" si="13"/>
        <v>8538.787624999999</v>
      </c>
      <c r="N62" s="14">
        <f t="shared" si="2"/>
        <v>925.25562499999887</v>
      </c>
      <c r="O62" s="13">
        <f t="shared" si="3"/>
        <v>912.25562499999887</v>
      </c>
      <c r="P62" s="20" t="s">
        <v>240</v>
      </c>
      <c r="Q62" s="35">
        <v>1.0401</v>
      </c>
      <c r="R62" s="11">
        <v>29.2</v>
      </c>
      <c r="S62" s="10">
        <v>8150</v>
      </c>
      <c r="T62" s="15">
        <f t="shared" si="4"/>
        <v>8476.8150000000005</v>
      </c>
      <c r="U62" s="15">
        <f t="shared" si="5"/>
        <v>2475.2299800000001</v>
      </c>
      <c r="V62" s="15">
        <f t="shared" si="6"/>
        <v>8594.548541666667</v>
      </c>
      <c r="W62" s="14">
        <f t="shared" si="7"/>
        <v>117.7335416666665</v>
      </c>
      <c r="X62" s="13">
        <f t="shared" si="22"/>
        <v>104.7335416666665</v>
      </c>
      <c r="Y62" s="20"/>
      <c r="Z62" s="35"/>
      <c r="AA62" s="11"/>
      <c r="AB62" s="10"/>
      <c r="AC62" s="15">
        <f t="shared" si="20"/>
        <v>0</v>
      </c>
      <c r="AD62" s="15">
        <f t="shared" si="21"/>
        <v>0</v>
      </c>
      <c r="AE62" s="15">
        <f t="shared" si="17"/>
        <v>0</v>
      </c>
      <c r="AF62" s="14">
        <f t="shared" si="18"/>
        <v>0</v>
      </c>
      <c r="AG62" s="13">
        <f t="shared" si="19"/>
        <v>-13</v>
      </c>
      <c r="AH62" s="12">
        <v>1.0401</v>
      </c>
      <c r="AI62" s="11">
        <v>29.2</v>
      </c>
      <c r="AJ62" s="10">
        <v>8150</v>
      </c>
      <c r="AK62" s="9">
        <f t="shared" si="12"/>
        <v>8476.8150000000005</v>
      </c>
    </row>
    <row r="63" spans="3:37" ht="19.899999999999999" customHeight="1">
      <c r="C63" s="38">
        <v>44234</v>
      </c>
      <c r="D63" s="37" t="s">
        <v>28</v>
      </c>
      <c r="E63" s="36" t="s">
        <v>284</v>
      </c>
      <c r="F63" s="20" t="s">
        <v>163</v>
      </c>
      <c r="G63" s="35">
        <v>1.0397000000000001</v>
      </c>
      <c r="H63" s="21">
        <v>28.8</v>
      </c>
      <c r="I63" s="11">
        <v>31.8</v>
      </c>
      <c r="J63" s="10">
        <v>7500</v>
      </c>
      <c r="K63" s="15">
        <f t="shared" si="0"/>
        <v>7797.7500000000009</v>
      </c>
      <c r="L63" s="15">
        <f t="shared" si="1"/>
        <v>2479.6845000000003</v>
      </c>
      <c r="M63" s="15">
        <f t="shared" si="13"/>
        <v>8610.0156250000018</v>
      </c>
      <c r="N63" s="14">
        <f t="shared" si="2"/>
        <v>812.26562500000091</v>
      </c>
      <c r="O63" s="13">
        <f t="shared" si="3"/>
        <v>799.26562500000091</v>
      </c>
      <c r="P63" s="20" t="s">
        <v>163</v>
      </c>
      <c r="Q63" s="35">
        <v>1.0397000000000001</v>
      </c>
      <c r="R63" s="11">
        <v>28.8</v>
      </c>
      <c r="S63" s="10">
        <v>8290</v>
      </c>
      <c r="T63" s="15">
        <f t="shared" si="4"/>
        <v>8619.1130000000012</v>
      </c>
      <c r="U63" s="15">
        <f t="shared" si="5"/>
        <v>2482.3045440000005</v>
      </c>
      <c r="V63" s="15">
        <f t="shared" si="6"/>
        <v>8619.1130000000012</v>
      </c>
      <c r="W63" s="14">
        <f t="shared" si="7"/>
        <v>0</v>
      </c>
      <c r="X63" s="13">
        <f t="shared" si="22"/>
        <v>-13</v>
      </c>
      <c r="Y63" s="20"/>
      <c r="Z63" s="35"/>
      <c r="AA63" s="11"/>
      <c r="AB63" s="10"/>
      <c r="AC63" s="15">
        <f t="shared" si="20"/>
        <v>0</v>
      </c>
      <c r="AD63" s="15">
        <f t="shared" si="21"/>
        <v>0</v>
      </c>
      <c r="AE63" s="15">
        <f t="shared" si="17"/>
        <v>0</v>
      </c>
      <c r="AF63" s="14">
        <f t="shared" si="18"/>
        <v>0</v>
      </c>
      <c r="AG63" s="13">
        <f t="shared" si="19"/>
        <v>-13</v>
      </c>
      <c r="AH63" s="12"/>
      <c r="AI63" s="11"/>
      <c r="AJ63" s="10"/>
      <c r="AK63" s="9">
        <f t="shared" si="12"/>
        <v>0</v>
      </c>
    </row>
    <row r="64" spans="3:37" ht="19.899999999999999" customHeight="1">
      <c r="C64" s="38">
        <v>44236</v>
      </c>
      <c r="D64" s="37" t="s">
        <v>28</v>
      </c>
      <c r="E64" s="36" t="s">
        <v>283</v>
      </c>
      <c r="F64" s="20" t="s">
        <v>240</v>
      </c>
      <c r="G64" s="35">
        <v>1.0355000000000001</v>
      </c>
      <c r="H64" s="21">
        <v>28.8</v>
      </c>
      <c r="I64" s="11">
        <v>32.200000000000003</v>
      </c>
      <c r="J64" s="10">
        <v>7370</v>
      </c>
      <c r="K64" s="15">
        <f t="shared" si="0"/>
        <v>7631.6350000000002</v>
      </c>
      <c r="L64" s="15">
        <f t="shared" si="1"/>
        <v>2457.3864699999999</v>
      </c>
      <c r="M64" s="15">
        <f t="shared" si="13"/>
        <v>8532.5919097222213</v>
      </c>
      <c r="N64" s="14">
        <f t="shared" si="2"/>
        <v>900.9569097222211</v>
      </c>
      <c r="O64" s="13">
        <f t="shared" si="3"/>
        <v>887.9569097222211</v>
      </c>
      <c r="P64" s="20" t="s">
        <v>240</v>
      </c>
      <c r="Q64" s="35">
        <v>1.0355000000000001</v>
      </c>
      <c r="R64" s="11">
        <v>29</v>
      </c>
      <c r="S64" s="10">
        <v>8200</v>
      </c>
      <c r="T64" s="15">
        <f t="shared" si="4"/>
        <v>8491.1</v>
      </c>
      <c r="U64" s="15">
        <f t="shared" si="5"/>
        <v>2462.4189999999999</v>
      </c>
      <c r="V64" s="15">
        <f t="shared" si="6"/>
        <v>8550.0659722222226</v>
      </c>
      <c r="W64" s="14">
        <f t="shared" si="7"/>
        <v>58.965972222222263</v>
      </c>
      <c r="X64" s="13">
        <f t="shared" si="22"/>
        <v>45.965972222222263</v>
      </c>
      <c r="Y64" s="20"/>
      <c r="Z64" s="35"/>
      <c r="AA64" s="11"/>
      <c r="AB64" s="10"/>
      <c r="AC64" s="15">
        <f t="shared" si="20"/>
        <v>0</v>
      </c>
      <c r="AD64" s="15">
        <f t="shared" si="21"/>
        <v>0</v>
      </c>
      <c r="AE64" s="15">
        <f t="shared" si="17"/>
        <v>0</v>
      </c>
      <c r="AF64" s="14">
        <f t="shared" si="18"/>
        <v>0</v>
      </c>
      <c r="AG64" s="13">
        <f t="shared" si="19"/>
        <v>-13</v>
      </c>
      <c r="AH64" s="12">
        <v>1.0355000000000001</v>
      </c>
      <c r="AI64" s="11">
        <v>29</v>
      </c>
      <c r="AJ64" s="10">
        <v>8200</v>
      </c>
      <c r="AK64" s="9">
        <f t="shared" si="12"/>
        <v>8491.1</v>
      </c>
    </row>
    <row r="65" spans="3:37" ht="19.899999999999999" customHeight="1">
      <c r="C65" s="38">
        <v>44238</v>
      </c>
      <c r="D65" s="37" t="s">
        <v>28</v>
      </c>
      <c r="E65" s="36" t="s">
        <v>282</v>
      </c>
      <c r="F65" s="20" t="s">
        <v>30</v>
      </c>
      <c r="G65" s="35">
        <v>1.0375000000000001</v>
      </c>
      <c r="H65" s="21">
        <v>28.8</v>
      </c>
      <c r="I65" s="11">
        <v>31.7</v>
      </c>
      <c r="J65" s="10">
        <v>7470</v>
      </c>
      <c r="K65" s="15">
        <f t="shared" si="0"/>
        <v>7750.1250000000009</v>
      </c>
      <c r="L65" s="15">
        <f t="shared" si="1"/>
        <v>2456.7896250000003</v>
      </c>
      <c r="M65" s="15">
        <f t="shared" si="13"/>
        <v>8530.51953125</v>
      </c>
      <c r="N65" s="14">
        <f t="shared" si="2"/>
        <v>780.39453124999909</v>
      </c>
      <c r="O65" s="13">
        <f t="shared" si="3"/>
        <v>767.39453124999909</v>
      </c>
      <c r="P65" s="20" t="s">
        <v>30</v>
      </c>
      <c r="Q65" s="35">
        <v>1.0375000000000001</v>
      </c>
      <c r="R65" s="11">
        <v>28.8</v>
      </c>
      <c r="S65" s="10">
        <v>8220</v>
      </c>
      <c r="T65" s="15">
        <f t="shared" si="4"/>
        <v>8528.25</v>
      </c>
      <c r="U65" s="15">
        <f t="shared" si="5"/>
        <v>2456.1360000000004</v>
      </c>
      <c r="V65" s="15">
        <f t="shared" si="6"/>
        <v>8528.2500000000018</v>
      </c>
      <c r="W65" s="14">
        <f t="shared" si="7"/>
        <v>1.8189894035458565E-12</v>
      </c>
      <c r="X65" s="13">
        <f t="shared" si="22"/>
        <v>-12.999999999998181</v>
      </c>
      <c r="Y65" s="20"/>
      <c r="Z65" s="35"/>
      <c r="AA65" s="11"/>
      <c r="AB65" s="10"/>
      <c r="AC65" s="15">
        <f t="shared" si="20"/>
        <v>0</v>
      </c>
      <c r="AD65" s="15">
        <f t="shared" si="21"/>
        <v>0</v>
      </c>
      <c r="AE65" s="15">
        <f t="shared" si="17"/>
        <v>0</v>
      </c>
      <c r="AF65" s="14">
        <f t="shared" si="18"/>
        <v>0</v>
      </c>
      <c r="AG65" s="13">
        <f t="shared" si="19"/>
        <v>-13</v>
      </c>
      <c r="AH65" s="12">
        <v>1.0375000000000001</v>
      </c>
      <c r="AI65" s="11">
        <v>28.8</v>
      </c>
      <c r="AJ65" s="10">
        <v>8220</v>
      </c>
      <c r="AK65" s="9">
        <f t="shared" si="12"/>
        <v>8528.25</v>
      </c>
    </row>
    <row r="66" spans="3:37" ht="19.899999999999999" customHeight="1">
      <c r="C66" s="38">
        <v>44239</v>
      </c>
      <c r="D66" s="37" t="s">
        <v>28</v>
      </c>
      <c r="E66" s="36" t="s">
        <v>281</v>
      </c>
      <c r="F66" s="20" t="s">
        <v>32</v>
      </c>
      <c r="G66" s="35">
        <v>1.0396000000000001</v>
      </c>
      <c r="H66" s="21">
        <v>28.8</v>
      </c>
      <c r="I66" s="11">
        <v>31.8</v>
      </c>
      <c r="J66" s="10">
        <v>7530</v>
      </c>
      <c r="K66" s="15">
        <f t="shared" si="0"/>
        <v>7828.188000000001</v>
      </c>
      <c r="L66" s="15">
        <f t="shared" si="1"/>
        <v>2489.3637840000006</v>
      </c>
      <c r="M66" s="15">
        <f t="shared" si="13"/>
        <v>8643.6242500000008</v>
      </c>
      <c r="N66" s="14">
        <f t="shared" si="2"/>
        <v>815.43624999999975</v>
      </c>
      <c r="O66" s="13">
        <f t="shared" si="3"/>
        <v>802.43624999999975</v>
      </c>
      <c r="P66" s="20" t="s">
        <v>32</v>
      </c>
      <c r="Q66" s="35">
        <v>1.0396000000000001</v>
      </c>
      <c r="R66" s="11">
        <v>29.1</v>
      </c>
      <c r="S66" s="10">
        <v>8260</v>
      </c>
      <c r="T66" s="15">
        <f t="shared" si="4"/>
        <v>8587.0960000000014</v>
      </c>
      <c r="U66" s="15">
        <f t="shared" si="5"/>
        <v>2498.8449360000009</v>
      </c>
      <c r="V66" s="15">
        <f t="shared" si="6"/>
        <v>8676.5449166666695</v>
      </c>
      <c r="W66" s="14">
        <f t="shared" si="7"/>
        <v>89.448916666668083</v>
      </c>
      <c r="X66" s="13">
        <f t="shared" si="22"/>
        <v>76.448916666668083</v>
      </c>
      <c r="Y66" s="20"/>
      <c r="Z66" s="35"/>
      <c r="AA66" s="11"/>
      <c r="AB66" s="10"/>
      <c r="AC66" s="15">
        <f t="shared" si="20"/>
        <v>0</v>
      </c>
      <c r="AD66" s="15">
        <f t="shared" si="21"/>
        <v>0</v>
      </c>
      <c r="AE66" s="15">
        <f t="shared" si="17"/>
        <v>0</v>
      </c>
      <c r="AF66" s="14">
        <f t="shared" si="18"/>
        <v>0</v>
      </c>
      <c r="AG66" s="13">
        <f t="shared" si="19"/>
        <v>-13</v>
      </c>
      <c r="AH66" s="12">
        <v>1.0396000000000001</v>
      </c>
      <c r="AI66" s="11">
        <v>29.1</v>
      </c>
      <c r="AJ66" s="10">
        <v>8260</v>
      </c>
      <c r="AK66" s="9">
        <f t="shared" si="12"/>
        <v>8587.0960000000014</v>
      </c>
    </row>
    <row r="67" spans="3:37" ht="19.899999999999999" customHeight="1">
      <c r="C67" s="38">
        <v>44241</v>
      </c>
      <c r="D67" s="37" t="s">
        <v>28</v>
      </c>
      <c r="E67" s="36" t="s">
        <v>280</v>
      </c>
      <c r="F67" s="20" t="s">
        <v>30</v>
      </c>
      <c r="G67" s="35">
        <v>1.0344</v>
      </c>
      <c r="H67" s="21">
        <v>28.8</v>
      </c>
      <c r="I67" s="11">
        <v>32</v>
      </c>
      <c r="J67" s="10">
        <v>7430</v>
      </c>
      <c r="K67" s="15">
        <f t="shared" si="0"/>
        <v>7685.5919999999996</v>
      </c>
      <c r="L67" s="15">
        <f t="shared" si="1"/>
        <v>2459.3894399999999</v>
      </c>
      <c r="M67" s="15">
        <f t="shared" si="13"/>
        <v>8539.5466666666653</v>
      </c>
      <c r="N67" s="14">
        <f t="shared" si="2"/>
        <v>853.95466666666562</v>
      </c>
      <c r="O67" s="13">
        <f t="shared" si="3"/>
        <v>840.95466666666562</v>
      </c>
      <c r="P67" s="20" t="s">
        <v>30</v>
      </c>
      <c r="Q67" s="35">
        <v>1.0344</v>
      </c>
      <c r="R67" s="11">
        <v>28.9</v>
      </c>
      <c r="S67" s="10">
        <v>8200</v>
      </c>
      <c r="T67" s="15">
        <f t="shared" si="4"/>
        <v>8482.08</v>
      </c>
      <c r="U67" s="15">
        <f t="shared" si="5"/>
        <v>2451.3211199999996</v>
      </c>
      <c r="V67" s="15">
        <f t="shared" si="6"/>
        <v>8511.5316666666658</v>
      </c>
      <c r="W67" s="14">
        <f t="shared" si="7"/>
        <v>29.451666666665915</v>
      </c>
      <c r="X67" s="13">
        <f t="shared" si="22"/>
        <v>16.451666666665915</v>
      </c>
      <c r="Y67" s="20"/>
      <c r="Z67" s="35"/>
      <c r="AA67" s="11"/>
      <c r="AB67" s="10"/>
      <c r="AC67" s="15">
        <f t="shared" si="20"/>
        <v>0</v>
      </c>
      <c r="AD67" s="15">
        <f t="shared" si="21"/>
        <v>0</v>
      </c>
      <c r="AE67" s="15">
        <f t="shared" si="17"/>
        <v>0</v>
      </c>
      <c r="AF67" s="14">
        <f t="shared" si="18"/>
        <v>0</v>
      </c>
      <c r="AG67" s="13">
        <f t="shared" si="19"/>
        <v>-13</v>
      </c>
      <c r="AH67" s="12">
        <v>1.0344</v>
      </c>
      <c r="AI67" s="11">
        <v>28.9</v>
      </c>
      <c r="AJ67" s="10">
        <v>8200</v>
      </c>
      <c r="AK67" s="9">
        <f t="shared" si="12"/>
        <v>8482.08</v>
      </c>
    </row>
    <row r="68" spans="3:37" ht="19.899999999999999" customHeight="1">
      <c r="C68" s="38">
        <v>44243</v>
      </c>
      <c r="D68" s="37" t="s">
        <v>28</v>
      </c>
      <c r="E68" s="36" t="s">
        <v>279</v>
      </c>
      <c r="F68" s="20" t="s">
        <v>32</v>
      </c>
      <c r="G68" s="35">
        <v>1.0348999999999999</v>
      </c>
      <c r="H68" s="21">
        <v>28.8</v>
      </c>
      <c r="I68" s="11">
        <v>32.5</v>
      </c>
      <c r="J68" s="10">
        <v>7670</v>
      </c>
      <c r="K68" s="15">
        <f t="shared" si="0"/>
        <v>7937.6829999999991</v>
      </c>
      <c r="L68" s="15">
        <f t="shared" si="1"/>
        <v>2579.7469749999996</v>
      </c>
      <c r="M68" s="15">
        <f t="shared" si="13"/>
        <v>8957.4547743055537</v>
      </c>
      <c r="N68" s="14">
        <f t="shared" si="2"/>
        <v>1019.7717743055546</v>
      </c>
      <c r="O68" s="13">
        <f t="shared" si="3"/>
        <v>1006.7717743055546</v>
      </c>
      <c r="P68" s="20" t="s">
        <v>32</v>
      </c>
      <c r="Q68" s="35">
        <v>1.0348999999999999</v>
      </c>
      <c r="R68" s="11">
        <v>29.2</v>
      </c>
      <c r="S68" s="10">
        <v>8490</v>
      </c>
      <c r="T68" s="15">
        <f t="shared" si="4"/>
        <v>8786.3009999999995</v>
      </c>
      <c r="U68" s="15">
        <f t="shared" si="5"/>
        <v>2565.5998919999997</v>
      </c>
      <c r="V68" s="15">
        <f t="shared" si="6"/>
        <v>8908.3329583333325</v>
      </c>
      <c r="W68" s="14">
        <f t="shared" si="7"/>
        <v>122.03195833333302</v>
      </c>
      <c r="X68" s="13">
        <f t="shared" si="22"/>
        <v>109.03195833333302</v>
      </c>
      <c r="Y68" s="20"/>
      <c r="Z68" s="35"/>
      <c r="AA68" s="11"/>
      <c r="AB68" s="10"/>
      <c r="AC68" s="15">
        <f t="shared" si="20"/>
        <v>0</v>
      </c>
      <c r="AD68" s="15">
        <f t="shared" si="21"/>
        <v>0</v>
      </c>
      <c r="AE68" s="15">
        <f t="shared" si="17"/>
        <v>0</v>
      </c>
      <c r="AF68" s="14">
        <f t="shared" si="18"/>
        <v>0</v>
      </c>
      <c r="AG68" s="13">
        <f t="shared" si="19"/>
        <v>-13</v>
      </c>
      <c r="AH68" s="12">
        <v>1.0348999999999999</v>
      </c>
      <c r="AI68" s="11">
        <v>29.2</v>
      </c>
      <c r="AJ68" s="10">
        <v>8490</v>
      </c>
      <c r="AK68" s="9">
        <f t="shared" si="12"/>
        <v>8786.3009999999995</v>
      </c>
    </row>
    <row r="69" spans="3:37" ht="19.899999999999999" customHeight="1">
      <c r="C69" s="38">
        <v>44244</v>
      </c>
      <c r="D69" s="37" t="s">
        <v>28</v>
      </c>
      <c r="E69" s="36" t="s">
        <v>278</v>
      </c>
      <c r="F69" s="20" t="s">
        <v>30</v>
      </c>
      <c r="G69" s="35">
        <v>1.0338000000000001</v>
      </c>
      <c r="H69" s="21">
        <v>28.8</v>
      </c>
      <c r="I69" s="11">
        <v>31.9</v>
      </c>
      <c r="J69" s="10">
        <v>7330</v>
      </c>
      <c r="K69" s="15">
        <f t="shared" si="0"/>
        <v>7577.7540000000008</v>
      </c>
      <c r="L69" s="15">
        <f t="shared" si="1"/>
        <v>2417.3035260000001</v>
      </c>
      <c r="M69" s="15">
        <f t="shared" si="13"/>
        <v>8393.415020833334</v>
      </c>
      <c r="N69" s="14">
        <f t="shared" si="2"/>
        <v>815.66102083333317</v>
      </c>
      <c r="O69" s="13">
        <f t="shared" si="3"/>
        <v>802.66102083333317</v>
      </c>
      <c r="P69" s="20" t="s">
        <v>30</v>
      </c>
      <c r="Q69" s="35">
        <v>1.0338000000000001</v>
      </c>
      <c r="R69" s="11">
        <v>28.9</v>
      </c>
      <c r="S69" s="10">
        <v>8040</v>
      </c>
      <c r="T69" s="15">
        <f t="shared" si="4"/>
        <v>8311.7520000000004</v>
      </c>
      <c r="U69" s="15">
        <f t="shared" si="5"/>
        <v>2402.0963280000001</v>
      </c>
      <c r="V69" s="15">
        <f t="shared" si="6"/>
        <v>8340.6122500000001</v>
      </c>
      <c r="W69" s="14">
        <f t="shared" si="7"/>
        <v>28.860249999999724</v>
      </c>
      <c r="X69" s="13">
        <f t="shared" si="22"/>
        <v>15.860249999999724</v>
      </c>
      <c r="Y69" s="20"/>
      <c r="Z69" s="35"/>
      <c r="AA69" s="11"/>
      <c r="AB69" s="10"/>
      <c r="AC69" s="15">
        <f t="shared" si="20"/>
        <v>0</v>
      </c>
      <c r="AD69" s="15">
        <f t="shared" si="21"/>
        <v>0</v>
      </c>
      <c r="AE69" s="15">
        <f t="shared" si="17"/>
        <v>0</v>
      </c>
      <c r="AF69" s="14">
        <f t="shared" si="18"/>
        <v>0</v>
      </c>
      <c r="AG69" s="13">
        <f t="shared" si="19"/>
        <v>-13</v>
      </c>
      <c r="AH69" s="12">
        <v>1.0338000000000001</v>
      </c>
      <c r="AI69" s="11">
        <v>28.9</v>
      </c>
      <c r="AJ69" s="10">
        <v>8040</v>
      </c>
      <c r="AK69" s="9">
        <f t="shared" si="12"/>
        <v>8311.7520000000004</v>
      </c>
    </row>
    <row r="70" spans="3:37" ht="19.899999999999999" customHeight="1">
      <c r="C70" s="38">
        <v>44246</v>
      </c>
      <c r="D70" s="37" t="s">
        <v>28</v>
      </c>
      <c r="E70" s="36" t="s">
        <v>277</v>
      </c>
      <c r="F70" s="20" t="s">
        <v>32</v>
      </c>
      <c r="G70" s="35">
        <v>1.0369999999999999</v>
      </c>
      <c r="H70" s="21">
        <v>28.8</v>
      </c>
      <c r="I70" s="11">
        <v>32</v>
      </c>
      <c r="J70" s="10">
        <v>7550</v>
      </c>
      <c r="K70" s="15">
        <f t="shared" ref="K70:K133" si="23">G70*J70</f>
        <v>7829.3499999999995</v>
      </c>
      <c r="L70" s="15">
        <f t="shared" ref="L70:L133" si="24">K70*(I70/100)</f>
        <v>2505.3919999999998</v>
      </c>
      <c r="M70" s="15">
        <f t="shared" si="13"/>
        <v>8699.2777777777774</v>
      </c>
      <c r="N70" s="14">
        <f t="shared" ref="N70:N133" si="25">IFERROR(M70-K70,"")</f>
        <v>869.92777777777792</v>
      </c>
      <c r="O70" s="13">
        <f t="shared" ref="O70:O133" si="26">IFERROR(N70-13,"")</f>
        <v>856.92777777777792</v>
      </c>
      <c r="P70" s="20" t="s">
        <v>32</v>
      </c>
      <c r="Q70" s="35">
        <v>1.0369999999999999</v>
      </c>
      <c r="R70" s="11">
        <v>29</v>
      </c>
      <c r="S70" s="10">
        <v>8330</v>
      </c>
      <c r="T70" s="15">
        <f t="shared" ref="T70:T133" si="27">Q70*S70</f>
        <v>8638.2099999999991</v>
      </c>
      <c r="U70" s="15">
        <f t="shared" ref="U70:U133" si="28">T70*(R70/100)</f>
        <v>2505.0808999999995</v>
      </c>
      <c r="V70" s="15">
        <f t="shared" ref="V70:V133" si="29">IFERROR(U70*100/(H70),"")</f>
        <v>8698.1975694444427</v>
      </c>
      <c r="W70" s="14">
        <f t="shared" ref="W70:W133" si="30">IFERROR(V70-T70,"")</f>
        <v>59.987569444443579</v>
      </c>
      <c r="X70" s="13">
        <f t="shared" si="22"/>
        <v>46.987569444443579</v>
      </c>
      <c r="Y70" s="20"/>
      <c r="Z70" s="35"/>
      <c r="AA70" s="11"/>
      <c r="AB70" s="10"/>
      <c r="AC70" s="15">
        <f t="shared" si="20"/>
        <v>0</v>
      </c>
      <c r="AD70" s="15">
        <f t="shared" si="21"/>
        <v>0</v>
      </c>
      <c r="AE70" s="15">
        <f t="shared" ref="AE70:AE101" si="31">IFERROR(AD70*100/(H70),"")</f>
        <v>0</v>
      </c>
      <c r="AF70" s="14">
        <f t="shared" ref="AF70:AF101" si="32">IFERROR(AE70-AC70,"")</f>
        <v>0</v>
      </c>
      <c r="AG70" s="13">
        <f t="shared" ref="AG70:AG101" si="33">IFERROR(AF70-13,"")</f>
        <v>-13</v>
      </c>
      <c r="AH70" s="12">
        <v>1.0369999999999999</v>
      </c>
      <c r="AI70" s="11">
        <v>29</v>
      </c>
      <c r="AJ70" s="10">
        <v>8330</v>
      </c>
      <c r="AK70" s="9">
        <f t="shared" ref="AK70:AK133" si="34">AH70*AJ70</f>
        <v>8638.2099999999991</v>
      </c>
    </row>
    <row r="71" spans="3:37" ht="19.899999999999999" customHeight="1">
      <c r="C71" s="38">
        <v>44247</v>
      </c>
      <c r="D71" s="37" t="s">
        <v>28</v>
      </c>
      <c r="E71" s="36" t="s">
        <v>276</v>
      </c>
      <c r="F71" s="20" t="s">
        <v>240</v>
      </c>
      <c r="G71" s="35">
        <v>1.0339</v>
      </c>
      <c r="H71" s="21">
        <v>28.8</v>
      </c>
      <c r="I71" s="11">
        <v>31.6</v>
      </c>
      <c r="J71" s="10">
        <v>7510</v>
      </c>
      <c r="K71" s="15">
        <f t="shared" si="23"/>
        <v>7764.5889999999999</v>
      </c>
      <c r="L71" s="15">
        <f t="shared" si="24"/>
        <v>2453.6101239999998</v>
      </c>
      <c r="M71" s="15">
        <f t="shared" ref="M71:M134" si="35">IFERROR(L71*100/(H71),"")</f>
        <v>8519.4795972222219</v>
      </c>
      <c r="N71" s="14">
        <f t="shared" si="25"/>
        <v>754.89059722222191</v>
      </c>
      <c r="O71" s="13">
        <f t="shared" si="26"/>
        <v>741.89059722222191</v>
      </c>
      <c r="P71" s="20" t="s">
        <v>240</v>
      </c>
      <c r="Q71" s="35">
        <v>1.0339</v>
      </c>
      <c r="R71" s="11">
        <v>29</v>
      </c>
      <c r="S71" s="10">
        <v>8210</v>
      </c>
      <c r="T71" s="15">
        <f t="shared" si="27"/>
        <v>8488.3189999999995</v>
      </c>
      <c r="U71" s="15">
        <f t="shared" si="28"/>
        <v>2461.6125099999995</v>
      </c>
      <c r="V71" s="15">
        <f t="shared" si="29"/>
        <v>8547.2656597222212</v>
      </c>
      <c r="W71" s="14">
        <f t="shared" si="30"/>
        <v>58.946659722221739</v>
      </c>
      <c r="X71" s="13">
        <f t="shared" si="22"/>
        <v>45.946659722221739</v>
      </c>
      <c r="Y71" s="20"/>
      <c r="Z71" s="35"/>
      <c r="AA71" s="11"/>
      <c r="AB71" s="10"/>
      <c r="AC71" s="15">
        <f t="shared" si="20"/>
        <v>0</v>
      </c>
      <c r="AD71" s="15">
        <f t="shared" si="21"/>
        <v>0</v>
      </c>
      <c r="AE71" s="15">
        <f t="shared" si="31"/>
        <v>0</v>
      </c>
      <c r="AF71" s="14">
        <f t="shared" si="32"/>
        <v>0</v>
      </c>
      <c r="AG71" s="13">
        <f t="shared" si="33"/>
        <v>-13</v>
      </c>
      <c r="AH71" s="12">
        <v>1.0339</v>
      </c>
      <c r="AI71" s="11">
        <v>29</v>
      </c>
      <c r="AJ71" s="10">
        <v>8210</v>
      </c>
      <c r="AK71" s="9">
        <f t="shared" si="34"/>
        <v>8488.3189999999995</v>
      </c>
    </row>
    <row r="72" spans="3:37" ht="19.899999999999999" customHeight="1">
      <c r="C72" s="38">
        <v>44249</v>
      </c>
      <c r="D72" s="37" t="s">
        <v>28</v>
      </c>
      <c r="E72" s="36" t="s">
        <v>275</v>
      </c>
      <c r="F72" s="20" t="s">
        <v>163</v>
      </c>
      <c r="G72" s="35">
        <v>1.0391999999999999</v>
      </c>
      <c r="H72" s="21">
        <v>28.8</v>
      </c>
      <c r="I72" s="11">
        <v>32</v>
      </c>
      <c r="J72" s="10">
        <v>7450</v>
      </c>
      <c r="K72" s="15">
        <f t="shared" si="23"/>
        <v>7742.0399999999991</v>
      </c>
      <c r="L72" s="15">
        <f t="shared" si="24"/>
        <v>2477.4527999999996</v>
      </c>
      <c r="M72" s="15">
        <f t="shared" si="35"/>
        <v>8602.2666666666646</v>
      </c>
      <c r="N72" s="14">
        <f t="shared" si="25"/>
        <v>860.22666666666555</v>
      </c>
      <c r="O72" s="13">
        <f t="shared" si="26"/>
        <v>847.22666666666555</v>
      </c>
      <c r="P72" s="20" t="s">
        <v>163</v>
      </c>
      <c r="Q72" s="35">
        <v>1.0391999999999999</v>
      </c>
      <c r="R72" s="11">
        <v>28.8</v>
      </c>
      <c r="S72" s="10">
        <v>8210</v>
      </c>
      <c r="T72" s="15">
        <f t="shared" si="27"/>
        <v>8531.8319999999985</v>
      </c>
      <c r="U72" s="15">
        <f t="shared" si="28"/>
        <v>2457.1676159999997</v>
      </c>
      <c r="V72" s="15">
        <f t="shared" si="29"/>
        <v>8531.8319999999985</v>
      </c>
      <c r="W72" s="14">
        <f t="shared" si="30"/>
        <v>0</v>
      </c>
      <c r="X72" s="13">
        <f t="shared" si="22"/>
        <v>-13</v>
      </c>
      <c r="Y72" s="20"/>
      <c r="Z72" s="35"/>
      <c r="AA72" s="11"/>
      <c r="AB72" s="10"/>
      <c r="AC72" s="15">
        <f t="shared" si="20"/>
        <v>0</v>
      </c>
      <c r="AD72" s="15">
        <f t="shared" si="21"/>
        <v>0</v>
      </c>
      <c r="AE72" s="15">
        <f t="shared" si="31"/>
        <v>0</v>
      </c>
      <c r="AF72" s="14">
        <f t="shared" si="32"/>
        <v>0</v>
      </c>
      <c r="AG72" s="13">
        <f t="shared" si="33"/>
        <v>-13</v>
      </c>
      <c r="AH72" s="12">
        <v>1.0391999999999999</v>
      </c>
      <c r="AI72" s="11">
        <v>28.8</v>
      </c>
      <c r="AJ72" s="10">
        <v>8210</v>
      </c>
      <c r="AK72" s="9">
        <f t="shared" si="34"/>
        <v>8531.8319999999985</v>
      </c>
    </row>
    <row r="73" spans="3:37" ht="19.899999999999999" customHeight="1">
      <c r="C73" s="38">
        <v>44250</v>
      </c>
      <c r="D73" s="37" t="s">
        <v>28</v>
      </c>
      <c r="E73" s="36" t="s">
        <v>274</v>
      </c>
      <c r="F73" s="20" t="s">
        <v>30</v>
      </c>
      <c r="G73" s="35">
        <v>1.0385</v>
      </c>
      <c r="H73" s="21">
        <v>28.8</v>
      </c>
      <c r="I73" s="11">
        <v>31.9</v>
      </c>
      <c r="J73" s="10">
        <v>7630</v>
      </c>
      <c r="K73" s="15">
        <f t="shared" si="23"/>
        <v>7923.7550000000001</v>
      </c>
      <c r="L73" s="15">
        <f t="shared" si="24"/>
        <v>2527.6778450000002</v>
      </c>
      <c r="M73" s="15">
        <f t="shared" si="35"/>
        <v>8776.6591840277779</v>
      </c>
      <c r="N73" s="14">
        <f t="shared" si="25"/>
        <v>852.90418402777777</v>
      </c>
      <c r="O73" s="13">
        <f t="shared" si="26"/>
        <v>839.90418402777777</v>
      </c>
      <c r="P73" s="20" t="s">
        <v>30</v>
      </c>
      <c r="Q73" s="35">
        <v>1.0385</v>
      </c>
      <c r="R73" s="11">
        <v>28.9</v>
      </c>
      <c r="S73" s="10">
        <v>8410</v>
      </c>
      <c r="T73" s="15">
        <f t="shared" si="27"/>
        <v>8733.7849999999999</v>
      </c>
      <c r="U73" s="15">
        <f t="shared" si="28"/>
        <v>2524.0638649999996</v>
      </c>
      <c r="V73" s="15">
        <f t="shared" si="29"/>
        <v>8764.1106423611091</v>
      </c>
      <c r="W73" s="14">
        <f t="shared" si="30"/>
        <v>30.325642361109203</v>
      </c>
      <c r="X73" s="13">
        <f t="shared" si="22"/>
        <v>17.325642361109203</v>
      </c>
      <c r="Y73" s="20"/>
      <c r="Z73" s="35"/>
      <c r="AA73" s="11"/>
      <c r="AB73" s="10"/>
      <c r="AC73" s="15">
        <f t="shared" si="20"/>
        <v>0</v>
      </c>
      <c r="AD73" s="15">
        <f t="shared" si="21"/>
        <v>0</v>
      </c>
      <c r="AE73" s="15">
        <f t="shared" si="31"/>
        <v>0</v>
      </c>
      <c r="AF73" s="14">
        <f t="shared" si="32"/>
        <v>0</v>
      </c>
      <c r="AG73" s="13">
        <f t="shared" si="33"/>
        <v>-13</v>
      </c>
      <c r="AH73" s="12">
        <v>1.0385</v>
      </c>
      <c r="AI73" s="11">
        <v>28.9</v>
      </c>
      <c r="AJ73" s="10">
        <v>8410</v>
      </c>
      <c r="AK73" s="9">
        <f t="shared" si="34"/>
        <v>8733.7849999999999</v>
      </c>
    </row>
    <row r="74" spans="3:37" ht="19.899999999999999" customHeight="1">
      <c r="C74" s="38">
        <v>44252</v>
      </c>
      <c r="D74" s="37" t="s">
        <v>28</v>
      </c>
      <c r="E74" s="36" t="s">
        <v>273</v>
      </c>
      <c r="F74" s="20" t="s">
        <v>30</v>
      </c>
      <c r="G74" s="35">
        <v>1.038</v>
      </c>
      <c r="H74" s="21">
        <v>28.8</v>
      </c>
      <c r="I74" s="11">
        <v>32.1</v>
      </c>
      <c r="J74" s="10">
        <v>7400</v>
      </c>
      <c r="K74" s="15">
        <f t="shared" si="23"/>
        <v>7681.2</v>
      </c>
      <c r="L74" s="15">
        <f t="shared" si="24"/>
        <v>2465.6651999999999</v>
      </c>
      <c r="M74" s="15">
        <f t="shared" si="35"/>
        <v>8561.3374999999996</v>
      </c>
      <c r="N74" s="14">
        <f t="shared" si="25"/>
        <v>880.13749999999982</v>
      </c>
      <c r="O74" s="13">
        <f t="shared" si="26"/>
        <v>867.13749999999982</v>
      </c>
      <c r="P74" s="20" t="s">
        <v>30</v>
      </c>
      <c r="Q74" s="35">
        <v>1.038</v>
      </c>
      <c r="R74" s="11">
        <v>28.9</v>
      </c>
      <c r="S74" s="10">
        <v>8200</v>
      </c>
      <c r="T74" s="15">
        <f t="shared" si="27"/>
        <v>8511.6</v>
      </c>
      <c r="U74" s="15">
        <f t="shared" si="28"/>
        <v>2459.8523999999998</v>
      </c>
      <c r="V74" s="15">
        <f t="shared" si="29"/>
        <v>8541.1541666666653</v>
      </c>
      <c r="W74" s="14">
        <f t="shared" si="30"/>
        <v>29.554166666664969</v>
      </c>
      <c r="X74" s="13">
        <f t="shared" si="22"/>
        <v>16.554166666664969</v>
      </c>
      <c r="Y74" s="20"/>
      <c r="Z74" s="35"/>
      <c r="AA74" s="11"/>
      <c r="AB74" s="10"/>
      <c r="AC74" s="15">
        <f t="shared" si="20"/>
        <v>0</v>
      </c>
      <c r="AD74" s="15">
        <f t="shared" si="21"/>
        <v>0</v>
      </c>
      <c r="AE74" s="15">
        <f t="shared" si="31"/>
        <v>0</v>
      </c>
      <c r="AF74" s="14">
        <f t="shared" si="32"/>
        <v>0</v>
      </c>
      <c r="AG74" s="13">
        <f t="shared" si="33"/>
        <v>-13</v>
      </c>
      <c r="AH74" s="12">
        <v>1.038</v>
      </c>
      <c r="AI74" s="11">
        <v>28.9</v>
      </c>
      <c r="AJ74" s="10">
        <v>8200</v>
      </c>
      <c r="AK74" s="9">
        <f t="shared" si="34"/>
        <v>8511.6</v>
      </c>
    </row>
    <row r="75" spans="3:37" ht="19.899999999999999" customHeight="1">
      <c r="C75" s="38">
        <v>44270</v>
      </c>
      <c r="D75" s="37" t="s">
        <v>28</v>
      </c>
      <c r="E75" s="36" t="s">
        <v>272</v>
      </c>
      <c r="F75" s="20" t="s">
        <v>240</v>
      </c>
      <c r="G75" s="35">
        <v>1.04</v>
      </c>
      <c r="H75" s="21">
        <v>28.8</v>
      </c>
      <c r="I75" s="11">
        <v>31.8</v>
      </c>
      <c r="J75" s="10">
        <v>7620</v>
      </c>
      <c r="K75" s="15">
        <f t="shared" si="23"/>
        <v>7924.8</v>
      </c>
      <c r="L75" s="15">
        <f t="shared" si="24"/>
        <v>2520.0864000000001</v>
      </c>
      <c r="M75" s="15">
        <f t="shared" si="35"/>
        <v>8750.3000000000011</v>
      </c>
      <c r="N75" s="14">
        <f t="shared" si="25"/>
        <v>825.50000000000091</v>
      </c>
      <c r="O75" s="13">
        <f t="shared" si="26"/>
        <v>812.50000000000091</v>
      </c>
      <c r="P75" s="20" t="s">
        <v>240</v>
      </c>
      <c r="Q75" s="35">
        <v>1.0388999999999999</v>
      </c>
      <c r="R75" s="11">
        <v>29</v>
      </c>
      <c r="S75" s="10">
        <v>8270</v>
      </c>
      <c r="T75" s="15">
        <f t="shared" si="27"/>
        <v>8591.7029999999995</v>
      </c>
      <c r="U75" s="15">
        <f t="shared" si="28"/>
        <v>2491.5938699999997</v>
      </c>
      <c r="V75" s="15">
        <f t="shared" si="29"/>
        <v>8651.3676041666658</v>
      </c>
      <c r="W75" s="14">
        <f t="shared" si="30"/>
        <v>59.664604166666322</v>
      </c>
      <c r="X75" s="13">
        <f t="shared" si="22"/>
        <v>46.664604166666322</v>
      </c>
      <c r="Y75" s="20"/>
      <c r="Z75" s="35"/>
      <c r="AA75" s="11"/>
      <c r="AB75" s="10"/>
      <c r="AC75" s="15">
        <f t="shared" si="20"/>
        <v>0</v>
      </c>
      <c r="AD75" s="15">
        <f t="shared" si="21"/>
        <v>0</v>
      </c>
      <c r="AE75" s="15">
        <f t="shared" si="31"/>
        <v>0</v>
      </c>
      <c r="AF75" s="14">
        <f t="shared" si="32"/>
        <v>0</v>
      </c>
      <c r="AG75" s="13">
        <f t="shared" si="33"/>
        <v>-13</v>
      </c>
      <c r="AH75" s="35">
        <v>1.0388999999999999</v>
      </c>
      <c r="AI75" s="11">
        <v>29</v>
      </c>
      <c r="AJ75" s="10">
        <v>8270</v>
      </c>
      <c r="AK75" s="9">
        <f t="shared" si="34"/>
        <v>8591.7029999999995</v>
      </c>
    </row>
    <row r="76" spans="3:37" ht="19.899999999999999" customHeight="1">
      <c r="C76" s="38">
        <v>44272</v>
      </c>
      <c r="D76" s="37" t="s">
        <v>28</v>
      </c>
      <c r="E76" s="36" t="s">
        <v>271</v>
      </c>
      <c r="F76" s="20" t="s">
        <v>32</v>
      </c>
      <c r="G76" s="35">
        <v>1.0325</v>
      </c>
      <c r="H76" s="21">
        <v>28.8</v>
      </c>
      <c r="I76" s="11">
        <v>32</v>
      </c>
      <c r="J76" s="10">
        <v>7580</v>
      </c>
      <c r="K76" s="15">
        <f t="shared" si="23"/>
        <v>7826.3499999999995</v>
      </c>
      <c r="L76" s="15">
        <f t="shared" si="24"/>
        <v>2504.4319999999998</v>
      </c>
      <c r="M76" s="15">
        <f t="shared" si="35"/>
        <v>8695.9444444444434</v>
      </c>
      <c r="N76" s="14">
        <f t="shared" si="25"/>
        <v>869.59444444444398</v>
      </c>
      <c r="O76" s="13">
        <f t="shared" si="26"/>
        <v>856.59444444444398</v>
      </c>
      <c r="P76" s="20" t="s">
        <v>32</v>
      </c>
      <c r="Q76" s="35">
        <v>1.0327999999999999</v>
      </c>
      <c r="R76" s="11">
        <v>29.2</v>
      </c>
      <c r="S76" s="10">
        <v>8380</v>
      </c>
      <c r="T76" s="15">
        <f t="shared" si="27"/>
        <v>8654.8639999999996</v>
      </c>
      <c r="U76" s="15">
        <f t="shared" si="28"/>
        <v>2527.2202879999995</v>
      </c>
      <c r="V76" s="15">
        <f t="shared" si="29"/>
        <v>8775.0704444444418</v>
      </c>
      <c r="W76" s="14">
        <f t="shared" si="30"/>
        <v>120.20644444444224</v>
      </c>
      <c r="X76" s="13">
        <f t="shared" si="22"/>
        <v>107.20644444444224</v>
      </c>
      <c r="Y76" s="20"/>
      <c r="Z76" s="35"/>
      <c r="AA76" s="11"/>
      <c r="AB76" s="10"/>
      <c r="AC76" s="15">
        <f t="shared" si="20"/>
        <v>0</v>
      </c>
      <c r="AD76" s="15">
        <f t="shared" si="21"/>
        <v>0</v>
      </c>
      <c r="AE76" s="15">
        <f t="shared" si="31"/>
        <v>0</v>
      </c>
      <c r="AF76" s="14">
        <f t="shared" si="32"/>
        <v>0</v>
      </c>
      <c r="AG76" s="13">
        <f t="shared" si="33"/>
        <v>-13</v>
      </c>
      <c r="AH76" s="12">
        <v>1.0327999999999999</v>
      </c>
      <c r="AI76" s="11">
        <v>29.2</v>
      </c>
      <c r="AJ76" s="10">
        <v>8380</v>
      </c>
      <c r="AK76" s="9">
        <f t="shared" si="34"/>
        <v>8654.8639999999996</v>
      </c>
    </row>
    <row r="77" spans="3:37" ht="19.899999999999999" customHeight="1">
      <c r="C77" s="38">
        <v>44273</v>
      </c>
      <c r="D77" s="37" t="s">
        <v>28</v>
      </c>
      <c r="E77" s="36" t="s">
        <v>270</v>
      </c>
      <c r="F77" s="20" t="s">
        <v>30</v>
      </c>
      <c r="G77" s="35">
        <v>1.0399</v>
      </c>
      <c r="H77" s="21">
        <v>28.8</v>
      </c>
      <c r="I77" s="11">
        <v>31.9</v>
      </c>
      <c r="J77" s="10">
        <v>7480</v>
      </c>
      <c r="K77" s="15">
        <f t="shared" si="23"/>
        <v>7778.4520000000002</v>
      </c>
      <c r="L77" s="15">
        <f t="shared" si="24"/>
        <v>2481.326188</v>
      </c>
      <c r="M77" s="15">
        <f t="shared" si="35"/>
        <v>8615.715930555556</v>
      </c>
      <c r="N77" s="14">
        <f t="shared" si="25"/>
        <v>837.26393055555582</v>
      </c>
      <c r="O77" s="13">
        <f t="shared" si="26"/>
        <v>824.26393055555582</v>
      </c>
      <c r="P77" s="20" t="s">
        <v>30</v>
      </c>
      <c r="Q77" s="35"/>
      <c r="R77" s="11">
        <v>28.9</v>
      </c>
      <c r="S77" s="10">
        <v>8260</v>
      </c>
      <c r="T77" s="15">
        <f t="shared" si="27"/>
        <v>0</v>
      </c>
      <c r="U77" s="15">
        <f t="shared" si="28"/>
        <v>0</v>
      </c>
      <c r="V77" s="15">
        <f t="shared" si="29"/>
        <v>0</v>
      </c>
      <c r="W77" s="14">
        <f t="shared" si="30"/>
        <v>0</v>
      </c>
      <c r="X77" s="13">
        <f t="shared" si="22"/>
        <v>-13</v>
      </c>
      <c r="Y77" s="20"/>
      <c r="Z77" s="35"/>
      <c r="AA77" s="11"/>
      <c r="AB77" s="10"/>
      <c r="AC77" s="15">
        <f t="shared" si="20"/>
        <v>0</v>
      </c>
      <c r="AD77" s="15">
        <f t="shared" si="21"/>
        <v>0</v>
      </c>
      <c r="AE77" s="15">
        <f t="shared" si="31"/>
        <v>0</v>
      </c>
      <c r="AF77" s="14">
        <f t="shared" si="32"/>
        <v>0</v>
      </c>
      <c r="AG77" s="13">
        <f t="shared" si="33"/>
        <v>-13</v>
      </c>
      <c r="AH77" s="12"/>
      <c r="AI77" s="11">
        <v>28.9</v>
      </c>
      <c r="AJ77" s="10">
        <v>8260</v>
      </c>
      <c r="AK77" s="9">
        <f t="shared" si="34"/>
        <v>0</v>
      </c>
    </row>
    <row r="78" spans="3:37" ht="19.899999999999999" customHeight="1">
      <c r="C78" s="38">
        <v>44275</v>
      </c>
      <c r="D78" s="37" t="s">
        <v>28</v>
      </c>
      <c r="E78" s="36" t="s">
        <v>269</v>
      </c>
      <c r="F78" s="20" t="s">
        <v>163</v>
      </c>
      <c r="G78" s="35">
        <v>1.0371999999999999</v>
      </c>
      <c r="H78" s="21">
        <v>28.8</v>
      </c>
      <c r="I78" s="11">
        <v>31.9</v>
      </c>
      <c r="J78" s="10">
        <v>7420</v>
      </c>
      <c r="K78" s="15">
        <f t="shared" si="23"/>
        <v>7696.0239999999994</v>
      </c>
      <c r="L78" s="15">
        <f t="shared" si="24"/>
        <v>2455.0316559999997</v>
      </c>
      <c r="M78" s="15">
        <f t="shared" si="35"/>
        <v>8524.4154722222211</v>
      </c>
      <c r="N78" s="14">
        <f t="shared" si="25"/>
        <v>828.39147222222164</v>
      </c>
      <c r="O78" s="13">
        <f t="shared" si="26"/>
        <v>815.39147222222164</v>
      </c>
      <c r="P78" s="20" t="s">
        <v>163</v>
      </c>
      <c r="Q78" s="35">
        <v>1.0371999999999999</v>
      </c>
      <c r="R78" s="11">
        <v>28.9</v>
      </c>
      <c r="S78" s="10">
        <v>8210</v>
      </c>
      <c r="T78" s="15">
        <f t="shared" si="27"/>
        <v>8515.4119999999984</v>
      </c>
      <c r="U78" s="15">
        <f t="shared" si="28"/>
        <v>2460.9540679999996</v>
      </c>
      <c r="V78" s="15">
        <f t="shared" si="29"/>
        <v>8544.9794027777771</v>
      </c>
      <c r="W78" s="14">
        <f t="shared" si="30"/>
        <v>29.567402777778625</v>
      </c>
      <c r="X78" s="13">
        <f t="shared" si="22"/>
        <v>16.567402777778625</v>
      </c>
      <c r="Y78" s="20"/>
      <c r="Z78" s="35"/>
      <c r="AA78" s="11"/>
      <c r="AB78" s="10"/>
      <c r="AC78" s="15">
        <f t="shared" si="20"/>
        <v>0</v>
      </c>
      <c r="AD78" s="15">
        <f t="shared" si="21"/>
        <v>0</v>
      </c>
      <c r="AE78" s="15">
        <f t="shared" si="31"/>
        <v>0</v>
      </c>
      <c r="AF78" s="14">
        <f t="shared" si="32"/>
        <v>0</v>
      </c>
      <c r="AG78" s="13">
        <f t="shared" si="33"/>
        <v>-13</v>
      </c>
      <c r="AH78" s="12">
        <v>1.0371999999999999</v>
      </c>
      <c r="AI78" s="11">
        <v>28.9</v>
      </c>
      <c r="AJ78" s="10">
        <v>8210</v>
      </c>
      <c r="AK78" s="9">
        <f t="shared" si="34"/>
        <v>8515.4119999999984</v>
      </c>
    </row>
    <row r="79" spans="3:37" ht="19.899999999999999" customHeight="1">
      <c r="C79" s="38">
        <v>44276</v>
      </c>
      <c r="D79" s="37" t="s">
        <v>28</v>
      </c>
      <c r="E79" s="36" t="s">
        <v>268</v>
      </c>
      <c r="F79" s="20" t="s">
        <v>240</v>
      </c>
      <c r="G79" s="35">
        <v>1.0358000000000001</v>
      </c>
      <c r="H79" s="21">
        <v>28.8</v>
      </c>
      <c r="I79" s="11">
        <v>31.9</v>
      </c>
      <c r="J79" s="10">
        <v>7650</v>
      </c>
      <c r="K79" s="15">
        <f t="shared" si="23"/>
        <v>7923.8700000000008</v>
      </c>
      <c r="L79" s="15">
        <f t="shared" si="24"/>
        <v>2527.7145300000002</v>
      </c>
      <c r="M79" s="15">
        <f t="shared" si="35"/>
        <v>8776.7865624999995</v>
      </c>
      <c r="N79" s="14">
        <f t="shared" si="25"/>
        <v>852.91656249999869</v>
      </c>
      <c r="O79" s="13">
        <f t="shared" si="26"/>
        <v>839.91656249999869</v>
      </c>
      <c r="P79" s="20" t="s">
        <v>240</v>
      </c>
      <c r="Q79" s="35">
        <v>1.0349999999999999</v>
      </c>
      <c r="R79" s="11">
        <v>28.9</v>
      </c>
      <c r="S79" s="10">
        <v>8350</v>
      </c>
      <c r="T79" s="15">
        <f t="shared" si="27"/>
        <v>8642.25</v>
      </c>
      <c r="U79" s="15">
        <f t="shared" si="28"/>
        <v>2497.6102499999997</v>
      </c>
      <c r="V79" s="15">
        <f t="shared" si="29"/>
        <v>8672.2578124999982</v>
      </c>
      <c r="W79" s="14">
        <f t="shared" si="30"/>
        <v>30.007812499998181</v>
      </c>
      <c r="X79" s="13">
        <f t="shared" si="22"/>
        <v>17.007812499998181</v>
      </c>
      <c r="Y79" s="20"/>
      <c r="Z79" s="35"/>
      <c r="AA79" s="11"/>
      <c r="AB79" s="10"/>
      <c r="AC79" s="15">
        <f t="shared" si="20"/>
        <v>0</v>
      </c>
      <c r="AD79" s="15">
        <f t="shared" si="21"/>
        <v>0</v>
      </c>
      <c r="AE79" s="15">
        <f t="shared" si="31"/>
        <v>0</v>
      </c>
      <c r="AF79" s="14">
        <f t="shared" si="32"/>
        <v>0</v>
      </c>
      <c r="AG79" s="13">
        <f t="shared" si="33"/>
        <v>-13</v>
      </c>
      <c r="AH79" s="35">
        <v>1.0349999999999999</v>
      </c>
      <c r="AI79" s="11">
        <v>28.9</v>
      </c>
      <c r="AJ79" s="10">
        <v>8350</v>
      </c>
      <c r="AK79" s="9">
        <f t="shared" si="34"/>
        <v>8642.25</v>
      </c>
    </row>
    <row r="80" spans="3:37" ht="19.899999999999999" customHeight="1">
      <c r="C80" s="38">
        <v>44278</v>
      </c>
      <c r="D80" s="37" t="s">
        <v>28</v>
      </c>
      <c r="E80" s="36" t="s">
        <v>267</v>
      </c>
      <c r="F80" s="20" t="s">
        <v>32</v>
      </c>
      <c r="G80" s="35">
        <v>1.0348999999999999</v>
      </c>
      <c r="H80" s="21">
        <v>28.8</v>
      </c>
      <c r="I80" s="11">
        <v>31.6</v>
      </c>
      <c r="J80" s="10">
        <v>7440</v>
      </c>
      <c r="K80" s="15">
        <f t="shared" si="23"/>
        <v>7699.655999999999</v>
      </c>
      <c r="L80" s="15">
        <f t="shared" si="24"/>
        <v>2433.0912959999996</v>
      </c>
      <c r="M80" s="15">
        <f t="shared" si="35"/>
        <v>8448.2336666666652</v>
      </c>
      <c r="N80" s="14">
        <f t="shared" si="25"/>
        <v>748.57766666666612</v>
      </c>
      <c r="O80" s="13">
        <f t="shared" si="26"/>
        <v>735.57766666666612</v>
      </c>
      <c r="P80" s="20" t="s">
        <v>32</v>
      </c>
      <c r="Q80" s="35">
        <v>1.0344</v>
      </c>
      <c r="R80" s="11">
        <v>29.1</v>
      </c>
      <c r="S80" s="10">
        <v>8140</v>
      </c>
      <c r="T80" s="15">
        <f t="shared" si="27"/>
        <v>8420.0159999999996</v>
      </c>
      <c r="U80" s="15">
        <f t="shared" si="28"/>
        <v>2450.2246560000003</v>
      </c>
      <c r="V80" s="15">
        <f t="shared" si="29"/>
        <v>8507.7245000000003</v>
      </c>
      <c r="W80" s="14">
        <f t="shared" si="30"/>
        <v>87.70850000000064</v>
      </c>
      <c r="X80" s="13">
        <f t="shared" si="22"/>
        <v>74.70850000000064</v>
      </c>
      <c r="Y80" s="20"/>
      <c r="Z80" s="35"/>
      <c r="AA80" s="11"/>
      <c r="AB80" s="10"/>
      <c r="AC80" s="15">
        <f t="shared" si="20"/>
        <v>0</v>
      </c>
      <c r="AD80" s="15">
        <f t="shared" si="21"/>
        <v>0</v>
      </c>
      <c r="AE80" s="15">
        <f t="shared" si="31"/>
        <v>0</v>
      </c>
      <c r="AF80" s="14">
        <f t="shared" si="32"/>
        <v>0</v>
      </c>
      <c r="AG80" s="13">
        <f t="shared" si="33"/>
        <v>-13</v>
      </c>
      <c r="AH80" s="12">
        <v>1.0344</v>
      </c>
      <c r="AI80" s="11">
        <v>29.1</v>
      </c>
      <c r="AJ80" s="10">
        <v>8140</v>
      </c>
      <c r="AK80" s="9">
        <f t="shared" si="34"/>
        <v>8420.0159999999996</v>
      </c>
    </row>
    <row r="81" spans="3:37" ht="19.899999999999999" customHeight="1">
      <c r="C81" s="38">
        <v>44280</v>
      </c>
      <c r="D81" s="37" t="s">
        <v>28</v>
      </c>
      <c r="E81" s="36" t="s">
        <v>266</v>
      </c>
      <c r="F81" s="20" t="s">
        <v>240</v>
      </c>
      <c r="G81" s="35">
        <v>1.0361</v>
      </c>
      <c r="H81" s="21">
        <v>28.8</v>
      </c>
      <c r="I81" s="11">
        <v>32.299999999999997</v>
      </c>
      <c r="J81" s="10">
        <v>7130</v>
      </c>
      <c r="K81" s="15">
        <f t="shared" si="23"/>
        <v>7387.393</v>
      </c>
      <c r="L81" s="15">
        <f t="shared" si="24"/>
        <v>2386.1279389999995</v>
      </c>
      <c r="M81" s="15">
        <f t="shared" si="35"/>
        <v>8285.1664548611097</v>
      </c>
      <c r="N81" s="14">
        <f t="shared" si="25"/>
        <v>897.77345486110971</v>
      </c>
      <c r="O81" s="13">
        <f t="shared" si="26"/>
        <v>884.77345486110971</v>
      </c>
      <c r="P81" s="20" t="s">
        <v>240</v>
      </c>
      <c r="Q81" s="35">
        <v>1.0359</v>
      </c>
      <c r="R81" s="11">
        <v>29</v>
      </c>
      <c r="S81" s="10">
        <v>7930</v>
      </c>
      <c r="T81" s="15">
        <f t="shared" si="27"/>
        <v>8214.6869999999999</v>
      </c>
      <c r="U81" s="15">
        <f t="shared" si="28"/>
        <v>2382.2592299999997</v>
      </c>
      <c r="V81" s="15">
        <f t="shared" si="29"/>
        <v>8271.7334374999973</v>
      </c>
      <c r="W81" s="14">
        <f t="shared" si="30"/>
        <v>57.04643749999741</v>
      </c>
      <c r="X81" s="13">
        <f t="shared" si="22"/>
        <v>44.04643749999741</v>
      </c>
      <c r="Y81" s="20"/>
      <c r="Z81" s="35"/>
      <c r="AA81" s="11"/>
      <c r="AB81" s="10"/>
      <c r="AC81" s="15">
        <f t="shared" si="20"/>
        <v>0</v>
      </c>
      <c r="AD81" s="15">
        <f t="shared" si="21"/>
        <v>0</v>
      </c>
      <c r="AE81" s="15">
        <f t="shared" si="31"/>
        <v>0</v>
      </c>
      <c r="AF81" s="14">
        <f t="shared" si="32"/>
        <v>0</v>
      </c>
      <c r="AG81" s="13">
        <f t="shared" si="33"/>
        <v>-13</v>
      </c>
      <c r="AH81" s="35">
        <v>1.0359</v>
      </c>
      <c r="AI81" s="11">
        <v>29</v>
      </c>
      <c r="AJ81" s="10">
        <v>7930</v>
      </c>
      <c r="AK81" s="9">
        <f t="shared" si="34"/>
        <v>8214.6869999999999</v>
      </c>
    </row>
    <row r="82" spans="3:37" ht="19.899999999999999" customHeight="1">
      <c r="C82" s="38">
        <v>44281</v>
      </c>
      <c r="D82" s="37" t="s">
        <v>28</v>
      </c>
      <c r="E82" s="36" t="s">
        <v>265</v>
      </c>
      <c r="F82" s="20" t="s">
        <v>163</v>
      </c>
      <c r="G82" s="35">
        <v>1.0370999999999999</v>
      </c>
      <c r="H82" s="21">
        <v>28.8</v>
      </c>
      <c r="I82" s="11">
        <v>32.6</v>
      </c>
      <c r="J82" s="10">
        <v>7390</v>
      </c>
      <c r="K82" s="15">
        <f t="shared" si="23"/>
        <v>7664.168999999999</v>
      </c>
      <c r="L82" s="15">
        <f t="shared" si="24"/>
        <v>2498.5190939999998</v>
      </c>
      <c r="M82" s="15">
        <f t="shared" si="35"/>
        <v>8675.4135208333319</v>
      </c>
      <c r="N82" s="14">
        <f t="shared" si="25"/>
        <v>1011.2445208333329</v>
      </c>
      <c r="O82" s="13">
        <f t="shared" si="26"/>
        <v>998.2445208333329</v>
      </c>
      <c r="P82" s="20"/>
      <c r="Q82" s="35"/>
      <c r="R82" s="11"/>
      <c r="S82" s="10"/>
      <c r="T82" s="15">
        <f t="shared" si="27"/>
        <v>0</v>
      </c>
      <c r="U82" s="15">
        <f t="shared" si="28"/>
        <v>0</v>
      </c>
      <c r="V82" s="15">
        <f t="shared" si="29"/>
        <v>0</v>
      </c>
      <c r="W82" s="14">
        <f t="shared" si="30"/>
        <v>0</v>
      </c>
      <c r="X82" s="13">
        <f t="shared" si="22"/>
        <v>-13</v>
      </c>
      <c r="Y82" s="20"/>
      <c r="Z82" s="35"/>
      <c r="AA82" s="11"/>
      <c r="AB82" s="10"/>
      <c r="AC82" s="15">
        <f t="shared" si="20"/>
        <v>0</v>
      </c>
      <c r="AD82" s="15">
        <f t="shared" si="21"/>
        <v>0</v>
      </c>
      <c r="AE82" s="15">
        <f t="shared" si="31"/>
        <v>0</v>
      </c>
      <c r="AF82" s="14">
        <f t="shared" si="32"/>
        <v>0</v>
      </c>
      <c r="AG82" s="13">
        <f t="shared" si="33"/>
        <v>-13</v>
      </c>
      <c r="AH82" s="12"/>
      <c r="AI82" s="11"/>
      <c r="AJ82" s="10"/>
      <c r="AK82" s="9">
        <f t="shared" si="34"/>
        <v>0</v>
      </c>
    </row>
    <row r="83" spans="3:37" ht="19.899999999999999" customHeight="1">
      <c r="C83" s="38"/>
      <c r="D83" s="37"/>
      <c r="E83" s="36"/>
      <c r="F83" s="20"/>
      <c r="G83" s="35">
        <v>1.0370999999999999</v>
      </c>
      <c r="H83" s="21">
        <v>28.8</v>
      </c>
      <c r="I83" s="11">
        <v>29.9</v>
      </c>
      <c r="J83" s="10">
        <v>8000</v>
      </c>
      <c r="K83" s="15">
        <f t="shared" si="23"/>
        <v>8296.7999999999993</v>
      </c>
      <c r="L83" s="15">
        <f t="shared" si="24"/>
        <v>2480.7431999999999</v>
      </c>
      <c r="M83" s="15">
        <f t="shared" si="35"/>
        <v>8613.6916666666657</v>
      </c>
      <c r="N83" s="14">
        <f t="shared" si="25"/>
        <v>316.89166666666642</v>
      </c>
      <c r="O83" s="13">
        <f t="shared" si="26"/>
        <v>303.89166666666642</v>
      </c>
      <c r="P83" s="20" t="s">
        <v>163</v>
      </c>
      <c r="Q83" s="35">
        <v>1.0370999999999999</v>
      </c>
      <c r="R83" s="11">
        <v>28.8</v>
      </c>
      <c r="S83" s="10">
        <v>8270</v>
      </c>
      <c r="T83" s="15">
        <f t="shared" si="27"/>
        <v>8576.8169999999991</v>
      </c>
      <c r="U83" s="15">
        <f t="shared" si="28"/>
        <v>2470.1232960000002</v>
      </c>
      <c r="V83" s="15">
        <f t="shared" si="29"/>
        <v>8576.8170000000009</v>
      </c>
      <c r="W83" s="14">
        <f t="shared" si="30"/>
        <v>1.8189894035458565E-12</v>
      </c>
      <c r="X83" s="13">
        <f t="shared" si="22"/>
        <v>-12.999999999998181</v>
      </c>
      <c r="Y83" s="20"/>
      <c r="Z83" s="35"/>
      <c r="AA83" s="11"/>
      <c r="AB83" s="10"/>
      <c r="AC83" s="15">
        <f t="shared" si="20"/>
        <v>0</v>
      </c>
      <c r="AD83" s="15">
        <f t="shared" si="21"/>
        <v>0</v>
      </c>
      <c r="AE83" s="15">
        <f t="shared" si="31"/>
        <v>0</v>
      </c>
      <c r="AF83" s="14">
        <f t="shared" si="32"/>
        <v>0</v>
      </c>
      <c r="AG83" s="13">
        <f t="shared" si="33"/>
        <v>-13</v>
      </c>
      <c r="AH83" s="12">
        <v>1.0370999999999999</v>
      </c>
      <c r="AI83" s="11">
        <v>28.8</v>
      </c>
      <c r="AJ83" s="10">
        <v>8270</v>
      </c>
      <c r="AK83" s="9">
        <f t="shared" si="34"/>
        <v>8576.8169999999991</v>
      </c>
    </row>
    <row r="84" spans="3:37" ht="19.899999999999999" customHeight="1">
      <c r="C84" s="38">
        <v>44299</v>
      </c>
      <c r="D84" s="37" t="s">
        <v>28</v>
      </c>
      <c r="E84" s="36" t="s">
        <v>264</v>
      </c>
      <c r="F84" s="20" t="s">
        <v>32</v>
      </c>
      <c r="G84" s="35">
        <v>1.0386</v>
      </c>
      <c r="H84" s="21">
        <v>28.8</v>
      </c>
      <c r="I84" s="11">
        <v>31.9</v>
      </c>
      <c r="J84" s="10">
        <v>7670</v>
      </c>
      <c r="K84" s="15">
        <f t="shared" si="23"/>
        <v>7966.0619999999999</v>
      </c>
      <c r="L84" s="15">
        <f t="shared" si="24"/>
        <v>2541.1737779999999</v>
      </c>
      <c r="M84" s="15">
        <f t="shared" si="35"/>
        <v>8823.5200624999998</v>
      </c>
      <c r="N84" s="14">
        <f t="shared" si="25"/>
        <v>857.45806249999987</v>
      </c>
      <c r="O84" s="13">
        <f t="shared" si="26"/>
        <v>844.45806249999987</v>
      </c>
      <c r="P84" s="20" t="s">
        <v>32</v>
      </c>
      <c r="Q84" s="35">
        <v>1.0319</v>
      </c>
      <c r="R84" s="11">
        <v>29</v>
      </c>
      <c r="S84" s="10">
        <v>8280</v>
      </c>
      <c r="T84" s="15">
        <f t="shared" si="27"/>
        <v>8544.1319999999996</v>
      </c>
      <c r="U84" s="15">
        <f t="shared" si="28"/>
        <v>2477.7982799999995</v>
      </c>
      <c r="V84" s="15">
        <f t="shared" si="29"/>
        <v>8603.4662499999977</v>
      </c>
      <c r="W84" s="14">
        <f t="shared" si="30"/>
        <v>59.334249999998065</v>
      </c>
      <c r="X84" s="13">
        <f t="shared" si="22"/>
        <v>46.334249999998065</v>
      </c>
      <c r="Y84" s="20"/>
      <c r="Z84" s="35"/>
      <c r="AA84" s="11"/>
      <c r="AB84" s="10"/>
      <c r="AC84" s="15">
        <f t="shared" si="20"/>
        <v>0</v>
      </c>
      <c r="AD84" s="15">
        <f t="shared" si="21"/>
        <v>0</v>
      </c>
      <c r="AE84" s="15">
        <f t="shared" si="31"/>
        <v>0</v>
      </c>
      <c r="AF84" s="14">
        <f t="shared" si="32"/>
        <v>0</v>
      </c>
      <c r="AG84" s="13">
        <f t="shared" si="33"/>
        <v>-13</v>
      </c>
      <c r="AH84" s="12">
        <v>1.0319</v>
      </c>
      <c r="AI84" s="11">
        <v>29</v>
      </c>
      <c r="AJ84" s="10">
        <v>8280</v>
      </c>
      <c r="AK84" s="9">
        <f t="shared" si="34"/>
        <v>8544.1319999999996</v>
      </c>
    </row>
    <row r="85" spans="3:37" ht="19.899999999999999" customHeight="1">
      <c r="C85" s="38">
        <v>44301</v>
      </c>
      <c r="D85" s="37" t="s">
        <v>28</v>
      </c>
      <c r="E85" s="36" t="s">
        <v>263</v>
      </c>
      <c r="F85" s="20" t="s">
        <v>30</v>
      </c>
      <c r="G85" s="35">
        <v>1.0338000000000001</v>
      </c>
      <c r="H85" s="21">
        <v>28.8</v>
      </c>
      <c r="I85" s="11">
        <v>31.5</v>
      </c>
      <c r="J85" s="10">
        <v>7700</v>
      </c>
      <c r="K85" s="15">
        <f t="shared" si="23"/>
        <v>7960.26</v>
      </c>
      <c r="L85" s="15">
        <f t="shared" si="24"/>
        <v>2507.4819000000002</v>
      </c>
      <c r="M85" s="15">
        <f t="shared" si="35"/>
        <v>8706.5343750000011</v>
      </c>
      <c r="N85" s="14">
        <f t="shared" si="25"/>
        <v>746.27437500000087</v>
      </c>
      <c r="O85" s="13">
        <f t="shared" si="26"/>
        <v>733.27437500000087</v>
      </c>
      <c r="P85" s="20" t="s">
        <v>30</v>
      </c>
      <c r="Q85" s="35"/>
      <c r="R85" s="11">
        <v>28.9</v>
      </c>
      <c r="S85" s="10">
        <v>8380</v>
      </c>
      <c r="T85" s="15">
        <f t="shared" si="27"/>
        <v>0</v>
      </c>
      <c r="U85" s="15">
        <f t="shared" si="28"/>
        <v>0</v>
      </c>
      <c r="V85" s="15">
        <f t="shared" si="29"/>
        <v>0</v>
      </c>
      <c r="W85" s="14">
        <f t="shared" si="30"/>
        <v>0</v>
      </c>
      <c r="X85" s="13">
        <f t="shared" si="22"/>
        <v>-13</v>
      </c>
      <c r="Y85" s="20"/>
      <c r="Z85" s="35"/>
      <c r="AA85" s="11"/>
      <c r="AB85" s="10"/>
      <c r="AC85" s="15">
        <f t="shared" si="20"/>
        <v>0</v>
      </c>
      <c r="AD85" s="15">
        <f t="shared" si="21"/>
        <v>0</v>
      </c>
      <c r="AE85" s="15">
        <f t="shared" si="31"/>
        <v>0</v>
      </c>
      <c r="AF85" s="14">
        <f t="shared" si="32"/>
        <v>0</v>
      </c>
      <c r="AG85" s="13">
        <f t="shared" si="33"/>
        <v>-13</v>
      </c>
      <c r="AH85" s="12"/>
      <c r="AI85" s="11">
        <v>28.9</v>
      </c>
      <c r="AJ85" s="10">
        <v>8380</v>
      </c>
      <c r="AK85" s="9">
        <f t="shared" si="34"/>
        <v>0</v>
      </c>
    </row>
    <row r="86" spans="3:37" ht="19.899999999999999" customHeight="1">
      <c r="C86" s="38">
        <v>44302</v>
      </c>
      <c r="D86" s="37" t="s">
        <v>28</v>
      </c>
      <c r="E86" s="36" t="s">
        <v>262</v>
      </c>
      <c r="F86" s="20" t="s">
        <v>163</v>
      </c>
      <c r="G86" s="35">
        <v>1.0348999999999999</v>
      </c>
      <c r="H86" s="21">
        <v>28.8</v>
      </c>
      <c r="I86" s="11">
        <v>32.4</v>
      </c>
      <c r="J86" s="10">
        <v>7310</v>
      </c>
      <c r="K86" s="15">
        <f t="shared" si="23"/>
        <v>7565.1189999999997</v>
      </c>
      <c r="L86" s="15">
        <f t="shared" si="24"/>
        <v>2451.0985559999999</v>
      </c>
      <c r="M86" s="15">
        <f t="shared" si="35"/>
        <v>8510.7588749999995</v>
      </c>
      <c r="N86" s="14">
        <f t="shared" si="25"/>
        <v>945.63987499999985</v>
      </c>
      <c r="O86" s="13">
        <f t="shared" si="26"/>
        <v>932.63987499999985</v>
      </c>
      <c r="P86" s="20" t="s">
        <v>163</v>
      </c>
      <c r="Q86" s="35">
        <v>1.0389999999999999</v>
      </c>
      <c r="R86" s="11">
        <v>29.1</v>
      </c>
      <c r="S86" s="10">
        <v>8150</v>
      </c>
      <c r="T86" s="15">
        <f t="shared" si="27"/>
        <v>8467.8499999999985</v>
      </c>
      <c r="U86" s="15">
        <f t="shared" si="28"/>
        <v>2464.14435</v>
      </c>
      <c r="V86" s="15">
        <f t="shared" si="29"/>
        <v>8556.0567708333328</v>
      </c>
      <c r="W86" s="14">
        <f t="shared" si="30"/>
        <v>88.206770833334303</v>
      </c>
      <c r="X86" s="13">
        <f t="shared" si="22"/>
        <v>75.206770833334303</v>
      </c>
      <c r="Y86" s="20"/>
      <c r="Z86" s="35"/>
      <c r="AA86" s="11"/>
      <c r="AB86" s="10"/>
      <c r="AC86" s="15">
        <f t="shared" si="20"/>
        <v>0</v>
      </c>
      <c r="AD86" s="15">
        <f t="shared" si="21"/>
        <v>0</v>
      </c>
      <c r="AE86" s="15">
        <f t="shared" si="31"/>
        <v>0</v>
      </c>
      <c r="AF86" s="14">
        <f t="shared" si="32"/>
        <v>0</v>
      </c>
      <c r="AG86" s="13">
        <f t="shared" si="33"/>
        <v>-13</v>
      </c>
      <c r="AH86" s="12"/>
      <c r="AI86" s="11"/>
      <c r="AJ86" s="10"/>
      <c r="AK86" s="9">
        <f t="shared" si="34"/>
        <v>0</v>
      </c>
    </row>
    <row r="87" spans="3:37" ht="19.899999999999999" customHeight="1">
      <c r="C87" s="38">
        <v>44305</v>
      </c>
      <c r="D87" s="37" t="s">
        <v>28</v>
      </c>
      <c r="E87" s="36" t="s">
        <v>261</v>
      </c>
      <c r="F87" s="20" t="s">
        <v>240</v>
      </c>
      <c r="G87" s="35">
        <v>1.0397000000000001</v>
      </c>
      <c r="H87" s="21">
        <v>28.8</v>
      </c>
      <c r="I87" s="11">
        <v>31.6</v>
      </c>
      <c r="J87" s="10">
        <v>7720</v>
      </c>
      <c r="K87" s="15">
        <f t="shared" si="23"/>
        <v>8026.4840000000004</v>
      </c>
      <c r="L87" s="15">
        <f t="shared" si="24"/>
        <v>2536.3689440000003</v>
      </c>
      <c r="M87" s="15">
        <f t="shared" si="35"/>
        <v>8806.8366111111118</v>
      </c>
      <c r="N87" s="14">
        <f t="shared" si="25"/>
        <v>780.3526111111114</v>
      </c>
      <c r="O87" s="13">
        <f t="shared" si="26"/>
        <v>767.3526111111114</v>
      </c>
      <c r="P87" s="20" t="s">
        <v>240</v>
      </c>
      <c r="Q87" s="35">
        <v>1.0397000000000001</v>
      </c>
      <c r="R87" s="11">
        <v>29.1</v>
      </c>
      <c r="S87" s="10">
        <v>8400</v>
      </c>
      <c r="T87" s="15">
        <f t="shared" si="27"/>
        <v>8733.4800000000014</v>
      </c>
      <c r="U87" s="15">
        <f t="shared" si="28"/>
        <v>2541.4426800000006</v>
      </c>
      <c r="V87" s="15">
        <f t="shared" si="29"/>
        <v>8824.4537500000024</v>
      </c>
      <c r="W87" s="14">
        <f t="shared" si="30"/>
        <v>90.973750000001019</v>
      </c>
      <c r="X87" s="13">
        <f t="shared" si="22"/>
        <v>77.973750000001019</v>
      </c>
      <c r="Y87" s="20"/>
      <c r="Z87" s="35"/>
      <c r="AA87" s="11"/>
      <c r="AB87" s="10"/>
      <c r="AC87" s="15">
        <f t="shared" si="20"/>
        <v>0</v>
      </c>
      <c r="AD87" s="15">
        <f t="shared" si="21"/>
        <v>0</v>
      </c>
      <c r="AE87" s="15">
        <f t="shared" si="31"/>
        <v>0</v>
      </c>
      <c r="AF87" s="14">
        <f t="shared" si="32"/>
        <v>0</v>
      </c>
      <c r="AG87" s="13">
        <f t="shared" si="33"/>
        <v>-13</v>
      </c>
      <c r="AH87" s="35">
        <v>1.0397000000000001</v>
      </c>
      <c r="AI87" s="11">
        <v>29.1</v>
      </c>
      <c r="AJ87" s="10">
        <v>8400</v>
      </c>
      <c r="AK87" s="9">
        <f t="shared" si="34"/>
        <v>8733.4800000000014</v>
      </c>
    </row>
    <row r="88" spans="3:37" ht="19.899999999999999" customHeight="1">
      <c r="C88" s="38">
        <v>44306</v>
      </c>
      <c r="D88" s="37" t="s">
        <v>28</v>
      </c>
      <c r="E88" s="36" t="s">
        <v>260</v>
      </c>
      <c r="F88" s="20" t="s">
        <v>240</v>
      </c>
      <c r="G88" s="35">
        <v>1.0370999999999999</v>
      </c>
      <c r="H88" s="21">
        <v>28.8</v>
      </c>
      <c r="I88" s="11">
        <v>31.6</v>
      </c>
      <c r="J88" s="10">
        <v>7600</v>
      </c>
      <c r="K88" s="15">
        <f t="shared" si="23"/>
        <v>7881.9599999999991</v>
      </c>
      <c r="L88" s="15">
        <f t="shared" si="24"/>
        <v>2490.6993599999996</v>
      </c>
      <c r="M88" s="15">
        <f t="shared" si="35"/>
        <v>8648.2616666666654</v>
      </c>
      <c r="N88" s="14">
        <f t="shared" si="25"/>
        <v>766.30166666666628</v>
      </c>
      <c r="O88" s="13">
        <f t="shared" si="26"/>
        <v>753.30166666666628</v>
      </c>
      <c r="P88" s="20" t="s">
        <v>240</v>
      </c>
      <c r="Q88" s="35">
        <v>1.0370999999999999</v>
      </c>
      <c r="R88" s="11">
        <v>29</v>
      </c>
      <c r="S88" s="10">
        <v>8310</v>
      </c>
      <c r="T88" s="15">
        <f t="shared" si="27"/>
        <v>8618.3009999999995</v>
      </c>
      <c r="U88" s="15">
        <f t="shared" si="28"/>
        <v>2499.3072899999997</v>
      </c>
      <c r="V88" s="15">
        <f t="shared" si="29"/>
        <v>8678.1503124999981</v>
      </c>
      <c r="W88" s="14">
        <f t="shared" si="30"/>
        <v>59.849312499998632</v>
      </c>
      <c r="X88" s="13">
        <f t="shared" si="22"/>
        <v>46.849312499998632</v>
      </c>
      <c r="Y88" s="20"/>
      <c r="Z88" s="35"/>
      <c r="AA88" s="11"/>
      <c r="AB88" s="10"/>
      <c r="AC88" s="15">
        <f t="shared" si="20"/>
        <v>0</v>
      </c>
      <c r="AD88" s="15">
        <f t="shared" si="21"/>
        <v>0</v>
      </c>
      <c r="AE88" s="15">
        <f t="shared" si="31"/>
        <v>0</v>
      </c>
      <c r="AF88" s="14">
        <f t="shared" si="32"/>
        <v>0</v>
      </c>
      <c r="AG88" s="13">
        <f t="shared" si="33"/>
        <v>-13</v>
      </c>
      <c r="AH88" s="35">
        <v>1.0370999999999999</v>
      </c>
      <c r="AI88" s="11">
        <v>29</v>
      </c>
      <c r="AJ88" s="10">
        <v>8310</v>
      </c>
      <c r="AK88" s="9">
        <f t="shared" si="34"/>
        <v>8618.3009999999995</v>
      </c>
    </row>
    <row r="89" spans="3:37" ht="19.899999999999999" customHeight="1">
      <c r="C89" s="38">
        <v>44308</v>
      </c>
      <c r="D89" s="37" t="s">
        <v>28</v>
      </c>
      <c r="E89" s="36" t="s">
        <v>259</v>
      </c>
      <c r="F89" s="20" t="s">
        <v>30</v>
      </c>
      <c r="G89" s="35">
        <v>1.0395000000000001</v>
      </c>
      <c r="H89" s="21">
        <v>28.8</v>
      </c>
      <c r="I89" s="11">
        <v>31.8</v>
      </c>
      <c r="J89" s="10">
        <v>7740</v>
      </c>
      <c r="K89" s="15">
        <f t="shared" si="23"/>
        <v>8045.7300000000005</v>
      </c>
      <c r="L89" s="15">
        <f t="shared" si="24"/>
        <v>2558.54214</v>
      </c>
      <c r="M89" s="15">
        <f t="shared" si="35"/>
        <v>8883.8268750000007</v>
      </c>
      <c r="N89" s="14">
        <f t="shared" si="25"/>
        <v>838.09687500000018</v>
      </c>
      <c r="O89" s="13">
        <f t="shared" si="26"/>
        <v>825.09687500000018</v>
      </c>
      <c r="P89" s="20" t="s">
        <v>30</v>
      </c>
      <c r="Q89" s="35"/>
      <c r="R89" s="11">
        <v>28.9</v>
      </c>
      <c r="S89" s="10">
        <v>8550</v>
      </c>
      <c r="T89" s="15">
        <f t="shared" si="27"/>
        <v>0</v>
      </c>
      <c r="U89" s="15">
        <f t="shared" si="28"/>
        <v>0</v>
      </c>
      <c r="V89" s="15">
        <f t="shared" si="29"/>
        <v>0</v>
      </c>
      <c r="W89" s="14">
        <f t="shared" si="30"/>
        <v>0</v>
      </c>
      <c r="X89" s="13">
        <f t="shared" si="22"/>
        <v>-13</v>
      </c>
      <c r="Y89" s="20"/>
      <c r="Z89" s="35"/>
      <c r="AA89" s="11"/>
      <c r="AB89" s="10"/>
      <c r="AC89" s="15">
        <f t="shared" si="20"/>
        <v>0</v>
      </c>
      <c r="AD89" s="15">
        <f t="shared" si="21"/>
        <v>0</v>
      </c>
      <c r="AE89" s="15">
        <f t="shared" si="31"/>
        <v>0</v>
      </c>
      <c r="AF89" s="14">
        <f t="shared" si="32"/>
        <v>0</v>
      </c>
      <c r="AG89" s="13">
        <f t="shared" si="33"/>
        <v>-13</v>
      </c>
      <c r="AH89" s="12"/>
      <c r="AI89" s="11">
        <v>28.9</v>
      </c>
      <c r="AJ89" s="10">
        <v>8550</v>
      </c>
      <c r="AK89" s="9">
        <f t="shared" si="34"/>
        <v>0</v>
      </c>
    </row>
    <row r="90" spans="3:37" ht="19.899999999999999" customHeight="1">
      <c r="C90" s="38">
        <v>44309</v>
      </c>
      <c r="D90" s="37" t="s">
        <v>28</v>
      </c>
      <c r="E90" s="36" t="s">
        <v>258</v>
      </c>
      <c r="F90" s="20" t="s">
        <v>168</v>
      </c>
      <c r="G90" s="35">
        <v>1.0398000000000001</v>
      </c>
      <c r="H90" s="21">
        <v>28.8</v>
      </c>
      <c r="I90" s="11">
        <v>31.9</v>
      </c>
      <c r="J90" s="10">
        <v>7790</v>
      </c>
      <c r="K90" s="15">
        <f t="shared" si="23"/>
        <v>8100.0420000000004</v>
      </c>
      <c r="L90" s="15">
        <f t="shared" si="24"/>
        <v>2583.9133980000001</v>
      </c>
      <c r="M90" s="15">
        <f t="shared" si="35"/>
        <v>8971.9215208333335</v>
      </c>
      <c r="N90" s="14">
        <f t="shared" si="25"/>
        <v>871.87952083333312</v>
      </c>
      <c r="O90" s="13">
        <f t="shared" si="26"/>
        <v>858.87952083333312</v>
      </c>
      <c r="P90" s="20" t="s">
        <v>168</v>
      </c>
      <c r="Q90" s="35">
        <v>1.0398000000000001</v>
      </c>
      <c r="R90" s="11">
        <v>29</v>
      </c>
      <c r="S90" s="10">
        <v>8550</v>
      </c>
      <c r="T90" s="15">
        <f t="shared" si="27"/>
        <v>8890.2900000000009</v>
      </c>
      <c r="U90" s="15">
        <f t="shared" si="28"/>
        <v>2578.1840999999999</v>
      </c>
      <c r="V90" s="15">
        <f t="shared" si="29"/>
        <v>8952.0281250000007</v>
      </c>
      <c r="W90" s="14">
        <f t="shared" si="30"/>
        <v>61.738124999999854</v>
      </c>
      <c r="X90" s="13">
        <f t="shared" si="22"/>
        <v>48.738124999999854</v>
      </c>
      <c r="Y90" s="20"/>
      <c r="Z90" s="35"/>
      <c r="AA90" s="11"/>
      <c r="AB90" s="10"/>
      <c r="AC90" s="15">
        <f t="shared" si="20"/>
        <v>0</v>
      </c>
      <c r="AD90" s="15">
        <f t="shared" si="21"/>
        <v>0</v>
      </c>
      <c r="AE90" s="15">
        <f t="shared" si="31"/>
        <v>0</v>
      </c>
      <c r="AF90" s="14">
        <f t="shared" si="32"/>
        <v>0</v>
      </c>
      <c r="AG90" s="13">
        <f t="shared" si="33"/>
        <v>-13</v>
      </c>
      <c r="AH90" s="12">
        <v>1.0398000000000001</v>
      </c>
      <c r="AI90" s="11">
        <v>29</v>
      </c>
      <c r="AJ90" s="10">
        <v>8550</v>
      </c>
      <c r="AK90" s="9">
        <f t="shared" si="34"/>
        <v>8890.2900000000009</v>
      </c>
    </row>
    <row r="91" spans="3:37" ht="19.899999999999999" customHeight="1">
      <c r="C91" s="38">
        <v>44312</v>
      </c>
      <c r="D91" s="37" t="s">
        <v>28</v>
      </c>
      <c r="E91" s="36" t="s">
        <v>257</v>
      </c>
      <c r="F91" s="20" t="s">
        <v>30</v>
      </c>
      <c r="G91" s="35">
        <v>1.0361</v>
      </c>
      <c r="H91" s="21">
        <v>28.8</v>
      </c>
      <c r="I91" s="11">
        <v>31.9</v>
      </c>
      <c r="J91" s="10">
        <v>7800</v>
      </c>
      <c r="K91" s="15">
        <f t="shared" si="23"/>
        <v>8081.58</v>
      </c>
      <c r="L91" s="15">
        <f t="shared" si="24"/>
        <v>2578.0240199999998</v>
      </c>
      <c r="M91" s="15">
        <f t="shared" si="35"/>
        <v>8951.4722916666651</v>
      </c>
      <c r="N91" s="14">
        <f t="shared" si="25"/>
        <v>869.89229166666519</v>
      </c>
      <c r="O91" s="13">
        <f t="shared" si="26"/>
        <v>856.89229166666519</v>
      </c>
      <c r="P91" s="20" t="s">
        <v>30</v>
      </c>
      <c r="Q91" s="35"/>
      <c r="R91" s="11">
        <v>28.8</v>
      </c>
      <c r="S91" s="10">
        <v>8570</v>
      </c>
      <c r="T91" s="15">
        <f t="shared" si="27"/>
        <v>0</v>
      </c>
      <c r="U91" s="15">
        <f t="shared" si="28"/>
        <v>0</v>
      </c>
      <c r="V91" s="15">
        <f t="shared" si="29"/>
        <v>0</v>
      </c>
      <c r="W91" s="14">
        <f t="shared" si="30"/>
        <v>0</v>
      </c>
      <c r="X91" s="13">
        <f t="shared" si="22"/>
        <v>-13</v>
      </c>
      <c r="Y91" s="20"/>
      <c r="Z91" s="35"/>
      <c r="AA91" s="11"/>
      <c r="AB91" s="10"/>
      <c r="AC91" s="15">
        <f t="shared" ref="AC91:AC122" si="36">Z91*AB91</f>
        <v>0</v>
      </c>
      <c r="AD91" s="15">
        <f t="shared" ref="AD91:AD122" si="37">AC91*(AA91/100)</f>
        <v>0</v>
      </c>
      <c r="AE91" s="15">
        <f t="shared" si="31"/>
        <v>0</v>
      </c>
      <c r="AF91" s="14">
        <f t="shared" si="32"/>
        <v>0</v>
      </c>
      <c r="AG91" s="13">
        <f t="shared" si="33"/>
        <v>-13</v>
      </c>
      <c r="AH91" s="12"/>
      <c r="AI91" s="11">
        <v>28.8</v>
      </c>
      <c r="AJ91" s="10">
        <v>8570</v>
      </c>
      <c r="AK91" s="9">
        <f t="shared" si="34"/>
        <v>0</v>
      </c>
    </row>
    <row r="92" spans="3:37" ht="19.899999999999999" customHeight="1">
      <c r="C92" s="38">
        <v>44314</v>
      </c>
      <c r="D92" s="37" t="s">
        <v>28</v>
      </c>
      <c r="E92" s="36" t="s">
        <v>256</v>
      </c>
      <c r="F92" s="20" t="s">
        <v>168</v>
      </c>
      <c r="G92" s="35">
        <v>1.0435000000000001</v>
      </c>
      <c r="H92" s="21">
        <v>28.8</v>
      </c>
      <c r="I92" s="11">
        <v>32.299999999999997</v>
      </c>
      <c r="J92" s="10">
        <v>7830</v>
      </c>
      <c r="K92" s="15">
        <f t="shared" si="23"/>
        <v>8170.6050000000005</v>
      </c>
      <c r="L92" s="15">
        <f t="shared" si="24"/>
        <v>2639.105415</v>
      </c>
      <c r="M92" s="15">
        <f t="shared" si="35"/>
        <v>9163.5604687499999</v>
      </c>
      <c r="N92" s="14">
        <f t="shared" si="25"/>
        <v>992.95546874999945</v>
      </c>
      <c r="O92" s="13">
        <f t="shared" si="26"/>
        <v>979.95546874999945</v>
      </c>
      <c r="P92" s="20" t="s">
        <v>168</v>
      </c>
      <c r="Q92" s="35">
        <v>1.0435000000000001</v>
      </c>
      <c r="R92" s="11">
        <v>29</v>
      </c>
      <c r="S92" s="10">
        <v>8270</v>
      </c>
      <c r="T92" s="15">
        <f t="shared" si="27"/>
        <v>8629.7450000000008</v>
      </c>
      <c r="U92" s="15">
        <f t="shared" si="28"/>
        <v>2502.6260499999999</v>
      </c>
      <c r="V92" s="15">
        <f t="shared" si="29"/>
        <v>8689.6737847222212</v>
      </c>
      <c r="W92" s="14">
        <f t="shared" si="30"/>
        <v>59.928784722220371</v>
      </c>
      <c r="X92" s="13">
        <f t="shared" si="22"/>
        <v>46.928784722220371</v>
      </c>
      <c r="Y92" s="20"/>
      <c r="Z92" s="35"/>
      <c r="AA92" s="11"/>
      <c r="AB92" s="10"/>
      <c r="AC92" s="15">
        <f t="shared" si="36"/>
        <v>0</v>
      </c>
      <c r="AD92" s="15">
        <f t="shared" si="37"/>
        <v>0</v>
      </c>
      <c r="AE92" s="15">
        <f t="shared" si="31"/>
        <v>0</v>
      </c>
      <c r="AF92" s="14">
        <f t="shared" si="32"/>
        <v>0</v>
      </c>
      <c r="AG92" s="13">
        <f t="shared" si="33"/>
        <v>-13</v>
      </c>
      <c r="AH92" s="12">
        <v>1.0435000000000001</v>
      </c>
      <c r="AI92" s="11">
        <v>29</v>
      </c>
      <c r="AJ92" s="10">
        <v>8270</v>
      </c>
      <c r="AK92" s="9">
        <f t="shared" si="34"/>
        <v>8629.7450000000008</v>
      </c>
    </row>
    <row r="93" spans="3:37" ht="19.899999999999999" customHeight="1">
      <c r="C93" s="38">
        <v>44315</v>
      </c>
      <c r="D93" s="37" t="s">
        <v>28</v>
      </c>
      <c r="E93" s="36" t="s">
        <v>255</v>
      </c>
      <c r="F93" s="20" t="s">
        <v>30</v>
      </c>
      <c r="G93" s="35">
        <v>1.0357000000000001</v>
      </c>
      <c r="H93" s="21">
        <v>28.8</v>
      </c>
      <c r="I93" s="11">
        <v>30.8</v>
      </c>
      <c r="J93" s="10">
        <v>8360</v>
      </c>
      <c r="K93" s="15">
        <f t="shared" si="23"/>
        <v>8658.4520000000011</v>
      </c>
      <c r="L93" s="15">
        <f t="shared" si="24"/>
        <v>2666.8032160000002</v>
      </c>
      <c r="M93" s="15">
        <f t="shared" si="35"/>
        <v>9259.7333888888897</v>
      </c>
      <c r="N93" s="14">
        <f t="shared" si="25"/>
        <v>601.28138888888861</v>
      </c>
      <c r="O93" s="13">
        <f t="shared" si="26"/>
        <v>588.28138888888861</v>
      </c>
      <c r="P93" s="20" t="s">
        <v>30</v>
      </c>
      <c r="Q93" s="35">
        <v>1.0357000000000001</v>
      </c>
      <c r="R93" s="11">
        <v>28.9</v>
      </c>
      <c r="S93" s="10">
        <v>8900</v>
      </c>
      <c r="T93" s="15">
        <f t="shared" si="27"/>
        <v>9217.7300000000014</v>
      </c>
      <c r="U93" s="15">
        <f t="shared" si="28"/>
        <v>2663.9239700000003</v>
      </c>
      <c r="V93" s="15">
        <f t="shared" si="29"/>
        <v>9249.7360069444458</v>
      </c>
      <c r="W93" s="14">
        <f t="shared" si="30"/>
        <v>32.00600694444438</v>
      </c>
      <c r="X93" s="13">
        <f t="shared" si="22"/>
        <v>19.00600694444438</v>
      </c>
      <c r="Y93" s="20"/>
      <c r="Z93" s="35"/>
      <c r="AA93" s="11"/>
      <c r="AB93" s="10"/>
      <c r="AC93" s="15">
        <f t="shared" si="36"/>
        <v>0</v>
      </c>
      <c r="AD93" s="15">
        <f t="shared" si="37"/>
        <v>0</v>
      </c>
      <c r="AE93" s="15">
        <f t="shared" si="31"/>
        <v>0</v>
      </c>
      <c r="AF93" s="14">
        <f t="shared" si="32"/>
        <v>0</v>
      </c>
      <c r="AG93" s="13">
        <f t="shared" si="33"/>
        <v>-13</v>
      </c>
      <c r="AH93" s="35">
        <v>1.0357000000000001</v>
      </c>
      <c r="AI93" s="11">
        <v>28.9</v>
      </c>
      <c r="AJ93" s="10">
        <v>8900</v>
      </c>
      <c r="AK93" s="9">
        <f t="shared" si="34"/>
        <v>9217.7300000000014</v>
      </c>
    </row>
    <row r="94" spans="3:37" ht="19.899999999999999" customHeight="1">
      <c r="C94" s="38">
        <v>44317</v>
      </c>
      <c r="D94" s="37" t="s">
        <v>28</v>
      </c>
      <c r="E94" s="36" t="s">
        <v>254</v>
      </c>
      <c r="F94" s="20" t="s">
        <v>163</v>
      </c>
      <c r="G94" s="35">
        <v>1.0414000000000001</v>
      </c>
      <c r="H94" s="21">
        <v>28.8</v>
      </c>
      <c r="I94" s="11">
        <v>31.8</v>
      </c>
      <c r="J94" s="10">
        <v>7970</v>
      </c>
      <c r="K94" s="15">
        <f t="shared" si="23"/>
        <v>8299.9580000000005</v>
      </c>
      <c r="L94" s="15">
        <f t="shared" si="24"/>
        <v>2639.3866440000002</v>
      </c>
      <c r="M94" s="15">
        <f t="shared" si="35"/>
        <v>9164.536958333334</v>
      </c>
      <c r="N94" s="14">
        <f t="shared" si="25"/>
        <v>864.5789583333335</v>
      </c>
      <c r="O94" s="13">
        <f t="shared" si="26"/>
        <v>851.5789583333335</v>
      </c>
      <c r="P94" s="20" t="s">
        <v>163</v>
      </c>
      <c r="Q94" s="35">
        <v>1.0414000000000001</v>
      </c>
      <c r="R94" s="11">
        <v>28.9</v>
      </c>
      <c r="S94" s="10">
        <v>8810</v>
      </c>
      <c r="T94" s="15">
        <f t="shared" si="27"/>
        <v>9174.7340000000004</v>
      </c>
      <c r="U94" s="15">
        <f t="shared" si="28"/>
        <v>2651.498126</v>
      </c>
      <c r="V94" s="15">
        <f t="shared" si="29"/>
        <v>9206.5907152777781</v>
      </c>
      <c r="W94" s="14">
        <f t="shared" si="30"/>
        <v>31.856715277777766</v>
      </c>
      <c r="X94" s="13">
        <f t="shared" si="22"/>
        <v>18.856715277777766</v>
      </c>
      <c r="Y94" s="20"/>
      <c r="Z94" s="35"/>
      <c r="AA94" s="11"/>
      <c r="AB94" s="10"/>
      <c r="AC94" s="15">
        <f t="shared" si="36"/>
        <v>0</v>
      </c>
      <c r="AD94" s="15">
        <f t="shared" si="37"/>
        <v>0</v>
      </c>
      <c r="AE94" s="15">
        <f t="shared" si="31"/>
        <v>0</v>
      </c>
      <c r="AF94" s="14">
        <f t="shared" si="32"/>
        <v>0</v>
      </c>
      <c r="AG94" s="13">
        <f t="shared" si="33"/>
        <v>-13</v>
      </c>
      <c r="AH94" s="12">
        <v>1.0414000000000001</v>
      </c>
      <c r="AI94" s="11">
        <v>28.9</v>
      </c>
      <c r="AJ94" s="10">
        <v>9175</v>
      </c>
      <c r="AK94" s="9">
        <f t="shared" si="34"/>
        <v>9554.8450000000012</v>
      </c>
    </row>
    <row r="95" spans="3:37" ht="19.899999999999999" customHeight="1">
      <c r="C95" s="38">
        <v>44318</v>
      </c>
      <c r="D95" s="37" t="s">
        <v>28</v>
      </c>
      <c r="E95" s="36" t="s">
        <v>253</v>
      </c>
      <c r="F95" s="20" t="s">
        <v>168</v>
      </c>
      <c r="G95" s="35">
        <v>1.0436000000000001</v>
      </c>
      <c r="H95" s="21">
        <v>28.8</v>
      </c>
      <c r="I95" s="11">
        <v>32.200000000000003</v>
      </c>
      <c r="J95" s="10">
        <v>7770</v>
      </c>
      <c r="K95" s="15">
        <f t="shared" si="23"/>
        <v>8108.7720000000008</v>
      </c>
      <c r="L95" s="15">
        <f t="shared" si="24"/>
        <v>2611.0245840000002</v>
      </c>
      <c r="M95" s="15">
        <f t="shared" si="35"/>
        <v>9066.0575833333351</v>
      </c>
      <c r="N95" s="14">
        <f t="shared" si="25"/>
        <v>957.28558333333422</v>
      </c>
      <c r="O95" s="13">
        <f t="shared" si="26"/>
        <v>944.28558333333422</v>
      </c>
      <c r="P95" s="20" t="s">
        <v>168</v>
      </c>
      <c r="Q95" s="35">
        <v>1.0436000000000001</v>
      </c>
      <c r="R95" s="11">
        <v>28.9</v>
      </c>
      <c r="S95" s="10">
        <v>8680</v>
      </c>
      <c r="T95" s="15">
        <f t="shared" si="27"/>
        <v>9058.4480000000003</v>
      </c>
      <c r="U95" s="15">
        <f t="shared" si="28"/>
        <v>2617.8914719999998</v>
      </c>
      <c r="V95" s="15">
        <f t="shared" si="29"/>
        <v>9089.9009444444437</v>
      </c>
      <c r="W95" s="14">
        <f t="shared" si="30"/>
        <v>31.452944444443347</v>
      </c>
      <c r="X95" s="13">
        <f t="shared" si="22"/>
        <v>18.452944444443347</v>
      </c>
      <c r="Y95" s="20"/>
      <c r="Z95" s="35"/>
      <c r="AA95" s="11"/>
      <c r="AB95" s="10"/>
      <c r="AC95" s="15">
        <f t="shared" si="36"/>
        <v>0</v>
      </c>
      <c r="AD95" s="15">
        <f t="shared" si="37"/>
        <v>0</v>
      </c>
      <c r="AE95" s="15">
        <f t="shared" si="31"/>
        <v>0</v>
      </c>
      <c r="AF95" s="14">
        <f t="shared" si="32"/>
        <v>0</v>
      </c>
      <c r="AG95" s="13">
        <f t="shared" si="33"/>
        <v>-13</v>
      </c>
      <c r="AH95" s="12">
        <v>1.0436000000000001</v>
      </c>
      <c r="AI95" s="11">
        <v>28.9</v>
      </c>
      <c r="AJ95" s="10">
        <v>8680</v>
      </c>
      <c r="AK95" s="9">
        <f t="shared" si="34"/>
        <v>9058.4480000000003</v>
      </c>
    </row>
    <row r="96" spans="3:37" ht="19.899999999999999" customHeight="1">
      <c r="C96" s="38">
        <v>44320</v>
      </c>
      <c r="D96" s="37" t="s">
        <v>28</v>
      </c>
      <c r="E96" s="36" t="s">
        <v>252</v>
      </c>
      <c r="F96" s="20" t="s">
        <v>30</v>
      </c>
      <c r="G96" s="35">
        <v>1.036</v>
      </c>
      <c r="H96" s="21">
        <v>28.8</v>
      </c>
      <c r="I96" s="11">
        <v>31.8</v>
      </c>
      <c r="J96" s="10">
        <v>7940</v>
      </c>
      <c r="K96" s="15">
        <f t="shared" si="23"/>
        <v>8225.84</v>
      </c>
      <c r="L96" s="15">
        <f t="shared" si="24"/>
        <v>2615.8171200000002</v>
      </c>
      <c r="M96" s="15">
        <f t="shared" si="35"/>
        <v>9082.6983333333337</v>
      </c>
      <c r="N96" s="14">
        <f t="shared" si="25"/>
        <v>856.85833333333358</v>
      </c>
      <c r="O96" s="13">
        <f t="shared" si="26"/>
        <v>843.85833333333358</v>
      </c>
      <c r="P96" s="20" t="s">
        <v>30</v>
      </c>
      <c r="Q96" s="35">
        <v>1.036</v>
      </c>
      <c r="R96" s="11">
        <v>28.8</v>
      </c>
      <c r="S96" s="10">
        <v>8720</v>
      </c>
      <c r="T96" s="15">
        <f t="shared" si="27"/>
        <v>9033.92</v>
      </c>
      <c r="U96" s="15">
        <f t="shared" si="28"/>
        <v>2601.7689600000003</v>
      </c>
      <c r="V96" s="15">
        <f t="shared" si="29"/>
        <v>9033.9200000000019</v>
      </c>
      <c r="W96" s="14">
        <f t="shared" si="30"/>
        <v>1.8189894035458565E-12</v>
      </c>
      <c r="X96" s="13">
        <f t="shared" si="22"/>
        <v>-12.999999999998181</v>
      </c>
      <c r="Y96" s="20"/>
      <c r="Z96" s="35"/>
      <c r="AA96" s="11"/>
      <c r="AB96" s="10"/>
      <c r="AC96" s="15">
        <f t="shared" si="36"/>
        <v>0</v>
      </c>
      <c r="AD96" s="15">
        <f t="shared" si="37"/>
        <v>0</v>
      </c>
      <c r="AE96" s="15">
        <f t="shared" si="31"/>
        <v>0</v>
      </c>
      <c r="AF96" s="14">
        <f t="shared" si="32"/>
        <v>0</v>
      </c>
      <c r="AG96" s="13">
        <f t="shared" si="33"/>
        <v>-13</v>
      </c>
      <c r="AH96" s="12">
        <v>1.036</v>
      </c>
      <c r="AI96" s="11">
        <v>28.8</v>
      </c>
      <c r="AJ96" s="10">
        <v>8720</v>
      </c>
      <c r="AK96" s="9">
        <f t="shared" si="34"/>
        <v>9033.92</v>
      </c>
    </row>
    <row r="97" spans="3:37" ht="19.899999999999999" customHeight="1">
      <c r="C97" s="38">
        <v>44343</v>
      </c>
      <c r="D97" s="37" t="s">
        <v>28</v>
      </c>
      <c r="E97" s="36" t="s">
        <v>251</v>
      </c>
      <c r="F97" s="20" t="s">
        <v>168</v>
      </c>
      <c r="G97" s="35">
        <v>1.0425</v>
      </c>
      <c r="H97" s="21">
        <v>28.8</v>
      </c>
      <c r="I97" s="11">
        <v>31.9</v>
      </c>
      <c r="J97" s="10">
        <v>7890</v>
      </c>
      <c r="K97" s="15">
        <f t="shared" si="23"/>
        <v>8225.3250000000007</v>
      </c>
      <c r="L97" s="15">
        <f t="shared" si="24"/>
        <v>2623.8786750000004</v>
      </c>
      <c r="M97" s="15">
        <f t="shared" si="35"/>
        <v>9110.6898437500022</v>
      </c>
      <c r="N97" s="14">
        <f t="shared" si="25"/>
        <v>885.36484375000146</v>
      </c>
      <c r="O97" s="13">
        <f t="shared" si="26"/>
        <v>872.36484375000146</v>
      </c>
      <c r="P97" s="20" t="s">
        <v>168</v>
      </c>
      <c r="Q97" s="35">
        <v>1.0425</v>
      </c>
      <c r="R97" s="11">
        <v>28.8</v>
      </c>
      <c r="S97" s="10">
        <v>8710</v>
      </c>
      <c r="T97" s="15">
        <f t="shared" si="27"/>
        <v>9080.1749999999993</v>
      </c>
      <c r="U97" s="15">
        <f t="shared" si="28"/>
        <v>2615.0904</v>
      </c>
      <c r="V97" s="15">
        <f t="shared" si="29"/>
        <v>9080.1749999999993</v>
      </c>
      <c r="W97" s="14">
        <f t="shared" si="30"/>
        <v>0</v>
      </c>
      <c r="X97" s="13">
        <f t="shared" si="22"/>
        <v>-13</v>
      </c>
      <c r="Y97" s="20"/>
      <c r="Z97" s="35"/>
      <c r="AA97" s="11"/>
      <c r="AB97" s="10"/>
      <c r="AC97" s="15">
        <f t="shared" si="36"/>
        <v>0</v>
      </c>
      <c r="AD97" s="15">
        <f t="shared" si="37"/>
        <v>0</v>
      </c>
      <c r="AE97" s="15">
        <f t="shared" si="31"/>
        <v>0</v>
      </c>
      <c r="AF97" s="14">
        <f t="shared" si="32"/>
        <v>0</v>
      </c>
      <c r="AG97" s="13">
        <f t="shared" si="33"/>
        <v>-13</v>
      </c>
      <c r="AH97" s="35">
        <v>1.0425</v>
      </c>
      <c r="AI97" s="11">
        <v>28.8</v>
      </c>
      <c r="AJ97" s="10">
        <v>8710</v>
      </c>
      <c r="AK97" s="9">
        <f t="shared" si="34"/>
        <v>9080.1749999999993</v>
      </c>
    </row>
    <row r="98" spans="3:37" ht="19.899999999999999" customHeight="1">
      <c r="C98" s="38">
        <v>44345</v>
      </c>
      <c r="D98" s="37" t="s">
        <v>28</v>
      </c>
      <c r="E98" s="36" t="s">
        <v>250</v>
      </c>
      <c r="F98" s="20" t="s">
        <v>30</v>
      </c>
      <c r="G98" s="35">
        <v>1.038</v>
      </c>
      <c r="H98" s="21">
        <v>28.8</v>
      </c>
      <c r="I98" s="11">
        <v>32.299999999999997</v>
      </c>
      <c r="J98" s="10">
        <v>7750</v>
      </c>
      <c r="K98" s="15">
        <f t="shared" si="23"/>
        <v>8044.5</v>
      </c>
      <c r="L98" s="15">
        <f t="shared" si="24"/>
        <v>2598.3734999999997</v>
      </c>
      <c r="M98" s="15">
        <f t="shared" si="35"/>
        <v>9022.1302083333321</v>
      </c>
      <c r="N98" s="14">
        <f t="shared" si="25"/>
        <v>977.63020833333212</v>
      </c>
      <c r="O98" s="13">
        <f t="shared" si="26"/>
        <v>964.63020833333212</v>
      </c>
      <c r="P98" s="20" t="s">
        <v>30</v>
      </c>
      <c r="Q98" s="35">
        <v>1.038</v>
      </c>
      <c r="R98" s="11">
        <v>28.7</v>
      </c>
      <c r="S98" s="10">
        <v>8640</v>
      </c>
      <c r="T98" s="15">
        <f t="shared" si="27"/>
        <v>8968.32</v>
      </c>
      <c r="U98" s="15">
        <f t="shared" si="28"/>
        <v>2573.9078399999999</v>
      </c>
      <c r="V98" s="15">
        <f t="shared" si="29"/>
        <v>8937.1799999999985</v>
      </c>
      <c r="W98" s="14">
        <f t="shared" si="30"/>
        <v>-31.140000000001237</v>
      </c>
      <c r="X98" s="13">
        <f t="shared" si="22"/>
        <v>-44.140000000001237</v>
      </c>
      <c r="Y98" s="20"/>
      <c r="Z98" s="35"/>
      <c r="AA98" s="11"/>
      <c r="AB98" s="10"/>
      <c r="AC98" s="15">
        <f t="shared" si="36"/>
        <v>0</v>
      </c>
      <c r="AD98" s="15">
        <f t="shared" si="37"/>
        <v>0</v>
      </c>
      <c r="AE98" s="15">
        <f t="shared" si="31"/>
        <v>0</v>
      </c>
      <c r="AF98" s="14">
        <f t="shared" si="32"/>
        <v>0</v>
      </c>
      <c r="AG98" s="13">
        <f t="shared" si="33"/>
        <v>-13</v>
      </c>
      <c r="AH98" s="12">
        <v>1.038</v>
      </c>
      <c r="AI98" s="11">
        <v>28.7</v>
      </c>
      <c r="AJ98" s="10">
        <v>8640</v>
      </c>
      <c r="AK98" s="9">
        <f t="shared" si="34"/>
        <v>8968.32</v>
      </c>
    </row>
    <row r="99" spans="3:37" ht="19.899999999999999" customHeight="1">
      <c r="C99" s="38">
        <v>44346</v>
      </c>
      <c r="D99" s="37" t="s">
        <v>28</v>
      </c>
      <c r="E99" s="36" t="s">
        <v>249</v>
      </c>
      <c r="F99" s="20" t="s">
        <v>32</v>
      </c>
      <c r="G99" s="35">
        <v>1.0373000000000001</v>
      </c>
      <c r="H99" s="21">
        <v>28.8</v>
      </c>
      <c r="I99" s="11">
        <v>31.8</v>
      </c>
      <c r="J99" s="10">
        <v>7890</v>
      </c>
      <c r="K99" s="15">
        <f t="shared" si="23"/>
        <v>8184.2970000000005</v>
      </c>
      <c r="L99" s="15">
        <f t="shared" si="24"/>
        <v>2602.6064460000002</v>
      </c>
      <c r="M99" s="15">
        <f t="shared" si="35"/>
        <v>9036.8279375000002</v>
      </c>
      <c r="N99" s="14">
        <f t="shared" si="25"/>
        <v>852.53093749999971</v>
      </c>
      <c r="O99" s="13">
        <f t="shared" si="26"/>
        <v>839.53093749999971</v>
      </c>
      <c r="P99" s="20" t="s">
        <v>32</v>
      </c>
      <c r="Q99" s="35">
        <v>1.0373000000000001</v>
      </c>
      <c r="R99" s="11">
        <v>29</v>
      </c>
      <c r="S99" s="10">
        <v>8590</v>
      </c>
      <c r="T99" s="15">
        <f t="shared" si="27"/>
        <v>8910.4070000000011</v>
      </c>
      <c r="U99" s="15">
        <f t="shared" si="28"/>
        <v>2584.0180300000002</v>
      </c>
      <c r="V99" s="15">
        <f t="shared" si="29"/>
        <v>8972.28482638889</v>
      </c>
      <c r="W99" s="14">
        <f t="shared" si="30"/>
        <v>61.877826388888934</v>
      </c>
      <c r="X99" s="13">
        <f t="shared" si="22"/>
        <v>48.877826388888934</v>
      </c>
      <c r="Y99" s="20"/>
      <c r="Z99" s="35"/>
      <c r="AA99" s="11"/>
      <c r="AB99" s="10"/>
      <c r="AC99" s="15">
        <f t="shared" si="36"/>
        <v>0</v>
      </c>
      <c r="AD99" s="15">
        <f t="shared" si="37"/>
        <v>0</v>
      </c>
      <c r="AE99" s="15">
        <f t="shared" si="31"/>
        <v>0</v>
      </c>
      <c r="AF99" s="14">
        <f t="shared" si="32"/>
        <v>0</v>
      </c>
      <c r="AG99" s="13">
        <f t="shared" si="33"/>
        <v>-13</v>
      </c>
      <c r="AH99" s="12">
        <v>1.0373000000000001</v>
      </c>
      <c r="AI99" s="11">
        <v>29</v>
      </c>
      <c r="AJ99" s="10">
        <v>8590</v>
      </c>
      <c r="AK99" s="9">
        <f t="shared" si="34"/>
        <v>8910.4070000000011</v>
      </c>
    </row>
    <row r="100" spans="3:37" ht="19.899999999999999" customHeight="1">
      <c r="C100" s="38">
        <v>44347</v>
      </c>
      <c r="D100" s="37" t="s">
        <v>28</v>
      </c>
      <c r="E100" s="36" t="s">
        <v>248</v>
      </c>
      <c r="F100" s="20" t="s">
        <v>240</v>
      </c>
      <c r="G100" s="35">
        <v>1.0362</v>
      </c>
      <c r="H100" s="21">
        <v>28.8</v>
      </c>
      <c r="I100" s="11">
        <v>32</v>
      </c>
      <c r="J100" s="10">
        <v>7900</v>
      </c>
      <c r="K100" s="15">
        <f t="shared" si="23"/>
        <v>8185.9800000000005</v>
      </c>
      <c r="L100" s="15">
        <f t="shared" si="24"/>
        <v>2619.5136000000002</v>
      </c>
      <c r="M100" s="15">
        <f t="shared" si="35"/>
        <v>9095.5333333333328</v>
      </c>
      <c r="N100" s="14">
        <f t="shared" si="25"/>
        <v>909.55333333333238</v>
      </c>
      <c r="O100" s="13">
        <f t="shared" si="26"/>
        <v>896.55333333333238</v>
      </c>
      <c r="P100" s="20" t="s">
        <v>240</v>
      </c>
      <c r="Q100" s="35">
        <v>1.0362</v>
      </c>
      <c r="R100" s="11">
        <v>29</v>
      </c>
      <c r="S100" s="10">
        <v>8770</v>
      </c>
      <c r="T100" s="15">
        <f t="shared" si="27"/>
        <v>9087.4740000000002</v>
      </c>
      <c r="U100" s="15">
        <f t="shared" si="28"/>
        <v>2635.3674599999999</v>
      </c>
      <c r="V100" s="15">
        <f t="shared" si="29"/>
        <v>9150.5814583333322</v>
      </c>
      <c r="W100" s="14">
        <f t="shared" si="30"/>
        <v>63.107458333332033</v>
      </c>
      <c r="X100" s="13">
        <f t="shared" si="22"/>
        <v>50.107458333332033</v>
      </c>
      <c r="Y100" s="20"/>
      <c r="Z100" s="35"/>
      <c r="AA100" s="11"/>
      <c r="AB100" s="10"/>
      <c r="AC100" s="15">
        <f t="shared" si="36"/>
        <v>0</v>
      </c>
      <c r="AD100" s="15">
        <f t="shared" si="37"/>
        <v>0</v>
      </c>
      <c r="AE100" s="15">
        <f t="shared" si="31"/>
        <v>0</v>
      </c>
      <c r="AF100" s="14">
        <f t="shared" si="32"/>
        <v>0</v>
      </c>
      <c r="AG100" s="13">
        <f t="shared" si="33"/>
        <v>-13</v>
      </c>
      <c r="AH100" s="35">
        <v>1.0362</v>
      </c>
      <c r="AI100" s="11">
        <v>29</v>
      </c>
      <c r="AJ100" s="10">
        <v>8770</v>
      </c>
      <c r="AK100" s="9">
        <f t="shared" si="34"/>
        <v>9087.4740000000002</v>
      </c>
    </row>
    <row r="101" spans="3:37" ht="19.899999999999999" customHeight="1">
      <c r="C101" s="38">
        <v>44378</v>
      </c>
      <c r="D101" s="37" t="s">
        <v>28</v>
      </c>
      <c r="E101" s="36" t="s">
        <v>247</v>
      </c>
      <c r="F101" s="20" t="s">
        <v>32</v>
      </c>
      <c r="G101" s="35">
        <v>1.0383</v>
      </c>
      <c r="H101" s="21">
        <v>28.8</v>
      </c>
      <c r="I101" s="11">
        <v>32.200000000000003</v>
      </c>
      <c r="J101" s="10">
        <v>8000</v>
      </c>
      <c r="K101" s="15">
        <f t="shared" si="23"/>
        <v>8306.4</v>
      </c>
      <c r="L101" s="15">
        <f t="shared" si="24"/>
        <v>2674.6608000000001</v>
      </c>
      <c r="M101" s="15">
        <f t="shared" si="35"/>
        <v>9287.0166666666664</v>
      </c>
      <c r="N101" s="14">
        <f t="shared" si="25"/>
        <v>980.61666666666679</v>
      </c>
      <c r="O101" s="13">
        <f t="shared" si="26"/>
        <v>967.61666666666679</v>
      </c>
      <c r="P101" s="20" t="s">
        <v>32</v>
      </c>
      <c r="Q101" s="35">
        <v>1.0383</v>
      </c>
      <c r="R101" s="11">
        <v>28.7</v>
      </c>
      <c r="S101" s="10">
        <v>8840</v>
      </c>
      <c r="T101" s="15">
        <f t="shared" si="27"/>
        <v>9178.5720000000001</v>
      </c>
      <c r="U101" s="15">
        <f t="shared" si="28"/>
        <v>2634.250164</v>
      </c>
      <c r="V101" s="15">
        <f t="shared" si="29"/>
        <v>9146.7019583333331</v>
      </c>
      <c r="W101" s="14">
        <f t="shared" si="30"/>
        <v>-31.870041666667021</v>
      </c>
      <c r="X101" s="13">
        <f t="shared" si="22"/>
        <v>-44.870041666667021</v>
      </c>
      <c r="Y101" s="20"/>
      <c r="Z101" s="35"/>
      <c r="AA101" s="11"/>
      <c r="AB101" s="10"/>
      <c r="AC101" s="15">
        <f t="shared" si="36"/>
        <v>0</v>
      </c>
      <c r="AD101" s="15">
        <f t="shared" si="37"/>
        <v>0</v>
      </c>
      <c r="AE101" s="15">
        <f t="shared" si="31"/>
        <v>0</v>
      </c>
      <c r="AF101" s="14">
        <f t="shared" si="32"/>
        <v>0</v>
      </c>
      <c r="AG101" s="13">
        <f t="shared" si="33"/>
        <v>-13</v>
      </c>
      <c r="AH101" s="12">
        <v>1.0383</v>
      </c>
      <c r="AI101" s="11">
        <v>28.7</v>
      </c>
      <c r="AJ101" s="10">
        <v>8840</v>
      </c>
      <c r="AK101" s="9">
        <f t="shared" si="34"/>
        <v>9178.5720000000001</v>
      </c>
    </row>
    <row r="102" spans="3:37" ht="19.899999999999999" customHeight="1">
      <c r="C102" s="38">
        <v>44379</v>
      </c>
      <c r="D102" s="37" t="s">
        <v>28</v>
      </c>
      <c r="E102" s="36" t="s">
        <v>246</v>
      </c>
      <c r="F102" s="20" t="s">
        <v>163</v>
      </c>
      <c r="G102" s="35">
        <v>1.0386</v>
      </c>
      <c r="H102" s="21">
        <v>28.8</v>
      </c>
      <c r="I102" s="11">
        <v>32.1</v>
      </c>
      <c r="J102" s="10">
        <v>8080</v>
      </c>
      <c r="K102" s="15">
        <f t="shared" si="23"/>
        <v>8391.887999999999</v>
      </c>
      <c r="L102" s="15">
        <f t="shared" si="24"/>
        <v>2693.7960479999997</v>
      </c>
      <c r="M102" s="15">
        <f t="shared" si="35"/>
        <v>9353.4584999999988</v>
      </c>
      <c r="N102" s="14">
        <f t="shared" si="25"/>
        <v>961.57049999999981</v>
      </c>
      <c r="O102" s="13">
        <f t="shared" si="26"/>
        <v>948.57049999999981</v>
      </c>
      <c r="P102" s="20" t="s">
        <v>163</v>
      </c>
      <c r="Q102" s="35">
        <v>1.0386</v>
      </c>
      <c r="R102" s="11">
        <v>28.8</v>
      </c>
      <c r="S102" s="10">
        <v>9060</v>
      </c>
      <c r="T102" s="15">
        <f t="shared" si="27"/>
        <v>9409.7160000000003</v>
      </c>
      <c r="U102" s="15">
        <f t="shared" si="28"/>
        <v>2709.9982080000004</v>
      </c>
      <c r="V102" s="15">
        <f t="shared" si="29"/>
        <v>9409.7160000000022</v>
      </c>
      <c r="W102" s="14">
        <f t="shared" si="30"/>
        <v>1.8189894035458565E-12</v>
      </c>
      <c r="X102" s="13">
        <f t="shared" si="22"/>
        <v>-12.999999999998181</v>
      </c>
      <c r="Y102" s="20"/>
      <c r="Z102" s="35"/>
      <c r="AA102" s="11"/>
      <c r="AB102" s="10"/>
      <c r="AC102" s="15">
        <f t="shared" si="36"/>
        <v>0</v>
      </c>
      <c r="AD102" s="15">
        <f t="shared" si="37"/>
        <v>0</v>
      </c>
      <c r="AE102" s="15">
        <f t="shared" ref="AE102:AE127" si="38">IFERROR(AD102*100/(H102),"")</f>
        <v>0</v>
      </c>
      <c r="AF102" s="14">
        <f t="shared" ref="AF102:AF127" si="39">IFERROR(AE102-AC102,"")</f>
        <v>0</v>
      </c>
      <c r="AG102" s="13">
        <f t="shared" ref="AG102:AG127" si="40">IFERROR(AF102-13,"")</f>
        <v>-13</v>
      </c>
      <c r="AH102" s="12">
        <v>1.0386</v>
      </c>
      <c r="AI102" s="11">
        <v>28.8</v>
      </c>
      <c r="AJ102" s="10">
        <v>9060</v>
      </c>
      <c r="AK102" s="9">
        <f t="shared" si="34"/>
        <v>9409.7160000000003</v>
      </c>
    </row>
    <row r="103" spans="3:37" ht="19.899999999999999" customHeight="1">
      <c r="C103" s="38">
        <v>44381</v>
      </c>
      <c r="D103" s="37" t="s">
        <v>28</v>
      </c>
      <c r="E103" s="36" t="s">
        <v>245</v>
      </c>
      <c r="F103" s="20" t="s">
        <v>163</v>
      </c>
      <c r="G103" s="35">
        <v>1.0366</v>
      </c>
      <c r="H103" s="21">
        <v>28.8</v>
      </c>
      <c r="I103" s="11">
        <v>31.8</v>
      </c>
      <c r="J103" s="10">
        <v>8160</v>
      </c>
      <c r="K103" s="15">
        <f t="shared" si="23"/>
        <v>8458.655999999999</v>
      </c>
      <c r="L103" s="15">
        <f t="shared" si="24"/>
        <v>2689.8526079999997</v>
      </c>
      <c r="M103" s="15">
        <f t="shared" si="35"/>
        <v>9339.7659999999996</v>
      </c>
      <c r="N103" s="14">
        <f t="shared" si="25"/>
        <v>881.11000000000058</v>
      </c>
      <c r="O103" s="13">
        <f t="shared" si="26"/>
        <v>868.11000000000058</v>
      </c>
      <c r="P103" s="20" t="s">
        <v>163</v>
      </c>
      <c r="Q103" s="35">
        <v>1.0366</v>
      </c>
      <c r="R103" s="11">
        <v>28.7</v>
      </c>
      <c r="S103" s="10">
        <v>9030</v>
      </c>
      <c r="T103" s="15">
        <f t="shared" si="27"/>
        <v>9360.4979999999996</v>
      </c>
      <c r="U103" s="15">
        <f t="shared" si="28"/>
        <v>2686.4629259999997</v>
      </c>
      <c r="V103" s="15">
        <f t="shared" si="29"/>
        <v>9327.9962708333333</v>
      </c>
      <c r="W103" s="14">
        <f t="shared" si="30"/>
        <v>-32.501729166666337</v>
      </c>
      <c r="X103" s="13">
        <f t="shared" si="22"/>
        <v>-45.501729166666337</v>
      </c>
      <c r="Y103" s="20"/>
      <c r="Z103" s="35"/>
      <c r="AA103" s="11"/>
      <c r="AB103" s="10"/>
      <c r="AC103" s="15">
        <f t="shared" si="36"/>
        <v>0</v>
      </c>
      <c r="AD103" s="15">
        <f t="shared" si="37"/>
        <v>0</v>
      </c>
      <c r="AE103" s="15">
        <f t="shared" si="38"/>
        <v>0</v>
      </c>
      <c r="AF103" s="14">
        <f t="shared" si="39"/>
        <v>0</v>
      </c>
      <c r="AG103" s="13">
        <f t="shared" si="40"/>
        <v>-13</v>
      </c>
      <c r="AH103" s="12">
        <v>1.0366</v>
      </c>
      <c r="AI103" s="11">
        <v>28.7</v>
      </c>
      <c r="AJ103" s="10">
        <v>9030</v>
      </c>
      <c r="AK103" s="9">
        <f t="shared" si="34"/>
        <v>9360.4979999999996</v>
      </c>
    </row>
    <row r="104" spans="3:37" ht="19.899999999999999" customHeight="1">
      <c r="C104" s="38">
        <v>44382</v>
      </c>
      <c r="D104" s="37" t="s">
        <v>28</v>
      </c>
      <c r="E104" s="36" t="s">
        <v>244</v>
      </c>
      <c r="F104" s="20" t="s">
        <v>30</v>
      </c>
      <c r="G104" s="35">
        <v>1.0357000000000001</v>
      </c>
      <c r="H104" s="21">
        <v>28.8</v>
      </c>
      <c r="I104" s="11">
        <v>31.7</v>
      </c>
      <c r="J104" s="10">
        <v>8210</v>
      </c>
      <c r="K104" s="15">
        <f t="shared" si="23"/>
        <v>8503.0969999999998</v>
      </c>
      <c r="L104" s="15">
        <f t="shared" si="24"/>
        <v>2695.481749</v>
      </c>
      <c r="M104" s="15">
        <f t="shared" si="35"/>
        <v>9359.3116284722219</v>
      </c>
      <c r="N104" s="14">
        <f t="shared" si="25"/>
        <v>856.2146284722221</v>
      </c>
      <c r="O104" s="13">
        <f t="shared" si="26"/>
        <v>843.2146284722221</v>
      </c>
      <c r="P104" s="20" t="s">
        <v>30</v>
      </c>
      <c r="Q104" s="35">
        <v>1.0357000000000001</v>
      </c>
      <c r="R104" s="11">
        <v>28.7</v>
      </c>
      <c r="S104" s="10">
        <v>9080</v>
      </c>
      <c r="T104" s="15">
        <f t="shared" si="27"/>
        <v>9404.1560000000009</v>
      </c>
      <c r="U104" s="15">
        <f t="shared" si="28"/>
        <v>2698.9927720000001</v>
      </c>
      <c r="V104" s="15">
        <f t="shared" si="29"/>
        <v>9371.5026805555553</v>
      </c>
      <c r="W104" s="14">
        <f t="shared" si="30"/>
        <v>-32.653319444445515</v>
      </c>
      <c r="X104" s="13">
        <f t="shared" si="22"/>
        <v>-45.653319444445515</v>
      </c>
      <c r="Y104" s="20"/>
      <c r="Z104" s="35"/>
      <c r="AA104" s="11"/>
      <c r="AB104" s="10"/>
      <c r="AC104" s="15">
        <f t="shared" si="36"/>
        <v>0</v>
      </c>
      <c r="AD104" s="15">
        <f t="shared" si="37"/>
        <v>0</v>
      </c>
      <c r="AE104" s="15">
        <f t="shared" si="38"/>
        <v>0</v>
      </c>
      <c r="AF104" s="14">
        <f t="shared" si="39"/>
        <v>0</v>
      </c>
      <c r="AG104" s="13">
        <f t="shared" si="40"/>
        <v>-13</v>
      </c>
      <c r="AH104" s="12">
        <v>1.0357000000000001</v>
      </c>
      <c r="AI104" s="11">
        <v>28.7</v>
      </c>
      <c r="AJ104" s="10">
        <v>9080</v>
      </c>
      <c r="AK104" s="9">
        <f t="shared" si="34"/>
        <v>9404.1560000000009</v>
      </c>
    </row>
    <row r="105" spans="3:37" ht="19.899999999999999" customHeight="1">
      <c r="C105" s="38">
        <v>44384</v>
      </c>
      <c r="D105" s="37" t="s">
        <v>28</v>
      </c>
      <c r="E105" s="36" t="s">
        <v>243</v>
      </c>
      <c r="F105" s="20" t="s">
        <v>30</v>
      </c>
      <c r="G105" s="35">
        <v>1.0310999999999999</v>
      </c>
      <c r="H105" s="21">
        <v>28.8</v>
      </c>
      <c r="I105" s="11">
        <v>32.4</v>
      </c>
      <c r="J105" s="10">
        <v>8040</v>
      </c>
      <c r="K105" s="15">
        <f t="shared" si="23"/>
        <v>8290.0439999999999</v>
      </c>
      <c r="L105" s="15">
        <f t="shared" si="24"/>
        <v>2685.974256</v>
      </c>
      <c r="M105" s="15">
        <f t="shared" si="35"/>
        <v>9326.299500000001</v>
      </c>
      <c r="N105" s="14">
        <f t="shared" si="25"/>
        <v>1036.2555000000011</v>
      </c>
      <c r="O105" s="13">
        <f t="shared" si="26"/>
        <v>1023.2555000000011</v>
      </c>
      <c r="P105" s="20" t="s">
        <v>30</v>
      </c>
      <c r="Q105" s="35">
        <v>1.0310999999999999</v>
      </c>
      <c r="R105" s="11">
        <v>28.7</v>
      </c>
      <c r="S105" s="10">
        <v>9050</v>
      </c>
      <c r="T105" s="15">
        <f t="shared" si="27"/>
        <v>9331.4549999999999</v>
      </c>
      <c r="U105" s="15">
        <f t="shared" si="28"/>
        <v>2678.1275849999997</v>
      </c>
      <c r="V105" s="15">
        <f t="shared" si="29"/>
        <v>9299.0541145833322</v>
      </c>
      <c r="W105" s="14">
        <f t="shared" si="30"/>
        <v>-32.400885416667734</v>
      </c>
      <c r="X105" s="13">
        <f t="shared" si="22"/>
        <v>-45.400885416667734</v>
      </c>
      <c r="Y105" s="20"/>
      <c r="Z105" s="35"/>
      <c r="AA105" s="11"/>
      <c r="AB105" s="10"/>
      <c r="AC105" s="15">
        <f t="shared" si="36"/>
        <v>0</v>
      </c>
      <c r="AD105" s="15">
        <f t="shared" si="37"/>
        <v>0</v>
      </c>
      <c r="AE105" s="15">
        <f t="shared" si="38"/>
        <v>0</v>
      </c>
      <c r="AF105" s="14">
        <f t="shared" si="39"/>
        <v>0</v>
      </c>
      <c r="AG105" s="13">
        <f t="shared" si="40"/>
        <v>-13</v>
      </c>
      <c r="AH105" s="12">
        <v>1.0310999999999999</v>
      </c>
      <c r="AI105" s="11">
        <v>28.7</v>
      </c>
      <c r="AJ105" s="10">
        <v>9050</v>
      </c>
      <c r="AK105" s="9">
        <f t="shared" si="34"/>
        <v>9331.4549999999999</v>
      </c>
    </row>
    <row r="106" spans="3:37" ht="19.899999999999999" customHeight="1">
      <c r="C106" s="38">
        <v>44385</v>
      </c>
      <c r="D106" s="37" t="s">
        <v>28</v>
      </c>
      <c r="E106" s="36" t="s">
        <v>242</v>
      </c>
      <c r="F106" s="20" t="s">
        <v>30</v>
      </c>
      <c r="G106" s="35">
        <v>1.0301</v>
      </c>
      <c r="H106" s="21">
        <v>28.8</v>
      </c>
      <c r="I106" s="11">
        <v>31.8</v>
      </c>
      <c r="J106" s="10">
        <v>8200</v>
      </c>
      <c r="K106" s="15">
        <f t="shared" si="23"/>
        <v>8446.82</v>
      </c>
      <c r="L106" s="15">
        <f t="shared" si="24"/>
        <v>2686.0887600000001</v>
      </c>
      <c r="M106" s="15">
        <f t="shared" si="35"/>
        <v>9326.6970833333326</v>
      </c>
      <c r="N106" s="14">
        <f t="shared" si="25"/>
        <v>879.87708333333285</v>
      </c>
      <c r="O106" s="13">
        <f t="shared" si="26"/>
        <v>866.87708333333285</v>
      </c>
      <c r="P106" s="20" t="s">
        <v>30</v>
      </c>
      <c r="Q106" s="35">
        <v>1.0301</v>
      </c>
      <c r="R106" s="11">
        <v>28.7</v>
      </c>
      <c r="S106" s="10">
        <v>9070</v>
      </c>
      <c r="T106" s="15">
        <f t="shared" si="27"/>
        <v>9343.0069999999996</v>
      </c>
      <c r="U106" s="15">
        <f t="shared" si="28"/>
        <v>2681.4430089999996</v>
      </c>
      <c r="V106" s="15">
        <f t="shared" si="29"/>
        <v>9310.5660034722205</v>
      </c>
      <c r="W106" s="14">
        <f t="shared" si="30"/>
        <v>-32.440996527779134</v>
      </c>
      <c r="X106" s="13">
        <f t="shared" si="22"/>
        <v>-45.440996527779134</v>
      </c>
      <c r="Y106" s="20"/>
      <c r="Z106" s="35"/>
      <c r="AA106" s="11"/>
      <c r="AB106" s="10"/>
      <c r="AC106" s="15">
        <f t="shared" si="36"/>
        <v>0</v>
      </c>
      <c r="AD106" s="15">
        <f t="shared" si="37"/>
        <v>0</v>
      </c>
      <c r="AE106" s="15">
        <f t="shared" si="38"/>
        <v>0</v>
      </c>
      <c r="AF106" s="14">
        <f t="shared" si="39"/>
        <v>0</v>
      </c>
      <c r="AG106" s="13">
        <f t="shared" si="40"/>
        <v>-13</v>
      </c>
      <c r="AH106" s="12">
        <v>1.0301</v>
      </c>
      <c r="AI106" s="11">
        <v>28.7</v>
      </c>
      <c r="AJ106" s="10">
        <v>9070</v>
      </c>
      <c r="AK106" s="9">
        <f t="shared" si="34"/>
        <v>9343.0069999999996</v>
      </c>
    </row>
    <row r="107" spans="3:37" ht="19.899999999999999" customHeight="1">
      <c r="C107" s="38">
        <v>44386</v>
      </c>
      <c r="D107" s="37" t="s">
        <v>28</v>
      </c>
      <c r="E107" s="36" t="s">
        <v>241</v>
      </c>
      <c r="F107" s="20" t="s">
        <v>240</v>
      </c>
      <c r="G107" s="35">
        <v>1.0371999999999999</v>
      </c>
      <c r="H107" s="21">
        <v>28.8</v>
      </c>
      <c r="I107" s="11">
        <v>31.8</v>
      </c>
      <c r="J107" s="10">
        <v>8200</v>
      </c>
      <c r="K107" s="15">
        <f t="shared" si="23"/>
        <v>8505.0399999999991</v>
      </c>
      <c r="L107" s="15">
        <f t="shared" si="24"/>
        <v>2704.6027199999999</v>
      </c>
      <c r="M107" s="15">
        <f t="shared" si="35"/>
        <v>9390.9816666666666</v>
      </c>
      <c r="N107" s="14">
        <f t="shared" si="25"/>
        <v>885.94166666666752</v>
      </c>
      <c r="O107" s="13">
        <f t="shared" si="26"/>
        <v>872.94166666666752</v>
      </c>
      <c r="P107" s="20" t="s">
        <v>240</v>
      </c>
      <c r="Q107" s="35">
        <v>1.0371999999999999</v>
      </c>
      <c r="R107" s="11">
        <v>28.8</v>
      </c>
      <c r="S107" s="10">
        <v>9080</v>
      </c>
      <c r="T107" s="15">
        <f t="shared" si="27"/>
        <v>9417.7759999999998</v>
      </c>
      <c r="U107" s="15">
        <f t="shared" si="28"/>
        <v>2712.3194880000001</v>
      </c>
      <c r="V107" s="15">
        <f t="shared" si="29"/>
        <v>9417.7759999999998</v>
      </c>
      <c r="W107" s="14">
        <f t="shared" si="30"/>
        <v>0</v>
      </c>
      <c r="X107" s="13">
        <f t="shared" si="22"/>
        <v>-13</v>
      </c>
      <c r="Y107" s="20"/>
      <c r="Z107" s="35"/>
      <c r="AA107" s="11"/>
      <c r="AB107" s="10"/>
      <c r="AC107" s="15">
        <f t="shared" si="36"/>
        <v>0</v>
      </c>
      <c r="AD107" s="15">
        <f t="shared" si="37"/>
        <v>0</v>
      </c>
      <c r="AE107" s="15">
        <f t="shared" si="38"/>
        <v>0</v>
      </c>
      <c r="AF107" s="14">
        <f t="shared" si="39"/>
        <v>0</v>
      </c>
      <c r="AG107" s="13">
        <f t="shared" si="40"/>
        <v>-13</v>
      </c>
      <c r="AH107" s="12">
        <v>1.0371999999999999</v>
      </c>
      <c r="AI107" s="11">
        <v>28.8</v>
      </c>
      <c r="AJ107" s="10">
        <v>9080</v>
      </c>
      <c r="AK107" s="9">
        <f t="shared" si="34"/>
        <v>9417.7759999999998</v>
      </c>
    </row>
    <row r="108" spans="3:37" ht="19.899999999999999" customHeight="1">
      <c r="C108" s="38">
        <v>44389</v>
      </c>
      <c r="D108" s="37" t="s">
        <v>28</v>
      </c>
      <c r="E108" s="36" t="s">
        <v>239</v>
      </c>
      <c r="F108" s="20" t="s">
        <v>163</v>
      </c>
      <c r="G108" s="35">
        <v>1.0325</v>
      </c>
      <c r="H108" s="21">
        <v>28.8</v>
      </c>
      <c r="I108" s="11">
        <v>32.9</v>
      </c>
      <c r="J108" s="10">
        <v>8020</v>
      </c>
      <c r="K108" s="15">
        <f t="shared" si="23"/>
        <v>8280.65</v>
      </c>
      <c r="L108" s="15">
        <f t="shared" si="24"/>
        <v>2724.3338499999995</v>
      </c>
      <c r="M108" s="15">
        <f t="shared" si="35"/>
        <v>9459.4925347222197</v>
      </c>
      <c r="N108" s="14">
        <f t="shared" si="25"/>
        <v>1178.8425347222201</v>
      </c>
      <c r="O108" s="13">
        <f t="shared" si="26"/>
        <v>1165.8425347222201</v>
      </c>
      <c r="P108" s="20" t="s">
        <v>163</v>
      </c>
      <c r="Q108" s="35">
        <v>1.0325</v>
      </c>
      <c r="R108" s="11">
        <v>28.7</v>
      </c>
      <c r="S108" s="10">
        <v>9060</v>
      </c>
      <c r="T108" s="15">
        <f t="shared" si="27"/>
        <v>9354.4499999999989</v>
      </c>
      <c r="U108" s="15">
        <f t="shared" si="28"/>
        <v>2684.7271499999993</v>
      </c>
      <c r="V108" s="15">
        <f t="shared" si="29"/>
        <v>9321.9692708333296</v>
      </c>
      <c r="W108" s="14">
        <f t="shared" si="30"/>
        <v>-32.480729166669335</v>
      </c>
      <c r="X108" s="13">
        <f t="shared" si="22"/>
        <v>-45.480729166669335</v>
      </c>
      <c r="Y108" s="20"/>
      <c r="Z108" s="35"/>
      <c r="AA108" s="11"/>
      <c r="AB108" s="10"/>
      <c r="AC108" s="15">
        <f t="shared" si="36"/>
        <v>0</v>
      </c>
      <c r="AD108" s="15">
        <f t="shared" si="37"/>
        <v>0</v>
      </c>
      <c r="AE108" s="15">
        <f t="shared" si="38"/>
        <v>0</v>
      </c>
      <c r="AF108" s="14">
        <f t="shared" si="39"/>
        <v>0</v>
      </c>
      <c r="AG108" s="13">
        <f t="shared" si="40"/>
        <v>-13</v>
      </c>
      <c r="AH108" s="12">
        <v>1.0325</v>
      </c>
      <c r="AI108" s="11">
        <v>28.7</v>
      </c>
      <c r="AJ108" s="10">
        <v>9060</v>
      </c>
      <c r="AK108" s="9">
        <f t="shared" si="34"/>
        <v>9354.4499999999989</v>
      </c>
    </row>
    <row r="109" spans="3:37" ht="19.899999999999999" customHeight="1">
      <c r="C109" s="38">
        <v>44390</v>
      </c>
      <c r="D109" s="37" t="s">
        <v>28</v>
      </c>
      <c r="E109" s="36" t="s">
        <v>238</v>
      </c>
      <c r="F109" s="20" t="s">
        <v>168</v>
      </c>
      <c r="G109" s="35">
        <v>1.0411999999999999</v>
      </c>
      <c r="H109" s="21">
        <v>28.8</v>
      </c>
      <c r="I109" s="11">
        <v>31.9</v>
      </c>
      <c r="J109" s="10">
        <v>8120</v>
      </c>
      <c r="K109" s="15">
        <f t="shared" si="23"/>
        <v>8454.5439999999999</v>
      </c>
      <c r="L109" s="15">
        <f t="shared" si="24"/>
        <v>2696.9995359999998</v>
      </c>
      <c r="M109" s="15">
        <f t="shared" si="35"/>
        <v>9364.5817222222231</v>
      </c>
      <c r="N109" s="14">
        <f t="shared" si="25"/>
        <v>910.03772222222324</v>
      </c>
      <c r="O109" s="13">
        <f t="shared" si="26"/>
        <v>897.03772222222324</v>
      </c>
      <c r="P109" s="20" t="s">
        <v>168</v>
      </c>
      <c r="Q109" s="35">
        <v>1.0411999999999999</v>
      </c>
      <c r="R109" s="11">
        <v>28.8</v>
      </c>
      <c r="S109" s="10">
        <v>9000</v>
      </c>
      <c r="T109" s="15">
        <f t="shared" si="27"/>
        <v>9370.7999999999993</v>
      </c>
      <c r="U109" s="15">
        <f t="shared" si="28"/>
        <v>2698.7904000000003</v>
      </c>
      <c r="V109" s="15">
        <f t="shared" si="29"/>
        <v>9370.8000000000011</v>
      </c>
      <c r="W109" s="14">
        <f t="shared" si="30"/>
        <v>1.8189894035458565E-12</v>
      </c>
      <c r="X109" s="13">
        <f t="shared" si="22"/>
        <v>-12.999999999998181</v>
      </c>
      <c r="Y109" s="20"/>
      <c r="Z109" s="35"/>
      <c r="AA109" s="11"/>
      <c r="AB109" s="10"/>
      <c r="AC109" s="15">
        <f t="shared" si="36"/>
        <v>0</v>
      </c>
      <c r="AD109" s="15">
        <f t="shared" si="37"/>
        <v>0</v>
      </c>
      <c r="AE109" s="15">
        <f t="shared" si="38"/>
        <v>0</v>
      </c>
      <c r="AF109" s="14">
        <f t="shared" si="39"/>
        <v>0</v>
      </c>
      <c r="AG109" s="13">
        <f t="shared" si="40"/>
        <v>-13</v>
      </c>
      <c r="AH109" s="12">
        <v>1.0411999999999999</v>
      </c>
      <c r="AI109" s="11">
        <v>28.8</v>
      </c>
      <c r="AJ109" s="10">
        <v>9000</v>
      </c>
      <c r="AK109" s="9">
        <f t="shared" si="34"/>
        <v>9370.7999999999993</v>
      </c>
    </row>
    <row r="110" spans="3:37" ht="19.899999999999999" customHeight="1">
      <c r="C110" s="38">
        <v>44392</v>
      </c>
      <c r="D110" s="37" t="s">
        <v>28</v>
      </c>
      <c r="E110" s="36" t="s">
        <v>237</v>
      </c>
      <c r="F110" s="20" t="s">
        <v>168</v>
      </c>
      <c r="G110" s="35">
        <v>1.0423</v>
      </c>
      <c r="H110" s="21">
        <v>28.8</v>
      </c>
      <c r="I110" s="11">
        <v>32.200000000000003</v>
      </c>
      <c r="J110" s="10">
        <v>7900</v>
      </c>
      <c r="K110" s="15">
        <f t="shared" si="23"/>
        <v>8234.17</v>
      </c>
      <c r="L110" s="15">
        <f t="shared" si="24"/>
        <v>2651.40274</v>
      </c>
      <c r="M110" s="15">
        <f t="shared" si="35"/>
        <v>9206.2595138888883</v>
      </c>
      <c r="N110" s="14">
        <f t="shared" si="25"/>
        <v>972.08951388888818</v>
      </c>
      <c r="O110" s="13">
        <f t="shared" si="26"/>
        <v>959.08951388888818</v>
      </c>
      <c r="P110" s="20" t="s">
        <v>168</v>
      </c>
      <c r="Q110" s="35">
        <v>1.0423</v>
      </c>
      <c r="R110" s="11">
        <v>28.8</v>
      </c>
      <c r="S110" s="10">
        <v>8820</v>
      </c>
      <c r="T110" s="15">
        <f t="shared" si="27"/>
        <v>9193.0859999999993</v>
      </c>
      <c r="U110" s="15">
        <f t="shared" si="28"/>
        <v>2647.6087680000001</v>
      </c>
      <c r="V110" s="15">
        <f t="shared" si="29"/>
        <v>9193.0860000000011</v>
      </c>
      <c r="W110" s="14">
        <f t="shared" si="30"/>
        <v>1.8189894035458565E-12</v>
      </c>
      <c r="X110" s="13">
        <f t="shared" si="22"/>
        <v>-12.999999999998181</v>
      </c>
      <c r="Y110" s="20"/>
      <c r="Z110" s="35"/>
      <c r="AA110" s="11"/>
      <c r="AB110" s="10"/>
      <c r="AC110" s="15">
        <f t="shared" si="36"/>
        <v>0</v>
      </c>
      <c r="AD110" s="15">
        <f t="shared" si="37"/>
        <v>0</v>
      </c>
      <c r="AE110" s="15">
        <f t="shared" si="38"/>
        <v>0</v>
      </c>
      <c r="AF110" s="14">
        <f t="shared" si="39"/>
        <v>0</v>
      </c>
      <c r="AG110" s="13">
        <f t="shared" si="40"/>
        <v>-13</v>
      </c>
      <c r="AH110" s="12">
        <v>1.0423</v>
      </c>
      <c r="AI110" s="11">
        <v>28.8</v>
      </c>
      <c r="AJ110" s="10">
        <v>8820</v>
      </c>
      <c r="AK110" s="9">
        <f t="shared" si="34"/>
        <v>9193.0859999999993</v>
      </c>
    </row>
    <row r="111" spans="3:37" ht="19.899999999999999" customHeight="1">
      <c r="C111" s="38">
        <v>44394</v>
      </c>
      <c r="D111" s="37" t="s">
        <v>28</v>
      </c>
      <c r="E111" s="36" t="s">
        <v>236</v>
      </c>
      <c r="F111" s="20" t="s">
        <v>163</v>
      </c>
      <c r="G111" s="35">
        <v>1.0425</v>
      </c>
      <c r="H111" s="21">
        <v>28.8</v>
      </c>
      <c r="I111" s="11">
        <v>31.5</v>
      </c>
      <c r="J111" s="10">
        <v>7950</v>
      </c>
      <c r="K111" s="15">
        <f t="shared" si="23"/>
        <v>8287.875</v>
      </c>
      <c r="L111" s="15">
        <f t="shared" si="24"/>
        <v>2610.680625</v>
      </c>
      <c r="M111" s="15">
        <f t="shared" si="35"/>
        <v>9064.86328125</v>
      </c>
      <c r="N111" s="14">
        <f t="shared" si="25"/>
        <v>776.98828125</v>
      </c>
      <c r="O111" s="13">
        <f t="shared" si="26"/>
        <v>763.98828125</v>
      </c>
      <c r="P111" s="20" t="s">
        <v>30</v>
      </c>
      <c r="Q111" s="35">
        <v>1.0425</v>
      </c>
      <c r="R111" s="11">
        <v>28.9</v>
      </c>
      <c r="S111" s="10">
        <v>8660</v>
      </c>
      <c r="T111" s="15">
        <f t="shared" si="27"/>
        <v>9028.0499999999993</v>
      </c>
      <c r="U111" s="15">
        <f t="shared" si="28"/>
        <v>2609.1064499999998</v>
      </c>
      <c r="V111" s="15">
        <f t="shared" si="29"/>
        <v>9059.3973958333336</v>
      </c>
      <c r="W111" s="14">
        <f t="shared" si="30"/>
        <v>31.347395833334303</v>
      </c>
      <c r="X111" s="13">
        <f t="shared" si="22"/>
        <v>18.347395833334303</v>
      </c>
      <c r="Y111" s="20"/>
      <c r="Z111" s="35"/>
      <c r="AA111" s="11"/>
      <c r="AB111" s="10"/>
      <c r="AC111" s="15">
        <f t="shared" si="36"/>
        <v>0</v>
      </c>
      <c r="AD111" s="15">
        <f t="shared" si="37"/>
        <v>0</v>
      </c>
      <c r="AE111" s="15">
        <f t="shared" si="38"/>
        <v>0</v>
      </c>
      <c r="AF111" s="14">
        <f t="shared" si="39"/>
        <v>0</v>
      </c>
      <c r="AG111" s="13">
        <f t="shared" si="40"/>
        <v>-13</v>
      </c>
      <c r="AH111" s="12">
        <v>1.0425</v>
      </c>
      <c r="AI111" s="11">
        <v>28.9</v>
      </c>
      <c r="AJ111" s="10">
        <v>8660</v>
      </c>
      <c r="AK111" s="9">
        <f t="shared" si="34"/>
        <v>9028.0499999999993</v>
      </c>
    </row>
    <row r="112" spans="3:37" ht="19.899999999999999" customHeight="1">
      <c r="C112" s="38">
        <v>44395</v>
      </c>
      <c r="D112" s="37" t="s">
        <v>28</v>
      </c>
      <c r="E112" s="36" t="s">
        <v>235</v>
      </c>
      <c r="F112" s="20" t="s">
        <v>42</v>
      </c>
      <c r="G112" s="35">
        <v>1.0424</v>
      </c>
      <c r="H112" s="21">
        <v>28.8</v>
      </c>
      <c r="I112" s="11">
        <v>31.6</v>
      </c>
      <c r="J112" s="10">
        <v>8260</v>
      </c>
      <c r="K112" s="15">
        <f t="shared" si="23"/>
        <v>8610.2240000000002</v>
      </c>
      <c r="L112" s="15">
        <f t="shared" si="24"/>
        <v>2720.8307840000002</v>
      </c>
      <c r="M112" s="15">
        <f t="shared" si="35"/>
        <v>9447.3291111111103</v>
      </c>
      <c r="N112" s="14">
        <f t="shared" si="25"/>
        <v>837.10511111111009</v>
      </c>
      <c r="O112" s="13">
        <f t="shared" si="26"/>
        <v>824.10511111111009</v>
      </c>
      <c r="P112" s="20" t="s">
        <v>42</v>
      </c>
      <c r="Q112" s="35">
        <v>1.0424</v>
      </c>
      <c r="R112" s="11">
        <v>29</v>
      </c>
      <c r="S112" s="10">
        <v>8990</v>
      </c>
      <c r="T112" s="15">
        <f t="shared" si="27"/>
        <v>9371.1759999999995</v>
      </c>
      <c r="U112" s="15">
        <f t="shared" si="28"/>
        <v>2717.6410399999995</v>
      </c>
      <c r="V112" s="15">
        <f t="shared" si="29"/>
        <v>9436.2536111111094</v>
      </c>
      <c r="W112" s="14">
        <f t="shared" si="30"/>
        <v>65.077611111109945</v>
      </c>
      <c r="X112" s="13">
        <f t="shared" si="22"/>
        <v>52.077611111109945</v>
      </c>
      <c r="Y112" s="20"/>
      <c r="Z112" s="35"/>
      <c r="AA112" s="11"/>
      <c r="AB112" s="10"/>
      <c r="AC112" s="15">
        <f t="shared" si="36"/>
        <v>0</v>
      </c>
      <c r="AD112" s="15">
        <f t="shared" si="37"/>
        <v>0</v>
      </c>
      <c r="AE112" s="15">
        <f t="shared" si="38"/>
        <v>0</v>
      </c>
      <c r="AF112" s="14">
        <f t="shared" si="39"/>
        <v>0</v>
      </c>
      <c r="AG112" s="13">
        <f t="shared" si="40"/>
        <v>-13</v>
      </c>
      <c r="AH112" s="12">
        <v>1.0424</v>
      </c>
      <c r="AI112" s="11">
        <v>29</v>
      </c>
      <c r="AJ112" s="10">
        <v>8990</v>
      </c>
      <c r="AK112" s="9">
        <f t="shared" si="34"/>
        <v>9371.1759999999995</v>
      </c>
    </row>
    <row r="113" spans="3:37" ht="19.899999999999999" customHeight="1">
      <c r="C113" s="38">
        <v>44397</v>
      </c>
      <c r="D113" s="37" t="s">
        <v>28</v>
      </c>
      <c r="E113" s="36" t="s">
        <v>234</v>
      </c>
      <c r="F113" s="20" t="s">
        <v>30</v>
      </c>
      <c r="G113" s="35">
        <v>1.0350999999999999</v>
      </c>
      <c r="H113" s="21">
        <v>28.8</v>
      </c>
      <c r="I113" s="11">
        <v>31.7</v>
      </c>
      <c r="J113" s="10">
        <v>8220</v>
      </c>
      <c r="K113" s="15">
        <f t="shared" si="23"/>
        <v>8508.521999999999</v>
      </c>
      <c r="L113" s="15">
        <f t="shared" si="24"/>
        <v>2697.2014739999995</v>
      </c>
      <c r="M113" s="15">
        <f t="shared" si="35"/>
        <v>9365.2828958333321</v>
      </c>
      <c r="N113" s="14">
        <f t="shared" si="25"/>
        <v>856.76089583333305</v>
      </c>
      <c r="O113" s="13">
        <f t="shared" si="26"/>
        <v>843.76089583333305</v>
      </c>
      <c r="P113" s="20" t="s">
        <v>30</v>
      </c>
      <c r="Q113" s="35">
        <v>1.0350999999999999</v>
      </c>
      <c r="R113" s="11">
        <v>28.7</v>
      </c>
      <c r="S113" s="10">
        <v>9000</v>
      </c>
      <c r="T113" s="15">
        <f t="shared" si="27"/>
        <v>9315.9</v>
      </c>
      <c r="U113" s="15">
        <f t="shared" si="28"/>
        <v>2673.6632999999997</v>
      </c>
      <c r="V113" s="15">
        <f t="shared" si="29"/>
        <v>9283.5531249999985</v>
      </c>
      <c r="W113" s="14">
        <f t="shared" si="30"/>
        <v>-32.346875000001091</v>
      </c>
      <c r="X113" s="13">
        <f t="shared" si="22"/>
        <v>-45.346875000001091</v>
      </c>
      <c r="Y113" s="20"/>
      <c r="Z113" s="35"/>
      <c r="AA113" s="11"/>
      <c r="AB113" s="10"/>
      <c r="AC113" s="15">
        <f t="shared" si="36"/>
        <v>0</v>
      </c>
      <c r="AD113" s="15">
        <f t="shared" si="37"/>
        <v>0</v>
      </c>
      <c r="AE113" s="15">
        <f t="shared" si="38"/>
        <v>0</v>
      </c>
      <c r="AF113" s="14">
        <f t="shared" si="39"/>
        <v>0</v>
      </c>
      <c r="AG113" s="13">
        <f t="shared" si="40"/>
        <v>-13</v>
      </c>
      <c r="AH113" s="35">
        <v>1.0350999999999999</v>
      </c>
      <c r="AI113" s="11">
        <v>28.7</v>
      </c>
      <c r="AJ113" s="10">
        <v>9000</v>
      </c>
      <c r="AK113" s="9">
        <f t="shared" si="34"/>
        <v>9315.9</v>
      </c>
    </row>
    <row r="114" spans="3:37" ht="19.899999999999999" customHeight="1">
      <c r="C114" s="38">
        <v>44398</v>
      </c>
      <c r="D114" s="37" t="s">
        <v>28</v>
      </c>
      <c r="E114" s="36" t="s">
        <v>233</v>
      </c>
      <c r="F114" s="20" t="s">
        <v>32</v>
      </c>
      <c r="G114" s="35">
        <v>1.0388999999999999</v>
      </c>
      <c r="H114" s="21">
        <v>28.8</v>
      </c>
      <c r="I114" s="11">
        <v>32</v>
      </c>
      <c r="J114" s="10">
        <v>8130</v>
      </c>
      <c r="K114" s="15">
        <f t="shared" si="23"/>
        <v>8446.2569999999996</v>
      </c>
      <c r="L114" s="15">
        <f t="shared" si="24"/>
        <v>2702.80224</v>
      </c>
      <c r="M114" s="15">
        <f t="shared" si="35"/>
        <v>9384.73</v>
      </c>
      <c r="N114" s="14">
        <f t="shared" si="25"/>
        <v>938.47299999999996</v>
      </c>
      <c r="O114" s="13">
        <f t="shared" si="26"/>
        <v>925.47299999999996</v>
      </c>
      <c r="P114" s="20" t="s">
        <v>163</v>
      </c>
      <c r="Q114" s="35">
        <v>1.0388999999999999</v>
      </c>
      <c r="R114" s="11">
        <v>28.8</v>
      </c>
      <c r="S114" s="10">
        <v>8930</v>
      </c>
      <c r="T114" s="15">
        <f t="shared" si="27"/>
        <v>9277.3769999999986</v>
      </c>
      <c r="U114" s="15">
        <f t="shared" si="28"/>
        <v>2671.8845759999999</v>
      </c>
      <c r="V114" s="15">
        <f t="shared" si="29"/>
        <v>9277.3769999999986</v>
      </c>
      <c r="W114" s="14">
        <f t="shared" si="30"/>
        <v>0</v>
      </c>
      <c r="X114" s="13">
        <f t="shared" si="22"/>
        <v>-13</v>
      </c>
      <c r="Y114" s="20"/>
      <c r="Z114" s="35"/>
      <c r="AA114" s="11"/>
      <c r="AB114" s="10"/>
      <c r="AC114" s="15">
        <f t="shared" si="36"/>
        <v>0</v>
      </c>
      <c r="AD114" s="15">
        <f t="shared" si="37"/>
        <v>0</v>
      </c>
      <c r="AE114" s="15">
        <f t="shared" si="38"/>
        <v>0</v>
      </c>
      <c r="AF114" s="14">
        <f t="shared" si="39"/>
        <v>0</v>
      </c>
      <c r="AG114" s="13">
        <f t="shared" si="40"/>
        <v>-13</v>
      </c>
      <c r="AH114" s="12">
        <v>1.0388999999999999</v>
      </c>
      <c r="AI114" s="11">
        <v>28.8</v>
      </c>
      <c r="AJ114" s="10">
        <v>8930</v>
      </c>
      <c r="AK114" s="9">
        <f t="shared" si="34"/>
        <v>9277.3769999999986</v>
      </c>
    </row>
    <row r="115" spans="3:37" ht="19.899999999999999" customHeight="1">
      <c r="C115" s="38">
        <v>44400</v>
      </c>
      <c r="D115" s="37" t="s">
        <v>28</v>
      </c>
      <c r="E115" s="36" t="s">
        <v>232</v>
      </c>
      <c r="F115" s="20" t="s">
        <v>30</v>
      </c>
      <c r="G115" s="35">
        <v>1.0347999999999999</v>
      </c>
      <c r="H115" s="21">
        <v>28.8</v>
      </c>
      <c r="I115" s="11">
        <v>31.9</v>
      </c>
      <c r="J115" s="10">
        <v>8130</v>
      </c>
      <c r="K115" s="15">
        <f t="shared" si="23"/>
        <v>8412.9239999999991</v>
      </c>
      <c r="L115" s="15">
        <f t="shared" si="24"/>
        <v>2683.7227559999997</v>
      </c>
      <c r="M115" s="15">
        <f t="shared" si="35"/>
        <v>9318.481791666667</v>
      </c>
      <c r="N115" s="14">
        <f t="shared" si="25"/>
        <v>905.55779166666798</v>
      </c>
      <c r="O115" s="13">
        <f t="shared" si="26"/>
        <v>892.55779166666798</v>
      </c>
      <c r="P115" s="20" t="s">
        <v>168</v>
      </c>
      <c r="Q115" s="35">
        <v>1.0347999999999999</v>
      </c>
      <c r="R115" s="11">
        <v>28.9</v>
      </c>
      <c r="S115" s="10">
        <v>8980</v>
      </c>
      <c r="T115" s="15">
        <f t="shared" si="27"/>
        <v>9292.503999999999</v>
      </c>
      <c r="U115" s="15">
        <f t="shared" si="28"/>
        <v>2685.5336559999996</v>
      </c>
      <c r="V115" s="15">
        <f t="shared" si="29"/>
        <v>9324.7696388888871</v>
      </c>
      <c r="W115" s="14">
        <f t="shared" si="30"/>
        <v>32.265638888888134</v>
      </c>
      <c r="X115" s="13">
        <f t="shared" si="22"/>
        <v>19.265638888888134</v>
      </c>
      <c r="Y115" s="20"/>
      <c r="Z115" s="35"/>
      <c r="AA115" s="11"/>
      <c r="AB115" s="10"/>
      <c r="AC115" s="15">
        <f t="shared" si="36"/>
        <v>0</v>
      </c>
      <c r="AD115" s="15">
        <f t="shared" si="37"/>
        <v>0</v>
      </c>
      <c r="AE115" s="15">
        <f t="shared" si="38"/>
        <v>0</v>
      </c>
      <c r="AF115" s="14">
        <f t="shared" si="39"/>
        <v>0</v>
      </c>
      <c r="AG115" s="13">
        <f t="shared" si="40"/>
        <v>-13</v>
      </c>
      <c r="AH115" s="12">
        <v>1.0347999999999999</v>
      </c>
      <c r="AI115" s="11">
        <v>28.9</v>
      </c>
      <c r="AJ115" s="10">
        <v>8980</v>
      </c>
      <c r="AK115" s="9">
        <f t="shared" si="34"/>
        <v>9292.503999999999</v>
      </c>
    </row>
    <row r="116" spans="3:37" ht="19.899999999999999" customHeight="1">
      <c r="C116" s="38">
        <v>44410</v>
      </c>
      <c r="D116" s="37" t="s">
        <v>28</v>
      </c>
      <c r="E116" s="36" t="s">
        <v>231</v>
      </c>
      <c r="F116" s="20" t="s">
        <v>30</v>
      </c>
      <c r="G116" s="35">
        <v>1.0347999999999999</v>
      </c>
      <c r="H116" s="21">
        <v>28.8</v>
      </c>
      <c r="I116" s="11">
        <v>31.4</v>
      </c>
      <c r="J116" s="10">
        <v>8110</v>
      </c>
      <c r="K116" s="15">
        <f t="shared" si="23"/>
        <v>8392.2279999999992</v>
      </c>
      <c r="L116" s="15">
        <f t="shared" si="24"/>
        <v>2635.1595919999995</v>
      </c>
      <c r="M116" s="15">
        <f t="shared" si="35"/>
        <v>9149.8596944444416</v>
      </c>
      <c r="N116" s="14">
        <f t="shared" si="25"/>
        <v>757.63169444444247</v>
      </c>
      <c r="O116" s="13">
        <f t="shared" si="26"/>
        <v>744.63169444444247</v>
      </c>
      <c r="P116" s="20" t="s">
        <v>32</v>
      </c>
      <c r="Q116" s="35">
        <v>1.0347999999999999</v>
      </c>
      <c r="R116" s="11">
        <v>28.9</v>
      </c>
      <c r="S116" s="10">
        <v>8800</v>
      </c>
      <c r="T116" s="15">
        <f t="shared" si="27"/>
        <v>9106.24</v>
      </c>
      <c r="U116" s="15">
        <f t="shared" si="28"/>
        <v>2631.7033599999995</v>
      </c>
      <c r="V116" s="15">
        <f t="shared" si="29"/>
        <v>9137.8588888888862</v>
      </c>
      <c r="W116" s="14">
        <f t="shared" si="30"/>
        <v>31.618888888886431</v>
      </c>
      <c r="X116" s="13">
        <f t="shared" si="22"/>
        <v>18.618888888886431</v>
      </c>
      <c r="Y116" s="20"/>
      <c r="Z116" s="35"/>
      <c r="AA116" s="11"/>
      <c r="AB116" s="10"/>
      <c r="AC116" s="15">
        <f t="shared" si="36"/>
        <v>0</v>
      </c>
      <c r="AD116" s="15">
        <f t="shared" si="37"/>
        <v>0</v>
      </c>
      <c r="AE116" s="15">
        <f t="shared" si="38"/>
        <v>0</v>
      </c>
      <c r="AF116" s="14">
        <f t="shared" si="39"/>
        <v>0</v>
      </c>
      <c r="AG116" s="13">
        <f t="shared" si="40"/>
        <v>-13</v>
      </c>
      <c r="AH116" s="12">
        <v>1.0347999999999999</v>
      </c>
      <c r="AI116" s="11">
        <v>28.9</v>
      </c>
      <c r="AJ116" s="10">
        <v>8800</v>
      </c>
      <c r="AK116" s="9">
        <f t="shared" si="34"/>
        <v>9106.24</v>
      </c>
    </row>
    <row r="117" spans="3:37" ht="19.899999999999999" customHeight="1">
      <c r="C117" s="38">
        <v>44412</v>
      </c>
      <c r="D117" s="37" t="s">
        <v>28</v>
      </c>
      <c r="E117" s="36" t="s">
        <v>230</v>
      </c>
      <c r="F117" s="20" t="s">
        <v>30</v>
      </c>
      <c r="G117" s="35">
        <v>1.0337000000000001</v>
      </c>
      <c r="H117" s="21">
        <v>28.8</v>
      </c>
      <c r="I117" s="11">
        <v>31.2</v>
      </c>
      <c r="J117" s="10">
        <v>8070</v>
      </c>
      <c r="K117" s="15">
        <f t="shared" si="23"/>
        <v>8341.9590000000007</v>
      </c>
      <c r="L117" s="15">
        <f t="shared" si="24"/>
        <v>2602.6912080000002</v>
      </c>
      <c r="M117" s="15">
        <f t="shared" si="35"/>
        <v>9037.1222500000003</v>
      </c>
      <c r="N117" s="14">
        <f t="shared" si="25"/>
        <v>695.16324999999961</v>
      </c>
      <c r="O117" s="13">
        <f t="shared" si="26"/>
        <v>682.16324999999961</v>
      </c>
      <c r="P117" s="20" t="s">
        <v>30</v>
      </c>
      <c r="Q117" s="35">
        <v>1.0337000000000001</v>
      </c>
      <c r="R117" s="11">
        <v>28.8</v>
      </c>
      <c r="S117" s="10">
        <v>8690</v>
      </c>
      <c r="T117" s="15">
        <f t="shared" si="27"/>
        <v>8982.853000000001</v>
      </c>
      <c r="U117" s="15">
        <f t="shared" si="28"/>
        <v>2587.0616640000007</v>
      </c>
      <c r="V117" s="15">
        <f t="shared" si="29"/>
        <v>8982.8530000000028</v>
      </c>
      <c r="W117" s="14">
        <f t="shared" si="30"/>
        <v>1.8189894035458565E-12</v>
      </c>
      <c r="X117" s="13">
        <f t="shared" si="22"/>
        <v>-12.999999999998181</v>
      </c>
      <c r="Y117" s="20"/>
      <c r="Z117" s="35"/>
      <c r="AA117" s="11"/>
      <c r="AB117" s="10"/>
      <c r="AC117" s="15">
        <f t="shared" si="36"/>
        <v>0</v>
      </c>
      <c r="AD117" s="15">
        <f t="shared" si="37"/>
        <v>0</v>
      </c>
      <c r="AE117" s="15">
        <f t="shared" si="38"/>
        <v>0</v>
      </c>
      <c r="AF117" s="14">
        <f t="shared" si="39"/>
        <v>0</v>
      </c>
      <c r="AG117" s="13">
        <f t="shared" si="40"/>
        <v>-13</v>
      </c>
      <c r="AH117" s="12">
        <v>1.0337000000000001</v>
      </c>
      <c r="AI117" s="11">
        <v>28.8</v>
      </c>
      <c r="AJ117" s="10">
        <v>8690</v>
      </c>
      <c r="AK117" s="9">
        <f t="shared" si="34"/>
        <v>8982.853000000001</v>
      </c>
    </row>
    <row r="118" spans="3:37" ht="19.899999999999999" customHeight="1">
      <c r="C118" s="38">
        <v>44414</v>
      </c>
      <c r="D118" s="37" t="s">
        <v>28</v>
      </c>
      <c r="E118" s="36" t="s">
        <v>229</v>
      </c>
      <c r="F118" s="20" t="s">
        <v>32</v>
      </c>
      <c r="G118" s="35">
        <v>1.0406</v>
      </c>
      <c r="H118" s="21">
        <v>28.8</v>
      </c>
      <c r="I118" s="11">
        <v>32.200000000000003</v>
      </c>
      <c r="J118" s="10">
        <v>8260</v>
      </c>
      <c r="K118" s="15">
        <f t="shared" si="23"/>
        <v>8595.3559999999998</v>
      </c>
      <c r="L118" s="15">
        <f t="shared" si="24"/>
        <v>2767.7046319999999</v>
      </c>
      <c r="M118" s="15">
        <f t="shared" si="35"/>
        <v>9610.0855277777773</v>
      </c>
      <c r="N118" s="14">
        <f t="shared" si="25"/>
        <v>1014.7295277777775</v>
      </c>
      <c r="O118" s="13">
        <f t="shared" si="26"/>
        <v>1001.7295277777775</v>
      </c>
      <c r="P118" s="20" t="s">
        <v>32</v>
      </c>
      <c r="Q118" s="35">
        <v>1.0406</v>
      </c>
      <c r="R118" s="11">
        <v>29.1</v>
      </c>
      <c r="S118" s="10">
        <v>9160</v>
      </c>
      <c r="T118" s="15">
        <f t="shared" si="27"/>
        <v>9531.8959999999988</v>
      </c>
      <c r="U118" s="15">
        <f t="shared" si="28"/>
        <v>2773.7817359999999</v>
      </c>
      <c r="V118" s="15">
        <f t="shared" si="29"/>
        <v>9631.1865833333322</v>
      </c>
      <c r="W118" s="14">
        <f t="shared" si="30"/>
        <v>99.290583333333416</v>
      </c>
      <c r="X118" s="13">
        <f t="shared" si="22"/>
        <v>86.290583333333416</v>
      </c>
      <c r="Y118" s="20"/>
      <c r="Z118" s="35"/>
      <c r="AA118" s="11"/>
      <c r="AB118" s="10"/>
      <c r="AC118" s="15">
        <f t="shared" si="36"/>
        <v>0</v>
      </c>
      <c r="AD118" s="15">
        <f t="shared" si="37"/>
        <v>0</v>
      </c>
      <c r="AE118" s="15">
        <f t="shared" si="38"/>
        <v>0</v>
      </c>
      <c r="AF118" s="14">
        <f t="shared" si="39"/>
        <v>0</v>
      </c>
      <c r="AG118" s="13">
        <f t="shared" si="40"/>
        <v>-13</v>
      </c>
      <c r="AH118" s="12">
        <v>1.0406</v>
      </c>
      <c r="AI118" s="11">
        <v>29.1</v>
      </c>
      <c r="AJ118" s="10">
        <v>9160</v>
      </c>
      <c r="AK118" s="9">
        <f t="shared" si="34"/>
        <v>9531.8959999999988</v>
      </c>
    </row>
    <row r="119" spans="3:37" ht="19.899999999999999" customHeight="1">
      <c r="C119" s="38">
        <v>44415</v>
      </c>
      <c r="D119" s="37" t="s">
        <v>28</v>
      </c>
      <c r="E119" s="36" t="s">
        <v>228</v>
      </c>
      <c r="F119" s="20" t="s">
        <v>163</v>
      </c>
      <c r="G119" s="35">
        <v>1.0418000000000001</v>
      </c>
      <c r="H119" s="21">
        <v>28.8</v>
      </c>
      <c r="I119" s="11">
        <v>32.1</v>
      </c>
      <c r="J119" s="10">
        <v>8120</v>
      </c>
      <c r="K119" s="15">
        <f t="shared" si="23"/>
        <v>8459.4160000000011</v>
      </c>
      <c r="L119" s="15">
        <f t="shared" si="24"/>
        <v>2715.4725360000002</v>
      </c>
      <c r="M119" s="15">
        <f t="shared" si="35"/>
        <v>9428.7240833333326</v>
      </c>
      <c r="N119" s="14">
        <f t="shared" si="25"/>
        <v>969.30808333333152</v>
      </c>
      <c r="O119" s="13">
        <f t="shared" si="26"/>
        <v>956.30808333333152</v>
      </c>
      <c r="P119" s="20" t="s">
        <v>168</v>
      </c>
      <c r="Q119" s="35">
        <v>1.0418000000000001</v>
      </c>
      <c r="R119" s="11">
        <v>28.9</v>
      </c>
      <c r="S119" s="10">
        <v>8990</v>
      </c>
      <c r="T119" s="15">
        <f t="shared" si="27"/>
        <v>9365.7820000000011</v>
      </c>
      <c r="U119" s="15">
        <f t="shared" si="28"/>
        <v>2706.710998</v>
      </c>
      <c r="V119" s="15">
        <f t="shared" si="29"/>
        <v>9398.302076388889</v>
      </c>
      <c r="W119" s="14">
        <f t="shared" si="30"/>
        <v>32.520076388887901</v>
      </c>
      <c r="X119" s="13">
        <f t="shared" si="22"/>
        <v>19.520076388887901</v>
      </c>
      <c r="Y119" s="20"/>
      <c r="Z119" s="35"/>
      <c r="AA119" s="11"/>
      <c r="AB119" s="10"/>
      <c r="AC119" s="15">
        <f t="shared" si="36"/>
        <v>0</v>
      </c>
      <c r="AD119" s="15">
        <f t="shared" si="37"/>
        <v>0</v>
      </c>
      <c r="AE119" s="15">
        <f t="shared" si="38"/>
        <v>0</v>
      </c>
      <c r="AF119" s="14">
        <f t="shared" si="39"/>
        <v>0</v>
      </c>
      <c r="AG119" s="13">
        <f t="shared" si="40"/>
        <v>-13</v>
      </c>
      <c r="AH119" s="12">
        <v>1.0418000000000001</v>
      </c>
      <c r="AI119" s="11">
        <v>28.9</v>
      </c>
      <c r="AJ119" s="10">
        <v>8990</v>
      </c>
      <c r="AK119" s="9">
        <f t="shared" si="34"/>
        <v>9365.7820000000011</v>
      </c>
    </row>
    <row r="120" spans="3:37" ht="19.899999999999999" customHeight="1">
      <c r="C120" s="38">
        <v>44417</v>
      </c>
      <c r="D120" s="37" t="s">
        <v>28</v>
      </c>
      <c r="E120" s="36" t="s">
        <v>227</v>
      </c>
      <c r="F120" s="20" t="s">
        <v>163</v>
      </c>
      <c r="G120" s="35">
        <v>1.0389999999999999</v>
      </c>
      <c r="H120" s="21">
        <v>28.8</v>
      </c>
      <c r="I120" s="11">
        <v>31.7</v>
      </c>
      <c r="J120" s="10">
        <v>8060</v>
      </c>
      <c r="K120" s="15">
        <f t="shared" si="23"/>
        <v>8374.34</v>
      </c>
      <c r="L120" s="15">
        <f t="shared" si="24"/>
        <v>2654.6657800000003</v>
      </c>
      <c r="M120" s="15">
        <f t="shared" si="35"/>
        <v>9217.58951388889</v>
      </c>
      <c r="N120" s="14">
        <f t="shared" si="25"/>
        <v>843.24951388888985</v>
      </c>
      <c r="O120" s="13">
        <f t="shared" si="26"/>
        <v>830.24951388888985</v>
      </c>
      <c r="P120" s="20" t="s">
        <v>163</v>
      </c>
      <c r="Q120" s="35">
        <v>1.0389999999999999</v>
      </c>
      <c r="R120" s="11">
        <v>28.8</v>
      </c>
      <c r="S120" s="10">
        <v>8800</v>
      </c>
      <c r="T120" s="15">
        <f t="shared" si="27"/>
        <v>9143.1999999999989</v>
      </c>
      <c r="U120" s="15">
        <f t="shared" si="28"/>
        <v>2633.2415999999998</v>
      </c>
      <c r="V120" s="15">
        <f t="shared" si="29"/>
        <v>9143.1999999999989</v>
      </c>
      <c r="W120" s="14">
        <f t="shared" si="30"/>
        <v>0</v>
      </c>
      <c r="X120" s="13">
        <f t="shared" si="22"/>
        <v>-13</v>
      </c>
      <c r="Y120" s="20"/>
      <c r="Z120" s="35"/>
      <c r="AA120" s="11"/>
      <c r="AB120" s="10"/>
      <c r="AC120" s="15">
        <f t="shared" si="36"/>
        <v>0</v>
      </c>
      <c r="AD120" s="15">
        <f t="shared" si="37"/>
        <v>0</v>
      </c>
      <c r="AE120" s="15">
        <f t="shared" si="38"/>
        <v>0</v>
      </c>
      <c r="AF120" s="14">
        <f t="shared" si="39"/>
        <v>0</v>
      </c>
      <c r="AG120" s="13">
        <f t="shared" si="40"/>
        <v>-13</v>
      </c>
      <c r="AH120" s="12">
        <v>1.0389999999999999</v>
      </c>
      <c r="AI120" s="11">
        <v>28.8</v>
      </c>
      <c r="AJ120" s="10">
        <v>8800</v>
      </c>
      <c r="AK120" s="9">
        <f t="shared" si="34"/>
        <v>9143.1999999999989</v>
      </c>
    </row>
    <row r="121" spans="3:37" ht="19.899999999999999" customHeight="1">
      <c r="C121" s="38">
        <v>44418</v>
      </c>
      <c r="D121" s="37" t="s">
        <v>28</v>
      </c>
      <c r="E121" s="36" t="s">
        <v>226</v>
      </c>
      <c r="F121" s="20" t="s">
        <v>42</v>
      </c>
      <c r="G121" s="35">
        <v>1.0435000000000001</v>
      </c>
      <c r="H121" s="21">
        <v>28.8</v>
      </c>
      <c r="I121" s="11">
        <v>31.7</v>
      </c>
      <c r="J121" s="10">
        <v>8270</v>
      </c>
      <c r="K121" s="15">
        <f t="shared" si="23"/>
        <v>8629.7450000000008</v>
      </c>
      <c r="L121" s="15">
        <f t="shared" si="24"/>
        <v>2735.6291650000003</v>
      </c>
      <c r="M121" s="15">
        <f t="shared" si="35"/>
        <v>9498.7123784722244</v>
      </c>
      <c r="N121" s="14">
        <f t="shared" si="25"/>
        <v>868.96737847222357</v>
      </c>
      <c r="O121" s="13">
        <f t="shared" si="26"/>
        <v>855.96737847222357</v>
      </c>
      <c r="P121" s="20" t="s">
        <v>42</v>
      </c>
      <c r="Q121" s="35">
        <v>1.0435000000000001</v>
      </c>
      <c r="R121" s="11">
        <v>28.8</v>
      </c>
      <c r="S121" s="10">
        <v>9030</v>
      </c>
      <c r="T121" s="15">
        <f t="shared" si="27"/>
        <v>9422.8050000000003</v>
      </c>
      <c r="U121" s="15">
        <f t="shared" si="28"/>
        <v>2713.7678400000004</v>
      </c>
      <c r="V121" s="15">
        <f t="shared" si="29"/>
        <v>9422.8050000000021</v>
      </c>
      <c r="W121" s="14">
        <f t="shared" si="30"/>
        <v>1.8189894035458565E-12</v>
      </c>
      <c r="X121" s="13">
        <f t="shared" si="22"/>
        <v>-12.999999999998181</v>
      </c>
      <c r="Y121" s="20"/>
      <c r="Z121" s="35"/>
      <c r="AA121" s="11"/>
      <c r="AB121" s="10"/>
      <c r="AC121" s="15">
        <f t="shared" si="36"/>
        <v>0</v>
      </c>
      <c r="AD121" s="15">
        <f t="shared" si="37"/>
        <v>0</v>
      </c>
      <c r="AE121" s="15">
        <f t="shared" si="38"/>
        <v>0</v>
      </c>
      <c r="AF121" s="14">
        <f t="shared" si="39"/>
        <v>0</v>
      </c>
      <c r="AG121" s="13">
        <f t="shared" si="40"/>
        <v>-13</v>
      </c>
      <c r="AH121" s="12">
        <v>1.0435000000000001</v>
      </c>
      <c r="AI121" s="11">
        <v>28.8</v>
      </c>
      <c r="AJ121" s="10">
        <v>9030</v>
      </c>
      <c r="AK121" s="9">
        <f t="shared" si="34"/>
        <v>9422.8050000000003</v>
      </c>
    </row>
    <row r="122" spans="3:37" ht="19.899999999999999" customHeight="1">
      <c r="C122" s="38">
        <v>44420</v>
      </c>
      <c r="D122" s="37" t="s">
        <v>28</v>
      </c>
      <c r="E122" s="36" t="s">
        <v>225</v>
      </c>
      <c r="F122" s="20" t="s">
        <v>30</v>
      </c>
      <c r="G122" s="35">
        <v>1.0349999999999999</v>
      </c>
      <c r="H122" s="21">
        <v>28.8</v>
      </c>
      <c r="I122" s="11">
        <v>31.6</v>
      </c>
      <c r="J122" s="10">
        <v>8170</v>
      </c>
      <c r="K122" s="15">
        <f t="shared" si="23"/>
        <v>8455.9499999999989</v>
      </c>
      <c r="L122" s="15">
        <f t="shared" si="24"/>
        <v>2672.0801999999999</v>
      </c>
      <c r="M122" s="15">
        <f t="shared" si="35"/>
        <v>9278.0562499999978</v>
      </c>
      <c r="N122" s="14">
        <f t="shared" si="25"/>
        <v>822.10624999999891</v>
      </c>
      <c r="O122" s="13">
        <f t="shared" si="26"/>
        <v>809.10624999999891</v>
      </c>
      <c r="P122" s="20" t="s">
        <v>30</v>
      </c>
      <c r="Q122" s="35">
        <v>1.0349999999999999</v>
      </c>
      <c r="R122" s="11">
        <v>28.7</v>
      </c>
      <c r="S122" s="10">
        <v>8990</v>
      </c>
      <c r="T122" s="15">
        <f t="shared" si="27"/>
        <v>9304.65</v>
      </c>
      <c r="U122" s="15">
        <f t="shared" si="28"/>
        <v>2670.4345499999995</v>
      </c>
      <c r="V122" s="15">
        <f t="shared" si="29"/>
        <v>9272.3421874999985</v>
      </c>
      <c r="W122" s="14">
        <f t="shared" si="30"/>
        <v>-32.307812500001091</v>
      </c>
      <c r="X122" s="13">
        <f t="shared" si="22"/>
        <v>-45.307812500001091</v>
      </c>
      <c r="Y122" s="20"/>
      <c r="Z122" s="35"/>
      <c r="AA122" s="11"/>
      <c r="AB122" s="10"/>
      <c r="AC122" s="15">
        <f t="shared" si="36"/>
        <v>0</v>
      </c>
      <c r="AD122" s="15">
        <f t="shared" si="37"/>
        <v>0</v>
      </c>
      <c r="AE122" s="15">
        <f t="shared" si="38"/>
        <v>0</v>
      </c>
      <c r="AF122" s="14">
        <f t="shared" si="39"/>
        <v>0</v>
      </c>
      <c r="AG122" s="13">
        <f t="shared" si="40"/>
        <v>-13</v>
      </c>
      <c r="AH122" s="12">
        <v>1.0349999999999999</v>
      </c>
      <c r="AI122" s="11">
        <v>28.7</v>
      </c>
      <c r="AJ122" s="10">
        <v>8990</v>
      </c>
      <c r="AK122" s="9">
        <f t="shared" si="34"/>
        <v>9304.65</v>
      </c>
    </row>
    <row r="123" spans="3:37" ht="19.899999999999999" customHeight="1">
      <c r="C123" s="38">
        <v>44421</v>
      </c>
      <c r="D123" s="37" t="s">
        <v>28</v>
      </c>
      <c r="E123" s="36" t="s">
        <v>224</v>
      </c>
      <c r="F123" s="20" t="s">
        <v>163</v>
      </c>
      <c r="G123" s="35">
        <v>1.0306999999999999</v>
      </c>
      <c r="H123" s="21">
        <v>28.8</v>
      </c>
      <c r="I123" s="11">
        <v>31.8</v>
      </c>
      <c r="J123" s="10">
        <v>8250</v>
      </c>
      <c r="K123" s="15">
        <f t="shared" si="23"/>
        <v>8503.2749999999996</v>
      </c>
      <c r="L123" s="15">
        <f t="shared" si="24"/>
        <v>2704.0414499999997</v>
      </c>
      <c r="M123" s="15">
        <f t="shared" si="35"/>
        <v>9389.0328124999978</v>
      </c>
      <c r="N123" s="14">
        <f t="shared" si="25"/>
        <v>885.75781249999818</v>
      </c>
      <c r="O123" s="13">
        <f t="shared" si="26"/>
        <v>872.75781249999818</v>
      </c>
      <c r="P123" s="20" t="s">
        <v>163</v>
      </c>
      <c r="Q123" s="35">
        <v>1.0306999999999999</v>
      </c>
      <c r="R123" s="11">
        <v>28.5</v>
      </c>
      <c r="S123" s="10">
        <v>9120</v>
      </c>
      <c r="T123" s="15">
        <f t="shared" si="27"/>
        <v>9399.9840000000004</v>
      </c>
      <c r="U123" s="15">
        <f t="shared" si="28"/>
        <v>2678.9954399999997</v>
      </c>
      <c r="V123" s="15">
        <f t="shared" si="29"/>
        <v>9302.0674999999992</v>
      </c>
      <c r="W123" s="14">
        <f t="shared" si="30"/>
        <v>-97.916500000001179</v>
      </c>
      <c r="X123" s="13">
        <f t="shared" si="22"/>
        <v>-110.91650000000118</v>
      </c>
      <c r="Y123" s="20"/>
      <c r="Z123" s="35"/>
      <c r="AA123" s="11"/>
      <c r="AB123" s="10"/>
      <c r="AC123" s="15">
        <f t="shared" ref="AC123:AC127" si="41">Z123*AB123</f>
        <v>0</v>
      </c>
      <c r="AD123" s="15">
        <f t="shared" ref="AD123:AD127" si="42">AC123*(AA123/100)</f>
        <v>0</v>
      </c>
      <c r="AE123" s="15">
        <f t="shared" si="38"/>
        <v>0</v>
      </c>
      <c r="AF123" s="14">
        <f t="shared" si="39"/>
        <v>0</v>
      </c>
      <c r="AG123" s="13">
        <f t="shared" si="40"/>
        <v>-13</v>
      </c>
      <c r="AH123" s="12">
        <v>1.0069999999999999</v>
      </c>
      <c r="AI123" s="11">
        <v>28.5</v>
      </c>
      <c r="AJ123" s="10">
        <v>9120</v>
      </c>
      <c r="AK123" s="9">
        <f t="shared" si="34"/>
        <v>9183.8399999999983</v>
      </c>
    </row>
    <row r="124" spans="3:37" ht="19.899999999999999" customHeight="1">
      <c r="C124" s="38">
        <v>44424</v>
      </c>
      <c r="D124" s="37" t="s">
        <v>28</v>
      </c>
      <c r="E124" s="36" t="s">
        <v>223</v>
      </c>
      <c r="F124" s="20" t="s">
        <v>30</v>
      </c>
      <c r="G124" s="35">
        <v>1.0345</v>
      </c>
      <c r="H124" s="21">
        <v>28.8</v>
      </c>
      <c r="I124" s="11">
        <v>31.4</v>
      </c>
      <c r="J124" s="10">
        <v>8250</v>
      </c>
      <c r="K124" s="15">
        <f t="shared" si="23"/>
        <v>8534.625</v>
      </c>
      <c r="L124" s="15">
        <f t="shared" si="24"/>
        <v>2679.8722499999999</v>
      </c>
      <c r="M124" s="15">
        <f t="shared" si="35"/>
        <v>9305.1119791666661</v>
      </c>
      <c r="N124" s="14">
        <f t="shared" si="25"/>
        <v>770.48697916666606</v>
      </c>
      <c r="O124" s="13">
        <f t="shared" si="26"/>
        <v>757.48697916666606</v>
      </c>
      <c r="P124" s="20" t="s">
        <v>30</v>
      </c>
      <c r="Q124" s="35">
        <v>1.0345</v>
      </c>
      <c r="R124" s="11">
        <v>28.7</v>
      </c>
      <c r="S124" s="10">
        <v>9010</v>
      </c>
      <c r="T124" s="15">
        <f t="shared" si="27"/>
        <v>9320.8449999999993</v>
      </c>
      <c r="U124" s="15">
        <f t="shared" si="28"/>
        <v>2675.0825149999996</v>
      </c>
      <c r="V124" s="15">
        <f t="shared" si="29"/>
        <v>9288.4809548611101</v>
      </c>
      <c r="W124" s="14">
        <f t="shared" si="30"/>
        <v>-32.364045138889196</v>
      </c>
      <c r="X124" s="13">
        <f t="shared" ref="X124:X187" si="43">IFERROR(W124-13,"")</f>
        <v>-45.364045138889196</v>
      </c>
      <c r="Y124" s="20"/>
      <c r="Z124" s="35"/>
      <c r="AA124" s="11"/>
      <c r="AB124" s="10"/>
      <c r="AC124" s="15">
        <f t="shared" si="41"/>
        <v>0</v>
      </c>
      <c r="AD124" s="15">
        <f t="shared" si="42"/>
        <v>0</v>
      </c>
      <c r="AE124" s="15">
        <f t="shared" si="38"/>
        <v>0</v>
      </c>
      <c r="AF124" s="14">
        <f t="shared" si="39"/>
        <v>0</v>
      </c>
      <c r="AG124" s="13">
        <f t="shared" si="40"/>
        <v>-13</v>
      </c>
      <c r="AH124" s="12">
        <v>1.0345</v>
      </c>
      <c r="AI124" s="11">
        <v>28.7</v>
      </c>
      <c r="AJ124" s="10">
        <v>9010</v>
      </c>
      <c r="AK124" s="9">
        <f t="shared" si="34"/>
        <v>9320.8449999999993</v>
      </c>
    </row>
    <row r="125" spans="3:37" ht="19.899999999999999" customHeight="1">
      <c r="C125" s="38">
        <v>44426</v>
      </c>
      <c r="D125" s="37" t="s">
        <v>28</v>
      </c>
      <c r="E125" s="36" t="s">
        <v>222</v>
      </c>
      <c r="F125" s="20" t="s">
        <v>42</v>
      </c>
      <c r="G125" s="35">
        <v>1.0361</v>
      </c>
      <c r="H125" s="21">
        <v>28.8</v>
      </c>
      <c r="I125" s="11">
        <v>31.7</v>
      </c>
      <c r="J125" s="10">
        <v>8160</v>
      </c>
      <c r="K125" s="15">
        <f t="shared" si="23"/>
        <v>8454.5760000000009</v>
      </c>
      <c r="L125" s="15">
        <f t="shared" si="24"/>
        <v>2680.1005920000002</v>
      </c>
      <c r="M125" s="15">
        <f t="shared" si="35"/>
        <v>9305.904833333334</v>
      </c>
      <c r="N125" s="14">
        <f t="shared" si="25"/>
        <v>851.32883333333302</v>
      </c>
      <c r="O125" s="13">
        <f t="shared" si="26"/>
        <v>838.32883333333302</v>
      </c>
      <c r="P125" s="20" t="s">
        <v>163</v>
      </c>
      <c r="Q125" s="35">
        <v>1.0361</v>
      </c>
      <c r="R125" s="11">
        <v>28.8</v>
      </c>
      <c r="S125" s="10">
        <v>8990</v>
      </c>
      <c r="T125" s="15">
        <f t="shared" si="27"/>
        <v>9314.5390000000007</v>
      </c>
      <c r="U125" s="15">
        <f t="shared" si="28"/>
        <v>2682.5872320000003</v>
      </c>
      <c r="V125" s="15">
        <f t="shared" si="29"/>
        <v>9314.5390000000007</v>
      </c>
      <c r="W125" s="14">
        <f t="shared" si="30"/>
        <v>0</v>
      </c>
      <c r="X125" s="13">
        <f t="shared" si="43"/>
        <v>-13</v>
      </c>
      <c r="Y125" s="20"/>
      <c r="Z125" s="35"/>
      <c r="AA125" s="11"/>
      <c r="AB125" s="10"/>
      <c r="AC125" s="15">
        <f t="shared" si="41"/>
        <v>0</v>
      </c>
      <c r="AD125" s="15">
        <f t="shared" si="42"/>
        <v>0</v>
      </c>
      <c r="AE125" s="15">
        <f t="shared" si="38"/>
        <v>0</v>
      </c>
      <c r="AF125" s="14">
        <f t="shared" si="39"/>
        <v>0</v>
      </c>
      <c r="AG125" s="13">
        <f t="shared" si="40"/>
        <v>-13</v>
      </c>
      <c r="AH125" s="12">
        <v>1.0361</v>
      </c>
      <c r="AI125" s="11">
        <v>28.8</v>
      </c>
      <c r="AJ125" s="10">
        <v>8990</v>
      </c>
      <c r="AK125" s="9">
        <f t="shared" si="34"/>
        <v>9314.5390000000007</v>
      </c>
    </row>
    <row r="126" spans="3:37" ht="19.899999999999999" customHeight="1">
      <c r="C126" s="38">
        <v>44429</v>
      </c>
      <c r="D126" s="37" t="s">
        <v>28</v>
      </c>
      <c r="E126" s="36" t="s">
        <v>221</v>
      </c>
      <c r="F126" s="20" t="s">
        <v>30</v>
      </c>
      <c r="G126" s="35">
        <v>1.0357000000000001</v>
      </c>
      <c r="H126" s="21">
        <v>28.8</v>
      </c>
      <c r="I126" s="11">
        <v>31.7</v>
      </c>
      <c r="J126" s="10">
        <v>8190</v>
      </c>
      <c r="K126" s="15">
        <f t="shared" si="23"/>
        <v>8482.3829999999998</v>
      </c>
      <c r="L126" s="15">
        <f t="shared" si="24"/>
        <v>2688.9154109999999</v>
      </c>
      <c r="M126" s="15">
        <f t="shared" si="35"/>
        <v>9336.5118437499987</v>
      </c>
      <c r="N126" s="14">
        <f t="shared" si="25"/>
        <v>854.12884374999885</v>
      </c>
      <c r="O126" s="13">
        <f t="shared" si="26"/>
        <v>841.12884374999885</v>
      </c>
      <c r="P126" s="20" t="s">
        <v>32</v>
      </c>
      <c r="Q126" s="35">
        <v>1.0357000000000001</v>
      </c>
      <c r="R126" s="11">
        <v>28.6</v>
      </c>
      <c r="S126" s="10">
        <v>8980</v>
      </c>
      <c r="T126" s="15">
        <f t="shared" si="27"/>
        <v>9300.5860000000011</v>
      </c>
      <c r="U126" s="15">
        <f t="shared" si="28"/>
        <v>2659.9675960000004</v>
      </c>
      <c r="V126" s="15">
        <f t="shared" si="29"/>
        <v>9235.9985972222239</v>
      </c>
      <c r="W126" s="14">
        <f t="shared" si="30"/>
        <v>-64.587402777777243</v>
      </c>
      <c r="X126" s="13">
        <f t="shared" si="43"/>
        <v>-77.587402777777243</v>
      </c>
      <c r="Y126" s="20"/>
      <c r="Z126" s="35"/>
      <c r="AA126" s="11"/>
      <c r="AB126" s="10"/>
      <c r="AC126" s="15">
        <f t="shared" si="41"/>
        <v>0</v>
      </c>
      <c r="AD126" s="15">
        <f t="shared" si="42"/>
        <v>0</v>
      </c>
      <c r="AE126" s="15">
        <f t="shared" si="38"/>
        <v>0</v>
      </c>
      <c r="AF126" s="14">
        <f t="shared" si="39"/>
        <v>0</v>
      </c>
      <c r="AG126" s="13">
        <f t="shared" si="40"/>
        <v>-13</v>
      </c>
      <c r="AH126" s="12">
        <v>1.0357000000000001</v>
      </c>
      <c r="AI126" s="11">
        <v>28.6</v>
      </c>
      <c r="AJ126" s="10">
        <v>8980</v>
      </c>
      <c r="AK126" s="9">
        <f t="shared" si="34"/>
        <v>9300.5860000000011</v>
      </c>
    </row>
    <row r="127" spans="3:37" ht="19.899999999999999" customHeight="1">
      <c r="C127" s="38">
        <v>44431</v>
      </c>
      <c r="D127" s="37" t="s">
        <v>28</v>
      </c>
      <c r="E127" s="36" t="s">
        <v>220</v>
      </c>
      <c r="F127" s="20" t="s">
        <v>163</v>
      </c>
      <c r="G127" s="35">
        <v>1.0384</v>
      </c>
      <c r="H127" s="21">
        <v>28.8</v>
      </c>
      <c r="I127" s="11">
        <v>31.5</v>
      </c>
      <c r="J127" s="10">
        <v>7890</v>
      </c>
      <c r="K127" s="15">
        <f t="shared" si="23"/>
        <v>8192.9760000000006</v>
      </c>
      <c r="L127" s="15">
        <f t="shared" si="24"/>
        <v>2580.7874400000001</v>
      </c>
      <c r="M127" s="15">
        <f t="shared" si="35"/>
        <v>8961.0674999999992</v>
      </c>
      <c r="N127" s="14">
        <f t="shared" si="25"/>
        <v>768.09149999999863</v>
      </c>
      <c r="O127" s="13">
        <f t="shared" si="26"/>
        <v>755.09149999999863</v>
      </c>
      <c r="P127" s="20" t="s">
        <v>163</v>
      </c>
      <c r="Q127" s="35">
        <v>1.0384</v>
      </c>
      <c r="R127" s="11">
        <v>28.8</v>
      </c>
      <c r="S127" s="10">
        <v>8630</v>
      </c>
      <c r="T127" s="15">
        <f t="shared" si="27"/>
        <v>8961.3919999999998</v>
      </c>
      <c r="U127" s="15">
        <f t="shared" si="28"/>
        <v>2580.8808960000001</v>
      </c>
      <c r="V127" s="15">
        <f t="shared" si="29"/>
        <v>8961.3919999999998</v>
      </c>
      <c r="W127" s="14">
        <f t="shared" si="30"/>
        <v>0</v>
      </c>
      <c r="X127" s="13">
        <f t="shared" si="43"/>
        <v>-13</v>
      </c>
      <c r="Y127" s="20"/>
      <c r="Z127" s="35"/>
      <c r="AA127" s="11"/>
      <c r="AB127" s="10"/>
      <c r="AC127" s="15">
        <f t="shared" si="41"/>
        <v>0</v>
      </c>
      <c r="AD127" s="15">
        <f t="shared" si="42"/>
        <v>0</v>
      </c>
      <c r="AE127" s="15">
        <f t="shared" si="38"/>
        <v>0</v>
      </c>
      <c r="AF127" s="14">
        <f t="shared" si="39"/>
        <v>0</v>
      </c>
      <c r="AG127" s="13">
        <f t="shared" si="40"/>
        <v>-13</v>
      </c>
      <c r="AH127" s="12">
        <v>1.0384</v>
      </c>
      <c r="AI127" s="11">
        <v>28.8</v>
      </c>
      <c r="AJ127" s="10">
        <v>8630</v>
      </c>
      <c r="AK127" s="9">
        <f t="shared" si="34"/>
        <v>8961.3919999999998</v>
      </c>
    </row>
    <row r="128" spans="3:37" ht="19.899999999999999" customHeight="1">
      <c r="C128" s="38">
        <v>44432</v>
      </c>
      <c r="D128" s="37" t="s">
        <v>28</v>
      </c>
      <c r="E128" s="36" t="s">
        <v>219</v>
      </c>
      <c r="F128" s="20" t="s">
        <v>163</v>
      </c>
      <c r="G128" s="35">
        <v>1.0376000000000001</v>
      </c>
      <c r="H128" s="21">
        <v>28.8</v>
      </c>
      <c r="I128" s="11">
        <v>31.6</v>
      </c>
      <c r="J128" s="10">
        <v>8280</v>
      </c>
      <c r="K128" s="15">
        <f t="shared" si="23"/>
        <v>8591.3280000000013</v>
      </c>
      <c r="L128" s="15">
        <f t="shared" si="24"/>
        <v>2714.8596480000006</v>
      </c>
      <c r="M128" s="15">
        <f t="shared" si="35"/>
        <v>9426.5960000000032</v>
      </c>
      <c r="N128" s="14">
        <f t="shared" si="25"/>
        <v>835.26800000000185</v>
      </c>
      <c r="O128" s="13">
        <f t="shared" si="26"/>
        <v>822.26800000000185</v>
      </c>
      <c r="P128" s="20" t="s">
        <v>163</v>
      </c>
      <c r="Q128" s="35">
        <v>1.0376000000000001</v>
      </c>
      <c r="R128" s="11">
        <v>28.8</v>
      </c>
      <c r="S128" s="10">
        <v>9080</v>
      </c>
      <c r="T128" s="15">
        <f t="shared" si="27"/>
        <v>9421.4080000000013</v>
      </c>
      <c r="U128" s="15">
        <f t="shared" si="28"/>
        <v>2713.3655040000008</v>
      </c>
      <c r="V128" s="15">
        <f t="shared" si="29"/>
        <v>9421.4080000000013</v>
      </c>
      <c r="W128" s="14">
        <f t="shared" si="30"/>
        <v>0</v>
      </c>
      <c r="X128" s="13">
        <f t="shared" si="43"/>
        <v>-13</v>
      </c>
      <c r="Y128" s="20"/>
      <c r="Z128" s="35"/>
      <c r="AA128" s="11"/>
      <c r="AB128" s="10"/>
      <c r="AC128" s="15"/>
      <c r="AD128" s="15"/>
      <c r="AE128" s="15"/>
      <c r="AF128" s="14"/>
      <c r="AG128" s="13"/>
      <c r="AH128" s="12">
        <v>1.0376000000000001</v>
      </c>
      <c r="AI128" s="11">
        <v>28.8</v>
      </c>
      <c r="AJ128" s="10">
        <v>9080</v>
      </c>
      <c r="AK128" s="9">
        <f t="shared" si="34"/>
        <v>9421.4080000000013</v>
      </c>
    </row>
    <row r="129" spans="3:37" ht="19.899999999999999" customHeight="1">
      <c r="C129" s="38">
        <v>44433</v>
      </c>
      <c r="D129" s="37" t="s">
        <v>28</v>
      </c>
      <c r="E129" s="36" t="s">
        <v>218</v>
      </c>
      <c r="F129" s="20" t="s">
        <v>163</v>
      </c>
      <c r="G129" s="35">
        <v>1.0391999999999999</v>
      </c>
      <c r="H129" s="21">
        <v>28.8</v>
      </c>
      <c r="I129" s="11">
        <v>31.8</v>
      </c>
      <c r="J129" s="10">
        <v>8220</v>
      </c>
      <c r="K129" s="15">
        <f t="shared" si="23"/>
        <v>8542.2239999999983</v>
      </c>
      <c r="L129" s="15">
        <f t="shared" si="24"/>
        <v>2716.4272319999995</v>
      </c>
      <c r="M129" s="15">
        <f t="shared" si="35"/>
        <v>9432.0389999999989</v>
      </c>
      <c r="N129" s="14">
        <f t="shared" si="25"/>
        <v>889.81500000000051</v>
      </c>
      <c r="O129" s="13">
        <f t="shared" si="26"/>
        <v>876.81500000000051</v>
      </c>
      <c r="P129" s="20" t="s">
        <v>163</v>
      </c>
      <c r="Q129" s="35">
        <v>1.0391999999999999</v>
      </c>
      <c r="R129" s="11">
        <v>28.8</v>
      </c>
      <c r="S129" s="10">
        <v>9070</v>
      </c>
      <c r="T129" s="15">
        <f t="shared" si="27"/>
        <v>9425.5439999999999</v>
      </c>
      <c r="U129" s="15">
        <f t="shared" si="28"/>
        <v>2714.5566720000002</v>
      </c>
      <c r="V129" s="15">
        <f t="shared" si="29"/>
        <v>9425.5439999999999</v>
      </c>
      <c r="W129" s="14">
        <f t="shared" si="30"/>
        <v>0</v>
      </c>
      <c r="X129" s="13">
        <f t="shared" si="43"/>
        <v>-13</v>
      </c>
      <c r="Y129" s="20"/>
      <c r="Z129" s="35"/>
      <c r="AA129" s="11"/>
      <c r="AB129" s="10"/>
      <c r="AC129" s="15"/>
      <c r="AD129" s="15"/>
      <c r="AE129" s="15"/>
      <c r="AF129" s="14"/>
      <c r="AG129" s="13"/>
      <c r="AH129" s="12">
        <v>1.0391999999999999</v>
      </c>
      <c r="AI129" s="11">
        <v>28.8</v>
      </c>
      <c r="AJ129" s="10">
        <v>9070</v>
      </c>
      <c r="AK129" s="9">
        <f t="shared" si="34"/>
        <v>9425.5439999999999</v>
      </c>
    </row>
    <row r="130" spans="3:37" ht="19.899999999999999" customHeight="1">
      <c r="C130" s="38">
        <v>44435</v>
      </c>
      <c r="D130" s="37" t="s">
        <v>28</v>
      </c>
      <c r="E130" s="36" t="s">
        <v>217</v>
      </c>
      <c r="F130" s="20" t="s">
        <v>42</v>
      </c>
      <c r="G130" s="35">
        <v>1.0398000000000001</v>
      </c>
      <c r="H130" s="21">
        <v>28.8</v>
      </c>
      <c r="I130" s="11">
        <v>31.8</v>
      </c>
      <c r="J130" s="10">
        <v>8180</v>
      </c>
      <c r="K130" s="15">
        <f t="shared" si="23"/>
        <v>8505.5640000000003</v>
      </c>
      <c r="L130" s="15">
        <f t="shared" si="24"/>
        <v>2704.7693520000003</v>
      </c>
      <c r="M130" s="15">
        <f t="shared" si="35"/>
        <v>9391.5602500000005</v>
      </c>
      <c r="N130" s="14">
        <f t="shared" si="25"/>
        <v>885.99625000000015</v>
      </c>
      <c r="O130" s="13">
        <f t="shared" si="26"/>
        <v>872.99625000000015</v>
      </c>
      <c r="P130" s="20" t="s">
        <v>30</v>
      </c>
      <c r="Q130" s="35">
        <v>1.0398000000000001</v>
      </c>
      <c r="R130" s="11">
        <v>28.8</v>
      </c>
      <c r="S130" s="10">
        <v>8990</v>
      </c>
      <c r="T130" s="15">
        <f t="shared" si="27"/>
        <v>9347.8019999999997</v>
      </c>
      <c r="U130" s="15">
        <f t="shared" si="28"/>
        <v>2692.1669760000004</v>
      </c>
      <c r="V130" s="15">
        <f t="shared" si="29"/>
        <v>9347.8020000000015</v>
      </c>
      <c r="W130" s="14">
        <f t="shared" si="30"/>
        <v>1.8189894035458565E-12</v>
      </c>
      <c r="X130" s="13">
        <f t="shared" si="43"/>
        <v>-12.999999999998181</v>
      </c>
      <c r="Y130" s="20"/>
      <c r="Z130" s="35"/>
      <c r="AA130" s="11"/>
      <c r="AB130" s="10"/>
      <c r="AC130" s="15"/>
      <c r="AD130" s="15"/>
      <c r="AE130" s="15"/>
      <c r="AF130" s="14"/>
      <c r="AG130" s="13"/>
      <c r="AH130" s="12">
        <v>1.0398000000000001</v>
      </c>
      <c r="AI130" s="11">
        <v>28.8</v>
      </c>
      <c r="AJ130" s="10">
        <v>8990</v>
      </c>
      <c r="AK130" s="9">
        <f t="shared" si="34"/>
        <v>9347.8019999999997</v>
      </c>
    </row>
    <row r="131" spans="3:37" ht="19.899999999999999" customHeight="1">
      <c r="C131" s="38">
        <v>44437</v>
      </c>
      <c r="D131" s="37" t="s">
        <v>28</v>
      </c>
      <c r="E131" s="36" t="s">
        <v>216</v>
      </c>
      <c r="F131" s="20" t="s">
        <v>30</v>
      </c>
      <c r="G131" s="35">
        <v>1.0330999999999999</v>
      </c>
      <c r="H131" s="21">
        <v>28.8</v>
      </c>
      <c r="I131" s="11">
        <v>31.7</v>
      </c>
      <c r="J131" s="10">
        <v>8300</v>
      </c>
      <c r="K131" s="15">
        <f t="shared" si="23"/>
        <v>8574.73</v>
      </c>
      <c r="L131" s="15">
        <f t="shared" si="24"/>
        <v>2718.18941</v>
      </c>
      <c r="M131" s="15">
        <f t="shared" si="35"/>
        <v>9438.157673611111</v>
      </c>
      <c r="N131" s="14">
        <f t="shared" si="25"/>
        <v>863.42767361111146</v>
      </c>
      <c r="O131" s="13">
        <f t="shared" si="26"/>
        <v>850.42767361111146</v>
      </c>
      <c r="P131" s="20" t="s">
        <v>30</v>
      </c>
      <c r="Q131" s="35">
        <v>1.0330999999999999</v>
      </c>
      <c r="R131" s="11">
        <v>28.8</v>
      </c>
      <c r="S131" s="10">
        <v>9110</v>
      </c>
      <c r="T131" s="15">
        <f t="shared" si="27"/>
        <v>9411.5409999999993</v>
      </c>
      <c r="U131" s="15">
        <f t="shared" si="28"/>
        <v>2710.5238079999999</v>
      </c>
      <c r="V131" s="15">
        <f t="shared" si="29"/>
        <v>9411.5409999999993</v>
      </c>
      <c r="W131" s="14">
        <f t="shared" si="30"/>
        <v>0</v>
      </c>
      <c r="X131" s="13">
        <f t="shared" si="43"/>
        <v>-13</v>
      </c>
      <c r="Y131" s="20"/>
      <c r="Z131" s="35"/>
      <c r="AA131" s="11"/>
      <c r="AB131" s="10"/>
      <c r="AC131" s="15"/>
      <c r="AD131" s="15"/>
      <c r="AE131" s="15"/>
      <c r="AF131" s="14"/>
      <c r="AG131" s="13"/>
      <c r="AH131" s="12">
        <v>1.0330999999999999</v>
      </c>
      <c r="AI131" s="11">
        <v>28.8</v>
      </c>
      <c r="AJ131" s="10">
        <v>9110</v>
      </c>
      <c r="AK131" s="9">
        <f t="shared" si="34"/>
        <v>9411.5409999999993</v>
      </c>
    </row>
    <row r="132" spans="3:37" ht="19.899999999999999" customHeight="1">
      <c r="C132" s="38">
        <v>44444</v>
      </c>
      <c r="D132" s="37" t="s">
        <v>28</v>
      </c>
      <c r="E132" s="36" t="s">
        <v>215</v>
      </c>
      <c r="F132" s="20" t="s">
        <v>168</v>
      </c>
      <c r="G132" s="35">
        <v>1.0446</v>
      </c>
      <c r="H132" s="21">
        <v>28.8</v>
      </c>
      <c r="I132" s="11">
        <v>32.4</v>
      </c>
      <c r="J132" s="10">
        <v>7960</v>
      </c>
      <c r="K132" s="15">
        <f t="shared" si="23"/>
        <v>8315.0159999999996</v>
      </c>
      <c r="L132" s="15">
        <f t="shared" si="24"/>
        <v>2694.065184</v>
      </c>
      <c r="M132" s="15">
        <f t="shared" si="35"/>
        <v>9354.393</v>
      </c>
      <c r="N132" s="14">
        <f t="shared" si="25"/>
        <v>1039.3770000000004</v>
      </c>
      <c r="O132" s="13">
        <f t="shared" si="26"/>
        <v>1026.3770000000004</v>
      </c>
      <c r="P132" s="20" t="s">
        <v>163</v>
      </c>
      <c r="Q132" s="35">
        <v>1.0446</v>
      </c>
      <c r="R132" s="11">
        <v>28.8</v>
      </c>
      <c r="S132" s="10">
        <v>8880</v>
      </c>
      <c r="T132" s="15">
        <f t="shared" si="27"/>
        <v>9276.0479999999989</v>
      </c>
      <c r="U132" s="15">
        <f t="shared" si="28"/>
        <v>2671.5018239999999</v>
      </c>
      <c r="V132" s="15">
        <f t="shared" si="29"/>
        <v>9276.0479999999989</v>
      </c>
      <c r="W132" s="14">
        <f t="shared" si="30"/>
        <v>0</v>
      </c>
      <c r="X132" s="13">
        <f t="shared" si="43"/>
        <v>-13</v>
      </c>
      <c r="Y132" s="20"/>
      <c r="Z132" s="35"/>
      <c r="AA132" s="11"/>
      <c r="AB132" s="10"/>
      <c r="AC132" s="15"/>
      <c r="AD132" s="15"/>
      <c r="AE132" s="15"/>
      <c r="AF132" s="14"/>
      <c r="AG132" s="13"/>
      <c r="AH132" s="12">
        <v>1.0446</v>
      </c>
      <c r="AI132" s="11">
        <v>28.8</v>
      </c>
      <c r="AJ132" s="10">
        <v>8880</v>
      </c>
      <c r="AK132" s="9">
        <f t="shared" si="34"/>
        <v>9276.0479999999989</v>
      </c>
    </row>
    <row r="133" spans="3:37" ht="19.899999999999999" customHeight="1">
      <c r="C133" s="38">
        <v>44445</v>
      </c>
      <c r="D133" s="37" t="s">
        <v>28</v>
      </c>
      <c r="E133" s="36" t="s">
        <v>214</v>
      </c>
      <c r="F133" s="20" t="s">
        <v>163</v>
      </c>
      <c r="G133" s="35">
        <v>1.0366</v>
      </c>
      <c r="H133" s="21">
        <v>28.8</v>
      </c>
      <c r="I133" s="11">
        <v>32.6</v>
      </c>
      <c r="J133" s="10">
        <v>8110</v>
      </c>
      <c r="K133" s="15">
        <f t="shared" si="23"/>
        <v>8406.8259999999991</v>
      </c>
      <c r="L133" s="15">
        <f t="shared" si="24"/>
        <v>2740.6252759999998</v>
      </c>
      <c r="M133" s="15">
        <f t="shared" si="35"/>
        <v>9516.0599861111095</v>
      </c>
      <c r="N133" s="14">
        <f t="shared" si="25"/>
        <v>1109.2339861111104</v>
      </c>
      <c r="O133" s="13">
        <f t="shared" si="26"/>
        <v>1096.2339861111104</v>
      </c>
      <c r="P133" s="20" t="s">
        <v>163</v>
      </c>
      <c r="Q133" s="35">
        <v>1.0366</v>
      </c>
      <c r="R133" s="11">
        <v>28.5</v>
      </c>
      <c r="S133" s="10">
        <v>9110</v>
      </c>
      <c r="T133" s="15">
        <f t="shared" si="27"/>
        <v>9443.4259999999995</v>
      </c>
      <c r="U133" s="15">
        <f t="shared" si="28"/>
        <v>2691.3764099999994</v>
      </c>
      <c r="V133" s="15">
        <f t="shared" si="29"/>
        <v>9345.056979166664</v>
      </c>
      <c r="W133" s="14">
        <f t="shared" si="30"/>
        <v>-98.369020833335526</v>
      </c>
      <c r="X133" s="13">
        <f t="shared" si="43"/>
        <v>-111.36902083333553</v>
      </c>
      <c r="Y133" s="20"/>
      <c r="Z133" s="35"/>
      <c r="AA133" s="11"/>
      <c r="AB133" s="10"/>
      <c r="AC133" s="15">
        <f>Z133*AB133</f>
        <v>0</v>
      </c>
      <c r="AD133" s="15">
        <f>AC133*(AA133/100)</f>
        <v>0</v>
      </c>
      <c r="AE133" s="15">
        <f>IFERROR(AD133*100/(H133),"")</f>
        <v>0</v>
      </c>
      <c r="AF133" s="14">
        <f>IFERROR(AE133-AC133,"")</f>
        <v>0</v>
      </c>
      <c r="AG133" s="13">
        <f>IFERROR(AF133-13,"")</f>
        <v>-13</v>
      </c>
      <c r="AH133" s="12">
        <v>1.0366</v>
      </c>
      <c r="AI133" s="11">
        <v>28.5</v>
      </c>
      <c r="AJ133" s="10">
        <v>9110</v>
      </c>
      <c r="AK133" s="9">
        <f t="shared" si="34"/>
        <v>9443.4259999999995</v>
      </c>
    </row>
    <row r="134" spans="3:37" ht="19.899999999999999" customHeight="1">
      <c r="C134" s="38">
        <v>44447</v>
      </c>
      <c r="D134" s="37" t="s">
        <v>28</v>
      </c>
      <c r="E134" s="36" t="s">
        <v>213</v>
      </c>
      <c r="F134" s="20" t="s">
        <v>42</v>
      </c>
      <c r="G134" s="35">
        <v>1.0333000000000001</v>
      </c>
      <c r="H134" s="21">
        <v>28.8</v>
      </c>
      <c r="I134" s="11">
        <v>31.7</v>
      </c>
      <c r="J134" s="10">
        <v>8230</v>
      </c>
      <c r="K134" s="15">
        <f t="shared" ref="K134:K197" si="44">G134*J134</f>
        <v>8504.0590000000011</v>
      </c>
      <c r="L134" s="15">
        <f t="shared" ref="L134:L197" si="45">K134*(I134/100)</f>
        <v>2695.7867030000002</v>
      </c>
      <c r="M134" s="15">
        <f t="shared" si="35"/>
        <v>9360.3704965277775</v>
      </c>
      <c r="N134" s="14">
        <f t="shared" ref="N134:N197" si="46">IFERROR(M134-K134,"")</f>
        <v>856.3114965277764</v>
      </c>
      <c r="O134" s="13">
        <f t="shared" ref="O134:O197" si="47">IFERROR(N134-13,"")</f>
        <v>843.3114965277764</v>
      </c>
      <c r="P134" s="20" t="s">
        <v>30</v>
      </c>
      <c r="Q134" s="35">
        <v>1.0333000000000001</v>
      </c>
      <c r="R134" s="11">
        <v>28.9</v>
      </c>
      <c r="S134" s="10">
        <v>8990</v>
      </c>
      <c r="T134" s="15">
        <f t="shared" ref="T134:T197" si="48">Q134*S134</f>
        <v>9289.3670000000002</v>
      </c>
      <c r="U134" s="15">
        <f t="shared" ref="U134:U197" si="49">T134*(R134/100)</f>
        <v>2684.6270629999999</v>
      </c>
      <c r="V134" s="15">
        <f t="shared" ref="V134:V197" si="50">IFERROR(U134*100/(H134),"")</f>
        <v>9321.6217465277768</v>
      </c>
      <c r="W134" s="14">
        <f t="shared" ref="W134:W197" si="51">IFERROR(V134-T134,"")</f>
        <v>32.254746527776661</v>
      </c>
      <c r="X134" s="13">
        <f t="shared" si="43"/>
        <v>19.254746527776661</v>
      </c>
      <c r="Y134" s="20"/>
      <c r="Z134" s="35"/>
      <c r="AA134" s="11"/>
      <c r="AB134" s="10"/>
      <c r="AC134" s="15"/>
      <c r="AD134" s="15"/>
      <c r="AE134" s="15"/>
      <c r="AF134" s="14"/>
      <c r="AG134" s="13"/>
      <c r="AH134" s="12">
        <v>1.0333000000000001</v>
      </c>
      <c r="AI134" s="11">
        <v>28.9</v>
      </c>
      <c r="AJ134" s="10">
        <v>8990</v>
      </c>
      <c r="AK134" s="9">
        <f t="shared" ref="AK134:AK197" si="52">AH134*AJ134</f>
        <v>9289.3670000000002</v>
      </c>
    </row>
    <row r="135" spans="3:37" ht="19.899999999999999" customHeight="1">
      <c r="C135" s="38">
        <v>44449</v>
      </c>
      <c r="D135" s="37" t="s">
        <v>28</v>
      </c>
      <c r="E135" s="36" t="s">
        <v>212</v>
      </c>
      <c r="F135" s="20" t="s">
        <v>30</v>
      </c>
      <c r="G135" s="35">
        <v>1.0307999999999999</v>
      </c>
      <c r="H135" s="21">
        <v>28.8</v>
      </c>
      <c r="I135" s="11">
        <v>31.6</v>
      </c>
      <c r="J135" s="10">
        <v>8250</v>
      </c>
      <c r="K135" s="15">
        <f t="shared" si="44"/>
        <v>8504.1</v>
      </c>
      <c r="L135" s="15">
        <f t="shared" si="45"/>
        <v>2687.2955999999999</v>
      </c>
      <c r="M135" s="15">
        <f t="shared" ref="M135:M198" si="53">IFERROR(L135*100/(H135),"")</f>
        <v>9330.8874999999989</v>
      </c>
      <c r="N135" s="14">
        <f t="shared" si="46"/>
        <v>826.78749999999854</v>
      </c>
      <c r="O135" s="13">
        <f t="shared" si="47"/>
        <v>813.78749999999854</v>
      </c>
      <c r="P135" s="20" t="s">
        <v>32</v>
      </c>
      <c r="Q135" s="35">
        <v>1.0307999999999999</v>
      </c>
      <c r="R135" s="11">
        <v>28.7</v>
      </c>
      <c r="S135" s="10">
        <v>8980</v>
      </c>
      <c r="T135" s="15">
        <f t="shared" si="48"/>
        <v>9256.5839999999989</v>
      </c>
      <c r="U135" s="15">
        <f t="shared" si="49"/>
        <v>2656.6396079999995</v>
      </c>
      <c r="V135" s="15">
        <f t="shared" si="50"/>
        <v>9224.4430833333317</v>
      </c>
      <c r="W135" s="14">
        <f t="shared" si="51"/>
        <v>-32.140916666667181</v>
      </c>
      <c r="X135" s="13">
        <f t="shared" si="43"/>
        <v>-45.140916666667181</v>
      </c>
      <c r="Y135" s="20"/>
      <c r="Z135" s="35"/>
      <c r="AA135" s="11"/>
      <c r="AB135" s="10"/>
      <c r="AC135" s="15"/>
      <c r="AD135" s="15"/>
      <c r="AE135" s="15"/>
      <c r="AF135" s="14"/>
      <c r="AG135" s="13"/>
      <c r="AH135" s="12">
        <v>1.0307999999999999</v>
      </c>
      <c r="AI135" s="11">
        <v>28.7</v>
      </c>
      <c r="AJ135" s="10">
        <v>8980</v>
      </c>
      <c r="AK135" s="9">
        <f t="shared" si="52"/>
        <v>9256.5839999999989</v>
      </c>
    </row>
    <row r="136" spans="3:37" ht="19.899999999999999" customHeight="1">
      <c r="C136" s="38">
        <v>44451</v>
      </c>
      <c r="D136" s="37" t="s">
        <v>28</v>
      </c>
      <c r="E136" s="36" t="s">
        <v>211</v>
      </c>
      <c r="F136" s="20" t="s">
        <v>163</v>
      </c>
      <c r="G136" s="35">
        <v>1.0403</v>
      </c>
      <c r="H136" s="21">
        <v>28.8</v>
      </c>
      <c r="I136" s="11">
        <v>31.7</v>
      </c>
      <c r="J136" s="10">
        <v>8160</v>
      </c>
      <c r="K136" s="15">
        <f t="shared" si="44"/>
        <v>8488.848</v>
      </c>
      <c r="L136" s="15">
        <f t="shared" si="45"/>
        <v>2690.9648160000002</v>
      </c>
      <c r="M136" s="15">
        <f t="shared" si="53"/>
        <v>9343.6278333333339</v>
      </c>
      <c r="N136" s="14">
        <f t="shared" si="46"/>
        <v>854.77983333333395</v>
      </c>
      <c r="O136" s="13">
        <f t="shared" si="47"/>
        <v>841.77983333333395</v>
      </c>
      <c r="P136" s="20" t="s">
        <v>163</v>
      </c>
      <c r="Q136" s="35">
        <v>1.0403</v>
      </c>
      <c r="R136" s="11">
        <v>28.8</v>
      </c>
      <c r="S136" s="10">
        <v>8950</v>
      </c>
      <c r="T136" s="15">
        <f t="shared" si="48"/>
        <v>9310.6849999999995</v>
      </c>
      <c r="U136" s="15">
        <f t="shared" si="49"/>
        <v>2681.4772800000001</v>
      </c>
      <c r="V136" s="15">
        <f t="shared" si="50"/>
        <v>9310.6849999999995</v>
      </c>
      <c r="W136" s="14">
        <f t="shared" si="51"/>
        <v>0</v>
      </c>
      <c r="X136" s="13">
        <f t="shared" si="43"/>
        <v>-13</v>
      </c>
      <c r="Y136" s="20"/>
      <c r="Z136" s="35"/>
      <c r="AA136" s="11"/>
      <c r="AB136" s="10"/>
      <c r="AC136" s="15"/>
      <c r="AD136" s="15"/>
      <c r="AE136" s="15"/>
      <c r="AF136" s="14"/>
      <c r="AG136" s="13"/>
      <c r="AH136" s="12">
        <v>1.0403</v>
      </c>
      <c r="AI136" s="11">
        <v>28.8</v>
      </c>
      <c r="AJ136" s="10">
        <v>8950</v>
      </c>
      <c r="AK136" s="9">
        <f t="shared" si="52"/>
        <v>9310.6849999999995</v>
      </c>
    </row>
    <row r="137" spans="3:37" ht="19.899999999999999" customHeight="1">
      <c r="C137" s="38">
        <v>44452</v>
      </c>
      <c r="D137" s="37" t="s">
        <v>28</v>
      </c>
      <c r="E137" s="36" t="s">
        <v>210</v>
      </c>
      <c r="F137" s="20" t="s">
        <v>168</v>
      </c>
      <c r="G137" s="35">
        <v>1.04</v>
      </c>
      <c r="H137" s="21">
        <v>28.8</v>
      </c>
      <c r="I137" s="11">
        <v>32.6</v>
      </c>
      <c r="J137" s="10">
        <v>8030</v>
      </c>
      <c r="K137" s="15">
        <f t="shared" si="44"/>
        <v>8351.2000000000007</v>
      </c>
      <c r="L137" s="15">
        <f t="shared" si="45"/>
        <v>2722.4912000000004</v>
      </c>
      <c r="M137" s="15">
        <f t="shared" si="53"/>
        <v>9453.0944444444467</v>
      </c>
      <c r="N137" s="14">
        <f t="shared" si="46"/>
        <v>1101.894444444446</v>
      </c>
      <c r="O137" s="13">
        <f t="shared" si="47"/>
        <v>1088.894444444446</v>
      </c>
      <c r="P137" s="20" t="s">
        <v>168</v>
      </c>
      <c r="Q137" s="35">
        <v>1.04</v>
      </c>
      <c r="R137" s="11">
        <v>29</v>
      </c>
      <c r="S137" s="10">
        <v>9040</v>
      </c>
      <c r="T137" s="15">
        <f t="shared" si="48"/>
        <v>9401.6</v>
      </c>
      <c r="U137" s="15">
        <f t="shared" si="49"/>
        <v>2726.4639999999999</v>
      </c>
      <c r="V137" s="15">
        <f t="shared" si="50"/>
        <v>9466.8888888888887</v>
      </c>
      <c r="W137" s="14">
        <f t="shared" si="51"/>
        <v>65.288888888888323</v>
      </c>
      <c r="X137" s="13">
        <f t="shared" si="43"/>
        <v>52.288888888888323</v>
      </c>
      <c r="Y137" s="20"/>
      <c r="Z137" s="35"/>
      <c r="AA137" s="11"/>
      <c r="AB137" s="10"/>
      <c r="AC137" s="15"/>
      <c r="AD137" s="15"/>
      <c r="AE137" s="15"/>
      <c r="AF137" s="14"/>
      <c r="AG137" s="13"/>
      <c r="AH137" s="12">
        <v>1.04</v>
      </c>
      <c r="AI137" s="11">
        <v>29</v>
      </c>
      <c r="AJ137" s="10">
        <v>9040</v>
      </c>
      <c r="AK137" s="9">
        <f t="shared" si="52"/>
        <v>9401.6</v>
      </c>
    </row>
    <row r="138" spans="3:37" ht="19.899999999999999" customHeight="1">
      <c r="C138" s="38">
        <v>44454</v>
      </c>
      <c r="D138" s="37" t="s">
        <v>28</v>
      </c>
      <c r="E138" s="36" t="s">
        <v>209</v>
      </c>
      <c r="F138" s="20" t="s">
        <v>163</v>
      </c>
      <c r="G138" s="35">
        <v>1.0423</v>
      </c>
      <c r="H138" s="21">
        <v>28.8</v>
      </c>
      <c r="I138" s="11">
        <v>32</v>
      </c>
      <c r="J138" s="10">
        <v>8000</v>
      </c>
      <c r="K138" s="15">
        <f t="shared" si="44"/>
        <v>8338.4</v>
      </c>
      <c r="L138" s="15">
        <f t="shared" si="45"/>
        <v>2668.288</v>
      </c>
      <c r="M138" s="15">
        <f t="shared" si="53"/>
        <v>9264.8888888888887</v>
      </c>
      <c r="N138" s="14">
        <f t="shared" si="46"/>
        <v>926.48888888888905</v>
      </c>
      <c r="O138" s="13">
        <f t="shared" si="47"/>
        <v>913.48888888888905</v>
      </c>
      <c r="P138" s="20" t="s">
        <v>163</v>
      </c>
      <c r="Q138" s="35">
        <v>1.0423</v>
      </c>
      <c r="R138" s="11">
        <v>28.8</v>
      </c>
      <c r="S138" s="10">
        <v>8820</v>
      </c>
      <c r="T138" s="15">
        <f t="shared" si="48"/>
        <v>9193.0859999999993</v>
      </c>
      <c r="U138" s="15">
        <f t="shared" si="49"/>
        <v>2647.6087680000001</v>
      </c>
      <c r="V138" s="15">
        <f t="shared" si="50"/>
        <v>9193.0860000000011</v>
      </c>
      <c r="W138" s="14">
        <f t="shared" si="51"/>
        <v>1.8189894035458565E-12</v>
      </c>
      <c r="X138" s="13">
        <f t="shared" si="43"/>
        <v>-12.999999999998181</v>
      </c>
      <c r="Y138" s="20"/>
      <c r="Z138" s="35"/>
      <c r="AA138" s="11"/>
      <c r="AB138" s="10"/>
      <c r="AC138" s="15"/>
      <c r="AD138" s="15"/>
      <c r="AE138" s="15"/>
      <c r="AF138" s="14"/>
      <c r="AG138" s="13"/>
      <c r="AH138" s="12">
        <v>1.0423</v>
      </c>
      <c r="AI138" s="11">
        <v>28.8</v>
      </c>
      <c r="AJ138" s="10">
        <v>8820</v>
      </c>
      <c r="AK138" s="9">
        <f t="shared" si="52"/>
        <v>9193.0859999999993</v>
      </c>
    </row>
    <row r="139" spans="3:37" ht="19.899999999999999" customHeight="1">
      <c r="C139" s="38">
        <v>44456</v>
      </c>
      <c r="D139" s="37" t="s">
        <v>28</v>
      </c>
      <c r="E139" s="36" t="s">
        <v>208</v>
      </c>
      <c r="F139" s="20" t="s">
        <v>163</v>
      </c>
      <c r="G139" s="35">
        <v>1.0384</v>
      </c>
      <c r="H139" s="21">
        <v>28.8</v>
      </c>
      <c r="I139" s="11">
        <v>31.7</v>
      </c>
      <c r="J139" s="10">
        <v>8170</v>
      </c>
      <c r="K139" s="15">
        <f t="shared" si="44"/>
        <v>8483.7279999999992</v>
      </c>
      <c r="L139" s="15">
        <f t="shared" si="45"/>
        <v>2689.3417759999998</v>
      </c>
      <c r="M139" s="15">
        <f t="shared" si="53"/>
        <v>9337.9922777777774</v>
      </c>
      <c r="N139" s="14">
        <f t="shared" si="46"/>
        <v>854.26427777777826</v>
      </c>
      <c r="O139" s="13">
        <f t="shared" si="47"/>
        <v>841.26427777777826</v>
      </c>
      <c r="P139" s="20" t="s">
        <v>163</v>
      </c>
      <c r="Q139" s="35">
        <v>1.0384</v>
      </c>
      <c r="R139" s="11">
        <v>28.8</v>
      </c>
      <c r="S139" s="10">
        <v>8960</v>
      </c>
      <c r="T139" s="15">
        <f t="shared" si="48"/>
        <v>9304.0640000000003</v>
      </c>
      <c r="U139" s="15">
        <f t="shared" si="49"/>
        <v>2679.5704320000004</v>
      </c>
      <c r="V139" s="15">
        <f t="shared" si="50"/>
        <v>9304.0640000000021</v>
      </c>
      <c r="W139" s="14">
        <f t="shared" si="51"/>
        <v>1.8189894035458565E-12</v>
      </c>
      <c r="X139" s="13">
        <f t="shared" si="43"/>
        <v>-12.999999999998181</v>
      </c>
      <c r="Y139" s="20"/>
      <c r="Z139" s="35"/>
      <c r="AA139" s="11"/>
      <c r="AB139" s="10"/>
      <c r="AC139" s="15"/>
      <c r="AD139" s="15"/>
      <c r="AE139" s="15"/>
      <c r="AF139" s="14"/>
      <c r="AG139" s="13"/>
      <c r="AH139" s="12">
        <v>1.0384</v>
      </c>
      <c r="AI139" s="11">
        <v>28.8</v>
      </c>
      <c r="AJ139" s="10">
        <v>8960</v>
      </c>
      <c r="AK139" s="9">
        <f t="shared" si="52"/>
        <v>9304.0640000000003</v>
      </c>
    </row>
    <row r="140" spans="3:37" ht="19.899999999999999" customHeight="1">
      <c r="C140" s="38">
        <v>44458</v>
      </c>
      <c r="D140" s="37" t="s">
        <v>28</v>
      </c>
      <c r="E140" s="36" t="s">
        <v>207</v>
      </c>
      <c r="F140" s="20" t="s">
        <v>30</v>
      </c>
      <c r="G140" s="35">
        <v>1.0367999999999999</v>
      </c>
      <c r="H140" s="21">
        <v>28.8</v>
      </c>
      <c r="I140" s="11">
        <v>31.9</v>
      </c>
      <c r="J140" s="10">
        <v>8230</v>
      </c>
      <c r="K140" s="15">
        <f t="shared" si="44"/>
        <v>8532.8639999999996</v>
      </c>
      <c r="L140" s="15">
        <f t="shared" si="45"/>
        <v>2721.983616</v>
      </c>
      <c r="M140" s="15">
        <f t="shared" si="53"/>
        <v>9451.3320000000003</v>
      </c>
      <c r="N140" s="14">
        <f t="shared" si="46"/>
        <v>918.46800000000076</v>
      </c>
      <c r="O140" s="13">
        <f t="shared" si="47"/>
        <v>905.46800000000076</v>
      </c>
      <c r="P140" s="20" t="s">
        <v>30</v>
      </c>
      <c r="Q140" s="35">
        <v>1.0367999999999999</v>
      </c>
      <c r="R140" s="11">
        <v>28.9</v>
      </c>
      <c r="S140" s="10">
        <v>9060</v>
      </c>
      <c r="T140" s="15">
        <f t="shared" si="48"/>
        <v>9393.4079999999994</v>
      </c>
      <c r="U140" s="15">
        <f t="shared" si="49"/>
        <v>2714.6949119999995</v>
      </c>
      <c r="V140" s="15">
        <f t="shared" si="50"/>
        <v>9426.0239999999976</v>
      </c>
      <c r="W140" s="14">
        <f t="shared" si="51"/>
        <v>32.615999999998166</v>
      </c>
      <c r="X140" s="13">
        <f t="shared" si="43"/>
        <v>19.615999999998166</v>
      </c>
      <c r="Y140" s="20"/>
      <c r="Z140" s="35"/>
      <c r="AA140" s="11"/>
      <c r="AB140" s="10"/>
      <c r="AC140" s="15"/>
      <c r="AD140" s="15"/>
      <c r="AE140" s="15"/>
      <c r="AF140" s="14"/>
      <c r="AG140" s="13"/>
      <c r="AH140" s="12">
        <v>1.0367999999999999</v>
      </c>
      <c r="AI140" s="11">
        <v>28.9</v>
      </c>
      <c r="AJ140" s="10">
        <v>9060</v>
      </c>
      <c r="AK140" s="9">
        <f t="shared" si="52"/>
        <v>9393.4079999999994</v>
      </c>
    </row>
    <row r="141" spans="3:37" ht="19.899999999999999" customHeight="1">
      <c r="C141" s="38">
        <v>44460</v>
      </c>
      <c r="D141" s="37" t="s">
        <v>28</v>
      </c>
      <c r="E141" s="36" t="s">
        <v>206</v>
      </c>
      <c r="F141" s="20" t="s">
        <v>168</v>
      </c>
      <c r="G141" s="35">
        <v>1.0468</v>
      </c>
      <c r="H141" s="21">
        <v>28.8</v>
      </c>
      <c r="I141" s="11">
        <v>32.4</v>
      </c>
      <c r="J141" s="10">
        <v>8150</v>
      </c>
      <c r="K141" s="15">
        <f t="shared" si="44"/>
        <v>8531.42</v>
      </c>
      <c r="L141" s="15">
        <f t="shared" si="45"/>
        <v>2764.1800800000001</v>
      </c>
      <c r="M141" s="15">
        <f t="shared" si="53"/>
        <v>9597.8475000000017</v>
      </c>
      <c r="N141" s="14">
        <f t="shared" si="46"/>
        <v>1066.4275000000016</v>
      </c>
      <c r="O141" s="13">
        <f t="shared" si="47"/>
        <v>1053.4275000000016</v>
      </c>
      <c r="P141" s="20" t="s">
        <v>168</v>
      </c>
      <c r="Q141" s="35">
        <v>1.0468</v>
      </c>
      <c r="R141" s="11">
        <v>28.9</v>
      </c>
      <c r="S141" s="10">
        <v>9080</v>
      </c>
      <c r="T141" s="15">
        <f t="shared" si="48"/>
        <v>9504.9439999999995</v>
      </c>
      <c r="U141" s="15">
        <f t="shared" si="49"/>
        <v>2746.9288159999996</v>
      </c>
      <c r="V141" s="15">
        <f t="shared" si="50"/>
        <v>9537.9472777777755</v>
      </c>
      <c r="W141" s="14">
        <f t="shared" si="51"/>
        <v>33.00327777777602</v>
      </c>
      <c r="X141" s="13">
        <f t="shared" si="43"/>
        <v>20.00327777777602</v>
      </c>
      <c r="Y141" s="20"/>
      <c r="Z141" s="35"/>
      <c r="AA141" s="11"/>
      <c r="AB141" s="10"/>
      <c r="AC141" s="15"/>
      <c r="AD141" s="15"/>
      <c r="AE141" s="15"/>
      <c r="AF141" s="14"/>
      <c r="AG141" s="13"/>
      <c r="AH141" s="12">
        <v>1.0468</v>
      </c>
      <c r="AI141" s="11">
        <v>28.9</v>
      </c>
      <c r="AJ141" s="10">
        <v>9080</v>
      </c>
      <c r="AK141" s="9">
        <f t="shared" si="52"/>
        <v>9504.9439999999995</v>
      </c>
    </row>
    <row r="142" spans="3:37" ht="19.899999999999999" customHeight="1">
      <c r="C142" s="38">
        <v>44462</v>
      </c>
      <c r="D142" s="37" t="s">
        <v>28</v>
      </c>
      <c r="E142" s="36" t="s">
        <v>205</v>
      </c>
      <c r="F142" s="20" t="s">
        <v>163</v>
      </c>
      <c r="G142" s="35">
        <v>1.0392999999999999</v>
      </c>
      <c r="H142" s="21">
        <v>28.8</v>
      </c>
      <c r="I142" s="11">
        <v>31.6</v>
      </c>
      <c r="J142" s="10">
        <v>8050</v>
      </c>
      <c r="K142" s="15">
        <f t="shared" si="44"/>
        <v>8366.3649999999998</v>
      </c>
      <c r="L142" s="15">
        <f t="shared" si="45"/>
        <v>2643.7713399999998</v>
      </c>
      <c r="M142" s="15">
        <f t="shared" si="53"/>
        <v>9179.7615972222211</v>
      </c>
      <c r="N142" s="14">
        <f t="shared" si="46"/>
        <v>813.39659722222132</v>
      </c>
      <c r="O142" s="13">
        <f t="shared" si="47"/>
        <v>800.39659722222132</v>
      </c>
      <c r="P142" s="20" t="s">
        <v>163</v>
      </c>
      <c r="Q142" s="35">
        <v>1.0392999999999999</v>
      </c>
      <c r="R142" s="11">
        <v>28.8</v>
      </c>
      <c r="S142" s="10">
        <v>8800</v>
      </c>
      <c r="T142" s="15">
        <f t="shared" si="48"/>
        <v>9145.8399999999983</v>
      </c>
      <c r="U142" s="15">
        <f t="shared" si="49"/>
        <v>2634.0019199999997</v>
      </c>
      <c r="V142" s="15">
        <f t="shared" si="50"/>
        <v>9145.8399999999983</v>
      </c>
      <c r="W142" s="14">
        <f t="shared" si="51"/>
        <v>0</v>
      </c>
      <c r="X142" s="13">
        <f t="shared" si="43"/>
        <v>-13</v>
      </c>
      <c r="Y142" s="20"/>
      <c r="Z142" s="35"/>
      <c r="AA142" s="11"/>
      <c r="AB142" s="10"/>
      <c r="AC142" s="15"/>
      <c r="AD142" s="15"/>
      <c r="AE142" s="15"/>
      <c r="AF142" s="14"/>
      <c r="AG142" s="13"/>
      <c r="AH142" s="12">
        <v>1.0392999999999999</v>
      </c>
      <c r="AI142" s="11">
        <v>28.8</v>
      </c>
      <c r="AJ142" s="10">
        <v>8800</v>
      </c>
      <c r="AK142" s="9">
        <f t="shared" si="52"/>
        <v>9145.8399999999983</v>
      </c>
    </row>
    <row r="143" spans="3:37" ht="19.899999999999999" customHeight="1">
      <c r="C143" s="38">
        <v>44463</v>
      </c>
      <c r="D143" s="37" t="s">
        <v>28</v>
      </c>
      <c r="E143" s="36" t="s">
        <v>204</v>
      </c>
      <c r="F143" s="20" t="s">
        <v>163</v>
      </c>
      <c r="G143" s="35">
        <v>1.0391999999999999</v>
      </c>
      <c r="H143" s="21">
        <v>28.8</v>
      </c>
      <c r="I143" s="11">
        <v>31.7</v>
      </c>
      <c r="J143" s="10">
        <v>8240</v>
      </c>
      <c r="K143" s="15">
        <f t="shared" si="44"/>
        <v>8563.0079999999998</v>
      </c>
      <c r="L143" s="15">
        <f t="shared" si="45"/>
        <v>2714.473536</v>
      </c>
      <c r="M143" s="15">
        <f t="shared" si="53"/>
        <v>9425.2553333333326</v>
      </c>
      <c r="N143" s="14">
        <f t="shared" si="46"/>
        <v>862.24733333333279</v>
      </c>
      <c r="O143" s="13">
        <f t="shared" si="47"/>
        <v>849.24733333333279</v>
      </c>
      <c r="P143" s="20" t="s">
        <v>163</v>
      </c>
      <c r="Q143" s="35">
        <v>1.0391999999999999</v>
      </c>
      <c r="R143" s="11">
        <v>28.9</v>
      </c>
      <c r="S143" s="10">
        <v>9000</v>
      </c>
      <c r="T143" s="15">
        <f t="shared" si="48"/>
        <v>9352.7999999999993</v>
      </c>
      <c r="U143" s="15">
        <f t="shared" si="49"/>
        <v>2702.9591999999998</v>
      </c>
      <c r="V143" s="15">
        <f t="shared" si="50"/>
        <v>9385.2749999999996</v>
      </c>
      <c r="W143" s="14">
        <f t="shared" si="51"/>
        <v>32.475000000000364</v>
      </c>
      <c r="X143" s="13">
        <f t="shared" si="43"/>
        <v>19.475000000000364</v>
      </c>
      <c r="Y143" s="20"/>
      <c r="Z143" s="35"/>
      <c r="AA143" s="11"/>
      <c r="AB143" s="10"/>
      <c r="AC143" s="15"/>
      <c r="AD143" s="15"/>
      <c r="AE143" s="15"/>
      <c r="AF143" s="14"/>
      <c r="AG143" s="13"/>
      <c r="AH143" s="12">
        <v>1.0391999999999999</v>
      </c>
      <c r="AI143" s="11">
        <v>28.9</v>
      </c>
      <c r="AJ143" s="10">
        <v>9000</v>
      </c>
      <c r="AK143" s="9">
        <f t="shared" si="52"/>
        <v>9352.7999999999993</v>
      </c>
    </row>
    <row r="144" spans="3:37" ht="19.899999999999999" customHeight="1">
      <c r="C144" s="38">
        <v>44497</v>
      </c>
      <c r="D144" s="37" t="s">
        <v>28</v>
      </c>
      <c r="E144" s="36" t="s">
        <v>203</v>
      </c>
      <c r="F144" s="20" t="s">
        <v>168</v>
      </c>
      <c r="G144" s="35">
        <v>1.0402</v>
      </c>
      <c r="H144" s="21">
        <v>28.8</v>
      </c>
      <c r="I144" s="11">
        <v>31.7</v>
      </c>
      <c r="J144" s="10">
        <v>7750</v>
      </c>
      <c r="K144" s="15">
        <f t="shared" si="44"/>
        <v>8061.55</v>
      </c>
      <c r="L144" s="15">
        <f t="shared" si="45"/>
        <v>2555.5113500000002</v>
      </c>
      <c r="M144" s="15">
        <f t="shared" si="53"/>
        <v>8873.303298611112</v>
      </c>
      <c r="N144" s="14">
        <f t="shared" si="46"/>
        <v>811.75329861111186</v>
      </c>
      <c r="O144" s="13">
        <f t="shared" si="47"/>
        <v>798.75329861111186</v>
      </c>
      <c r="P144" s="20" t="s">
        <v>168</v>
      </c>
      <c r="Q144" s="35">
        <v>1.0402</v>
      </c>
      <c r="R144" s="11">
        <v>28.9</v>
      </c>
      <c r="S144" s="10">
        <v>8540</v>
      </c>
      <c r="T144" s="15">
        <f t="shared" si="48"/>
        <v>8883.3080000000009</v>
      </c>
      <c r="U144" s="15">
        <f t="shared" si="49"/>
        <v>2567.2760120000003</v>
      </c>
      <c r="V144" s="15">
        <f t="shared" si="50"/>
        <v>8914.1528194444454</v>
      </c>
      <c r="W144" s="14">
        <f t="shared" si="51"/>
        <v>30.844819444444511</v>
      </c>
      <c r="X144" s="13">
        <f t="shared" si="43"/>
        <v>17.844819444444511</v>
      </c>
      <c r="Y144" s="20"/>
      <c r="Z144" s="35"/>
      <c r="AA144" s="11"/>
      <c r="AB144" s="10"/>
      <c r="AC144" s="15"/>
      <c r="AD144" s="15"/>
      <c r="AE144" s="15"/>
      <c r="AF144" s="14"/>
      <c r="AG144" s="13"/>
      <c r="AH144" s="12">
        <v>1.0402</v>
      </c>
      <c r="AI144" s="11">
        <v>28.9</v>
      </c>
      <c r="AJ144" s="10">
        <v>8540</v>
      </c>
      <c r="AK144" s="9">
        <f t="shared" si="52"/>
        <v>8883.3080000000009</v>
      </c>
    </row>
    <row r="145" spans="3:37" ht="19.899999999999999" customHeight="1">
      <c r="C145" s="38">
        <v>44538</v>
      </c>
      <c r="D145" s="37" t="s">
        <v>28</v>
      </c>
      <c r="E145" s="36" t="s">
        <v>202</v>
      </c>
      <c r="F145" s="20" t="s">
        <v>32</v>
      </c>
      <c r="G145" s="35">
        <v>1.0381</v>
      </c>
      <c r="H145" s="21">
        <v>28.8</v>
      </c>
      <c r="I145" s="11">
        <v>31.8</v>
      </c>
      <c r="J145" s="10">
        <v>8090</v>
      </c>
      <c r="K145" s="15">
        <f t="shared" si="44"/>
        <v>8398.2289999999994</v>
      </c>
      <c r="L145" s="15">
        <f t="shared" si="45"/>
        <v>2670.6368219999999</v>
      </c>
      <c r="M145" s="15">
        <f t="shared" si="53"/>
        <v>9273.0445208333331</v>
      </c>
      <c r="N145" s="14">
        <f t="shared" si="46"/>
        <v>874.81552083333372</v>
      </c>
      <c r="O145" s="13">
        <f t="shared" si="47"/>
        <v>861.81552083333372</v>
      </c>
      <c r="P145" s="20" t="s">
        <v>32</v>
      </c>
      <c r="Q145" s="35">
        <v>1.0381</v>
      </c>
      <c r="R145" s="11">
        <v>28.9</v>
      </c>
      <c r="S145" s="10">
        <v>8910</v>
      </c>
      <c r="T145" s="15">
        <f t="shared" si="48"/>
        <v>9249.4709999999995</v>
      </c>
      <c r="U145" s="15">
        <f t="shared" si="49"/>
        <v>2673.0971189999996</v>
      </c>
      <c r="V145" s="15">
        <f t="shared" si="50"/>
        <v>9281.5872187499972</v>
      </c>
      <c r="W145" s="14">
        <f t="shared" si="51"/>
        <v>32.116218749997643</v>
      </c>
      <c r="X145" s="13">
        <f t="shared" si="43"/>
        <v>19.116218749997643</v>
      </c>
      <c r="Y145" s="20"/>
      <c r="Z145" s="35"/>
      <c r="AA145" s="11"/>
      <c r="AB145" s="10"/>
      <c r="AC145" s="15"/>
      <c r="AD145" s="15"/>
      <c r="AE145" s="15"/>
      <c r="AF145" s="14"/>
      <c r="AG145" s="13"/>
      <c r="AH145" s="12">
        <v>1.0381</v>
      </c>
      <c r="AI145" s="11">
        <v>28.9</v>
      </c>
      <c r="AJ145" s="10">
        <v>8910</v>
      </c>
      <c r="AK145" s="9">
        <f t="shared" si="52"/>
        <v>9249.4709999999995</v>
      </c>
    </row>
    <row r="146" spans="3:37" ht="19.899999999999999" customHeight="1">
      <c r="C146" s="38">
        <v>44540</v>
      </c>
      <c r="D146" s="37" t="s">
        <v>28</v>
      </c>
      <c r="E146" s="36" t="s">
        <v>201</v>
      </c>
      <c r="F146" s="20" t="s">
        <v>30</v>
      </c>
      <c r="G146" s="35">
        <v>1.0330999999999999</v>
      </c>
      <c r="H146" s="21">
        <v>28.8</v>
      </c>
      <c r="I146" s="11">
        <v>31.7</v>
      </c>
      <c r="J146" s="10">
        <v>8040</v>
      </c>
      <c r="K146" s="15">
        <f t="shared" si="44"/>
        <v>8306.1239999999998</v>
      </c>
      <c r="L146" s="15">
        <f t="shared" si="45"/>
        <v>2633.0413079999998</v>
      </c>
      <c r="M146" s="15">
        <f t="shared" si="53"/>
        <v>9142.5045416666653</v>
      </c>
      <c r="N146" s="14">
        <f t="shared" si="46"/>
        <v>836.38054166666552</v>
      </c>
      <c r="O146" s="13">
        <f t="shared" si="47"/>
        <v>823.38054166666552</v>
      </c>
      <c r="P146" s="20" t="s">
        <v>30</v>
      </c>
      <c r="Q146" s="35">
        <v>1.0330999999999999</v>
      </c>
      <c r="R146" s="11">
        <v>28.8</v>
      </c>
      <c r="S146" s="10">
        <v>8870</v>
      </c>
      <c r="T146" s="15">
        <f t="shared" si="48"/>
        <v>9163.5969999999998</v>
      </c>
      <c r="U146" s="15">
        <f t="shared" si="49"/>
        <v>2639.1159360000001</v>
      </c>
      <c r="V146" s="15">
        <f t="shared" si="50"/>
        <v>9163.5969999999998</v>
      </c>
      <c r="W146" s="14">
        <f t="shared" si="51"/>
        <v>0</v>
      </c>
      <c r="X146" s="13">
        <f t="shared" si="43"/>
        <v>-13</v>
      </c>
      <c r="Y146" s="20"/>
      <c r="Z146" s="35"/>
      <c r="AA146" s="11"/>
      <c r="AB146" s="10"/>
      <c r="AC146" s="15"/>
      <c r="AD146" s="15"/>
      <c r="AE146" s="15"/>
      <c r="AF146" s="14"/>
      <c r="AG146" s="13"/>
      <c r="AH146" s="12">
        <v>1.0330999999999999</v>
      </c>
      <c r="AI146" s="11">
        <v>28.8</v>
      </c>
      <c r="AJ146" s="10">
        <v>8870</v>
      </c>
      <c r="AK146" s="9">
        <f t="shared" si="52"/>
        <v>9163.5969999999998</v>
      </c>
    </row>
    <row r="147" spans="3:37" ht="19.899999999999999" customHeight="1">
      <c r="C147" s="38">
        <v>44541</v>
      </c>
      <c r="D147" s="37" t="s">
        <v>28</v>
      </c>
      <c r="E147" s="36" t="s">
        <v>200</v>
      </c>
      <c r="F147" s="20" t="s">
        <v>168</v>
      </c>
      <c r="G147" s="35">
        <v>1.0385</v>
      </c>
      <c r="H147" s="21">
        <v>28.8</v>
      </c>
      <c r="I147" s="11">
        <v>32.200000000000003</v>
      </c>
      <c r="J147" s="10">
        <v>7900</v>
      </c>
      <c r="K147" s="15">
        <f t="shared" si="44"/>
        <v>8204.15</v>
      </c>
      <c r="L147" s="15">
        <f t="shared" si="45"/>
        <v>2641.7363</v>
      </c>
      <c r="M147" s="15">
        <f t="shared" si="53"/>
        <v>9172.6954861111117</v>
      </c>
      <c r="N147" s="14">
        <f t="shared" si="46"/>
        <v>968.54548611111204</v>
      </c>
      <c r="O147" s="13">
        <f t="shared" si="47"/>
        <v>955.54548611111204</v>
      </c>
      <c r="P147" s="20" t="s">
        <v>168</v>
      </c>
      <c r="Q147" s="35">
        <v>1.0385</v>
      </c>
      <c r="R147" s="11">
        <v>28.9</v>
      </c>
      <c r="S147" s="10">
        <v>8640</v>
      </c>
      <c r="T147" s="15">
        <f t="shared" si="48"/>
        <v>8972.64</v>
      </c>
      <c r="U147" s="15">
        <f t="shared" si="49"/>
        <v>2593.0929599999995</v>
      </c>
      <c r="V147" s="15">
        <f t="shared" si="50"/>
        <v>9003.7949999999983</v>
      </c>
      <c r="W147" s="14">
        <f t="shared" si="51"/>
        <v>31.154999999998836</v>
      </c>
      <c r="X147" s="13">
        <f t="shared" si="43"/>
        <v>18.154999999998836</v>
      </c>
      <c r="Y147" s="20"/>
      <c r="Z147" s="35"/>
      <c r="AA147" s="11"/>
      <c r="AB147" s="10"/>
      <c r="AC147" s="15"/>
      <c r="AD147" s="15"/>
      <c r="AE147" s="15"/>
      <c r="AF147" s="14"/>
      <c r="AG147" s="13"/>
      <c r="AH147" s="12">
        <v>1.0385</v>
      </c>
      <c r="AI147" s="11">
        <v>28.9</v>
      </c>
      <c r="AJ147" s="10">
        <v>8640</v>
      </c>
      <c r="AK147" s="9">
        <f t="shared" si="52"/>
        <v>8972.64</v>
      </c>
    </row>
    <row r="148" spans="3:37" ht="19.899999999999999" customHeight="1">
      <c r="C148" s="38">
        <v>44542</v>
      </c>
      <c r="D148" s="37" t="s">
        <v>28</v>
      </c>
      <c r="E148" s="36" t="s">
        <v>199</v>
      </c>
      <c r="F148" s="20" t="s">
        <v>163</v>
      </c>
      <c r="G148" s="35">
        <v>1.0392999999999999</v>
      </c>
      <c r="H148" s="21">
        <v>28.8</v>
      </c>
      <c r="I148" s="11">
        <v>31.7</v>
      </c>
      <c r="J148" s="10">
        <v>8150</v>
      </c>
      <c r="K148" s="15">
        <f t="shared" si="44"/>
        <v>8470.2949999999983</v>
      </c>
      <c r="L148" s="15">
        <f t="shared" si="45"/>
        <v>2685.0835149999994</v>
      </c>
      <c r="M148" s="15">
        <f t="shared" si="53"/>
        <v>9323.2066493055536</v>
      </c>
      <c r="N148" s="14">
        <f t="shared" si="46"/>
        <v>852.91164930555533</v>
      </c>
      <c r="O148" s="13">
        <f t="shared" si="47"/>
        <v>839.91164930555533</v>
      </c>
      <c r="P148" s="20" t="s">
        <v>163</v>
      </c>
      <c r="Q148" s="35">
        <v>1.0392999999999999</v>
      </c>
      <c r="R148" s="11">
        <v>28.8</v>
      </c>
      <c r="S148" s="10">
        <v>8970</v>
      </c>
      <c r="T148" s="15">
        <f t="shared" si="48"/>
        <v>9322.5209999999988</v>
      </c>
      <c r="U148" s="15">
        <f t="shared" si="49"/>
        <v>2684.8860479999998</v>
      </c>
      <c r="V148" s="15">
        <f t="shared" si="50"/>
        <v>9322.5209999999988</v>
      </c>
      <c r="W148" s="14">
        <f t="shared" si="51"/>
        <v>0</v>
      </c>
      <c r="X148" s="13">
        <f t="shared" si="43"/>
        <v>-13</v>
      </c>
      <c r="Y148" s="20"/>
      <c r="Z148" s="35"/>
      <c r="AA148" s="11"/>
      <c r="AB148" s="10"/>
      <c r="AC148" s="15"/>
      <c r="AD148" s="15"/>
      <c r="AE148" s="15"/>
      <c r="AF148" s="14"/>
      <c r="AG148" s="13"/>
      <c r="AH148" s="12">
        <v>1.0392999999999999</v>
      </c>
      <c r="AI148" s="11">
        <v>28.8</v>
      </c>
      <c r="AJ148" s="10">
        <v>8970</v>
      </c>
      <c r="AK148" s="9">
        <f t="shared" si="52"/>
        <v>9322.5209999999988</v>
      </c>
    </row>
    <row r="149" spans="3:37" ht="19.899999999999999" customHeight="1">
      <c r="C149" s="38">
        <v>44544</v>
      </c>
      <c r="D149" s="37" t="s">
        <v>28</v>
      </c>
      <c r="E149" s="36" t="s">
        <v>198</v>
      </c>
      <c r="F149" s="20" t="s">
        <v>32</v>
      </c>
      <c r="G149" s="35">
        <v>1.0392999999999999</v>
      </c>
      <c r="H149" s="21">
        <v>28.8</v>
      </c>
      <c r="I149" s="11">
        <v>31.8</v>
      </c>
      <c r="J149" s="10">
        <v>7870</v>
      </c>
      <c r="K149" s="15">
        <f t="shared" si="44"/>
        <v>8179.2909999999993</v>
      </c>
      <c r="L149" s="15">
        <f t="shared" si="45"/>
        <v>2601.0145379999999</v>
      </c>
      <c r="M149" s="15">
        <f t="shared" si="53"/>
        <v>9031.3004791666663</v>
      </c>
      <c r="N149" s="14">
        <f t="shared" si="46"/>
        <v>852.00947916666701</v>
      </c>
      <c r="O149" s="13">
        <f t="shared" si="47"/>
        <v>839.00947916666701</v>
      </c>
      <c r="P149" s="20" t="s">
        <v>32</v>
      </c>
      <c r="Q149" s="35">
        <v>1.0392999999999999</v>
      </c>
      <c r="R149" s="11">
        <v>29</v>
      </c>
      <c r="S149" s="10">
        <v>8730</v>
      </c>
      <c r="T149" s="15">
        <f t="shared" si="48"/>
        <v>9073.0889999999999</v>
      </c>
      <c r="U149" s="15">
        <f t="shared" si="49"/>
        <v>2631.1958099999997</v>
      </c>
      <c r="V149" s="15">
        <f t="shared" si="50"/>
        <v>9136.0965624999972</v>
      </c>
      <c r="W149" s="14">
        <f t="shared" si="51"/>
        <v>63.007562499997221</v>
      </c>
      <c r="X149" s="13">
        <f t="shared" si="43"/>
        <v>50.007562499997221</v>
      </c>
      <c r="Y149" s="20"/>
      <c r="Z149" s="35"/>
      <c r="AA149" s="11"/>
      <c r="AB149" s="10"/>
      <c r="AC149" s="15"/>
      <c r="AD149" s="15"/>
      <c r="AE149" s="15"/>
      <c r="AF149" s="14"/>
      <c r="AG149" s="13"/>
      <c r="AH149" s="12">
        <v>1.0392999999999999</v>
      </c>
      <c r="AI149" s="11">
        <v>29</v>
      </c>
      <c r="AJ149" s="10">
        <v>8730</v>
      </c>
      <c r="AK149" s="9">
        <f t="shared" si="52"/>
        <v>9073.0889999999999</v>
      </c>
    </row>
    <row r="150" spans="3:37" ht="19.899999999999999" customHeight="1">
      <c r="C150" s="38">
        <v>44545</v>
      </c>
      <c r="D150" s="37" t="s">
        <v>28</v>
      </c>
      <c r="E150" s="36" t="s">
        <v>197</v>
      </c>
      <c r="F150" s="20" t="s">
        <v>163</v>
      </c>
      <c r="G150" s="35">
        <v>1.0374000000000001</v>
      </c>
      <c r="H150" s="21">
        <v>28.8</v>
      </c>
      <c r="I150" s="11">
        <v>32</v>
      </c>
      <c r="J150" s="10">
        <v>8340</v>
      </c>
      <c r="K150" s="15">
        <f t="shared" si="44"/>
        <v>8651.9160000000011</v>
      </c>
      <c r="L150" s="15">
        <f t="shared" si="45"/>
        <v>2768.6131200000004</v>
      </c>
      <c r="M150" s="15">
        <f t="shared" si="53"/>
        <v>9613.2400000000016</v>
      </c>
      <c r="N150" s="14">
        <f t="shared" si="46"/>
        <v>961.32400000000052</v>
      </c>
      <c r="O150" s="13">
        <f t="shared" si="47"/>
        <v>948.32400000000052</v>
      </c>
      <c r="P150" s="20" t="s">
        <v>163</v>
      </c>
      <c r="Q150" s="35">
        <v>1.0374000000000001</v>
      </c>
      <c r="R150" s="11">
        <v>28.8</v>
      </c>
      <c r="S150" s="10">
        <v>9250</v>
      </c>
      <c r="T150" s="15">
        <f t="shared" si="48"/>
        <v>9595.9500000000007</v>
      </c>
      <c r="U150" s="15">
        <f t="shared" si="49"/>
        <v>2763.6336000000006</v>
      </c>
      <c r="V150" s="15">
        <f t="shared" si="50"/>
        <v>9595.9500000000007</v>
      </c>
      <c r="W150" s="14">
        <f t="shared" si="51"/>
        <v>0</v>
      </c>
      <c r="X150" s="13">
        <f t="shared" si="43"/>
        <v>-13</v>
      </c>
      <c r="Y150" s="20"/>
      <c r="Z150" s="35"/>
      <c r="AA150" s="11"/>
      <c r="AB150" s="10"/>
      <c r="AC150" s="15"/>
      <c r="AD150" s="15"/>
      <c r="AE150" s="15"/>
      <c r="AF150" s="14"/>
      <c r="AG150" s="13"/>
      <c r="AH150" s="12">
        <v>1.0374000000000001</v>
      </c>
      <c r="AI150" s="11">
        <v>28.8</v>
      </c>
      <c r="AJ150" s="10">
        <v>9250</v>
      </c>
      <c r="AK150" s="9">
        <f t="shared" si="52"/>
        <v>9595.9500000000007</v>
      </c>
    </row>
    <row r="151" spans="3:37" ht="19.899999999999999" customHeight="1">
      <c r="C151" s="38">
        <v>44547</v>
      </c>
      <c r="D151" s="37" t="s">
        <v>28</v>
      </c>
      <c r="E151" s="36" t="s">
        <v>196</v>
      </c>
      <c r="F151" s="20" t="s">
        <v>163</v>
      </c>
      <c r="G151" s="35">
        <v>1.038</v>
      </c>
      <c r="H151" s="21">
        <v>28.8</v>
      </c>
      <c r="I151" s="11">
        <v>31.8</v>
      </c>
      <c r="J151" s="10">
        <v>7960</v>
      </c>
      <c r="K151" s="15">
        <f t="shared" si="44"/>
        <v>8262.48</v>
      </c>
      <c r="L151" s="15">
        <f t="shared" si="45"/>
        <v>2627.4686400000001</v>
      </c>
      <c r="M151" s="15">
        <f t="shared" si="53"/>
        <v>9123.1550000000007</v>
      </c>
      <c r="N151" s="14">
        <f t="shared" si="46"/>
        <v>860.67500000000109</v>
      </c>
      <c r="O151" s="13">
        <f t="shared" si="47"/>
        <v>847.67500000000109</v>
      </c>
      <c r="P151" s="20" t="s">
        <v>163</v>
      </c>
      <c r="Q151" s="35">
        <v>1.038</v>
      </c>
      <c r="R151" s="11">
        <v>28.8</v>
      </c>
      <c r="S151" s="10">
        <v>8770</v>
      </c>
      <c r="T151" s="15">
        <f t="shared" si="48"/>
        <v>9103.26</v>
      </c>
      <c r="U151" s="15">
        <f t="shared" si="49"/>
        <v>2621.7388800000003</v>
      </c>
      <c r="V151" s="15">
        <f t="shared" si="50"/>
        <v>9103.26</v>
      </c>
      <c r="W151" s="14">
        <f t="shared" si="51"/>
        <v>0</v>
      </c>
      <c r="X151" s="13">
        <f t="shared" si="43"/>
        <v>-13</v>
      </c>
      <c r="Y151" s="20"/>
      <c r="Z151" s="35"/>
      <c r="AA151" s="11"/>
      <c r="AB151" s="10"/>
      <c r="AC151" s="15"/>
      <c r="AD151" s="15"/>
      <c r="AE151" s="15"/>
      <c r="AF151" s="14"/>
      <c r="AG151" s="13"/>
      <c r="AH151" s="12">
        <v>1.038</v>
      </c>
      <c r="AI151" s="11">
        <v>28.8</v>
      </c>
      <c r="AJ151" s="10">
        <v>8770</v>
      </c>
      <c r="AK151" s="9">
        <f t="shared" si="52"/>
        <v>9103.26</v>
      </c>
    </row>
    <row r="152" spans="3:37" ht="19.899999999999999" customHeight="1">
      <c r="C152" s="38">
        <v>44549</v>
      </c>
      <c r="D152" s="37" t="s">
        <v>28</v>
      </c>
      <c r="E152" s="36" t="s">
        <v>195</v>
      </c>
      <c r="F152" s="20" t="s">
        <v>32</v>
      </c>
      <c r="G152" s="35">
        <v>1.0384</v>
      </c>
      <c r="H152" s="21">
        <v>28.8</v>
      </c>
      <c r="I152" s="11">
        <v>31.9</v>
      </c>
      <c r="J152" s="10">
        <v>8080</v>
      </c>
      <c r="K152" s="15">
        <f t="shared" si="44"/>
        <v>8390.271999999999</v>
      </c>
      <c r="L152" s="15">
        <f t="shared" si="45"/>
        <v>2676.4967679999995</v>
      </c>
      <c r="M152" s="15">
        <f t="shared" si="53"/>
        <v>9293.3915555555541</v>
      </c>
      <c r="N152" s="14">
        <f t="shared" si="46"/>
        <v>903.11955555555505</v>
      </c>
      <c r="O152" s="13">
        <f t="shared" si="47"/>
        <v>890.11955555555505</v>
      </c>
      <c r="P152" s="20" t="s">
        <v>32</v>
      </c>
      <c r="Q152" s="35">
        <v>1.0384</v>
      </c>
      <c r="R152" s="11">
        <v>28.9</v>
      </c>
      <c r="S152" s="10">
        <v>8880</v>
      </c>
      <c r="T152" s="15">
        <f t="shared" si="48"/>
        <v>9220.9920000000002</v>
      </c>
      <c r="U152" s="15">
        <f t="shared" si="49"/>
        <v>2664.8666880000001</v>
      </c>
      <c r="V152" s="15">
        <f t="shared" si="50"/>
        <v>9253.0093333333334</v>
      </c>
      <c r="W152" s="14">
        <f t="shared" si="51"/>
        <v>32.017333333333227</v>
      </c>
      <c r="X152" s="13">
        <f t="shared" si="43"/>
        <v>19.017333333333227</v>
      </c>
      <c r="Y152" s="20"/>
      <c r="Z152" s="35"/>
      <c r="AA152" s="11"/>
      <c r="AB152" s="10"/>
      <c r="AC152" s="15"/>
      <c r="AD152" s="15"/>
      <c r="AE152" s="15"/>
      <c r="AF152" s="14"/>
      <c r="AG152" s="13"/>
      <c r="AH152" s="12">
        <v>1.0384</v>
      </c>
      <c r="AI152" s="11">
        <v>28.9</v>
      </c>
      <c r="AJ152" s="10">
        <v>8880</v>
      </c>
      <c r="AK152" s="9">
        <f t="shared" si="52"/>
        <v>9220.9920000000002</v>
      </c>
    </row>
    <row r="153" spans="3:37" ht="19.899999999999999" customHeight="1">
      <c r="C153" s="38">
        <v>44550</v>
      </c>
      <c r="D153" s="37" t="s">
        <v>28</v>
      </c>
      <c r="E153" s="36" t="s">
        <v>194</v>
      </c>
      <c r="F153" s="20" t="s">
        <v>163</v>
      </c>
      <c r="G153" s="35">
        <v>1.0346</v>
      </c>
      <c r="H153" s="21">
        <v>28.8</v>
      </c>
      <c r="I153" s="11">
        <v>32.200000000000003</v>
      </c>
      <c r="J153" s="10">
        <v>7780</v>
      </c>
      <c r="K153" s="15">
        <f t="shared" si="44"/>
        <v>8049.1880000000001</v>
      </c>
      <c r="L153" s="15">
        <f t="shared" si="45"/>
        <v>2591.8385360000002</v>
      </c>
      <c r="M153" s="15">
        <f t="shared" si="53"/>
        <v>8999.4393611111118</v>
      </c>
      <c r="N153" s="14">
        <f t="shared" si="46"/>
        <v>950.25136111111169</v>
      </c>
      <c r="O153" s="13">
        <f t="shared" si="47"/>
        <v>937.25136111111169</v>
      </c>
      <c r="P153" s="20" t="s">
        <v>163</v>
      </c>
      <c r="Q153" s="35">
        <v>1.0346</v>
      </c>
      <c r="R153" s="11">
        <v>28.8</v>
      </c>
      <c r="S153" s="10">
        <v>8640</v>
      </c>
      <c r="T153" s="15">
        <f t="shared" si="48"/>
        <v>8938.9439999999995</v>
      </c>
      <c r="U153" s="15">
        <f t="shared" si="49"/>
        <v>2574.415872</v>
      </c>
      <c r="V153" s="15">
        <f t="shared" si="50"/>
        <v>8938.9439999999995</v>
      </c>
      <c r="W153" s="14">
        <f t="shared" si="51"/>
        <v>0</v>
      </c>
      <c r="X153" s="13">
        <f t="shared" si="43"/>
        <v>-13</v>
      </c>
      <c r="Y153" s="20"/>
      <c r="Z153" s="35"/>
      <c r="AA153" s="11"/>
      <c r="AB153" s="10"/>
      <c r="AC153" s="15"/>
      <c r="AD153" s="15"/>
      <c r="AE153" s="15"/>
      <c r="AF153" s="14"/>
      <c r="AG153" s="13"/>
      <c r="AH153" s="12">
        <v>1.0346</v>
      </c>
      <c r="AI153" s="11">
        <v>28.8</v>
      </c>
      <c r="AJ153" s="10">
        <v>8640</v>
      </c>
      <c r="AK153" s="9">
        <f t="shared" si="52"/>
        <v>8938.9439999999995</v>
      </c>
    </row>
    <row r="154" spans="3:37" ht="19.899999999999999" customHeight="1">
      <c r="C154" s="38">
        <v>44552</v>
      </c>
      <c r="D154" s="37" t="s">
        <v>28</v>
      </c>
      <c r="E154" s="36" t="s">
        <v>193</v>
      </c>
      <c r="F154" s="20" t="s">
        <v>168</v>
      </c>
      <c r="G154" s="35">
        <v>1.0391999999999999</v>
      </c>
      <c r="H154" s="21">
        <v>28.8</v>
      </c>
      <c r="I154" s="11">
        <v>31.7</v>
      </c>
      <c r="J154" s="10">
        <v>7920</v>
      </c>
      <c r="K154" s="15">
        <f t="shared" si="44"/>
        <v>8230.4639999999999</v>
      </c>
      <c r="L154" s="15">
        <f t="shared" si="45"/>
        <v>2609.057088</v>
      </c>
      <c r="M154" s="15">
        <f t="shared" si="53"/>
        <v>9059.2259999999987</v>
      </c>
      <c r="N154" s="14">
        <f t="shared" si="46"/>
        <v>828.76199999999881</v>
      </c>
      <c r="O154" s="13">
        <f t="shared" si="47"/>
        <v>815.76199999999881</v>
      </c>
      <c r="P154" s="20" t="s">
        <v>168</v>
      </c>
      <c r="Q154" s="35">
        <v>1.0391999999999999</v>
      </c>
      <c r="R154" s="11">
        <v>29</v>
      </c>
      <c r="S154" s="10">
        <v>8730</v>
      </c>
      <c r="T154" s="15">
        <f t="shared" si="48"/>
        <v>9072.2159999999985</v>
      </c>
      <c r="U154" s="15">
        <f t="shared" si="49"/>
        <v>2630.9426399999993</v>
      </c>
      <c r="V154" s="15">
        <f t="shared" si="50"/>
        <v>9135.217499999997</v>
      </c>
      <c r="W154" s="14">
        <f t="shared" si="51"/>
        <v>63.001499999998487</v>
      </c>
      <c r="X154" s="13">
        <f t="shared" si="43"/>
        <v>50.001499999998487</v>
      </c>
      <c r="Y154" s="20"/>
      <c r="Z154" s="35"/>
      <c r="AA154" s="11"/>
      <c r="AB154" s="10"/>
      <c r="AC154" s="15"/>
      <c r="AD154" s="15"/>
      <c r="AE154" s="15"/>
      <c r="AF154" s="14"/>
      <c r="AG154" s="13"/>
      <c r="AH154" s="12">
        <v>1.0391999999999999</v>
      </c>
      <c r="AI154" s="11">
        <v>29</v>
      </c>
      <c r="AJ154" s="10">
        <v>8730</v>
      </c>
      <c r="AK154" s="9">
        <f t="shared" si="52"/>
        <v>9072.2159999999985</v>
      </c>
    </row>
    <row r="155" spans="3:37" ht="19.899999999999999" customHeight="1">
      <c r="C155" s="38">
        <v>44574</v>
      </c>
      <c r="D155" s="37" t="s">
        <v>28</v>
      </c>
      <c r="E155" s="36" t="s">
        <v>192</v>
      </c>
      <c r="F155" s="20" t="s">
        <v>30</v>
      </c>
      <c r="G155" s="35">
        <v>1.0353000000000001</v>
      </c>
      <c r="H155" s="21">
        <v>28.8</v>
      </c>
      <c r="I155" s="11">
        <v>31.7</v>
      </c>
      <c r="J155" s="10">
        <v>8090</v>
      </c>
      <c r="K155" s="15">
        <f t="shared" si="44"/>
        <v>8375.5770000000011</v>
      </c>
      <c r="L155" s="15">
        <f t="shared" si="45"/>
        <v>2655.0579090000006</v>
      </c>
      <c r="M155" s="15">
        <f t="shared" si="53"/>
        <v>9218.9510729166686</v>
      </c>
      <c r="N155" s="14">
        <f t="shared" si="46"/>
        <v>843.3740729166675</v>
      </c>
      <c r="O155" s="13">
        <f t="shared" si="47"/>
        <v>830.3740729166675</v>
      </c>
      <c r="P155" s="20" t="s">
        <v>30</v>
      </c>
      <c r="Q155" s="35">
        <v>1.0353000000000001</v>
      </c>
      <c r="R155" s="11">
        <v>28.9</v>
      </c>
      <c r="S155" s="10">
        <v>8880</v>
      </c>
      <c r="T155" s="15">
        <f t="shared" si="48"/>
        <v>9193.4640000000018</v>
      </c>
      <c r="U155" s="15">
        <f t="shared" si="49"/>
        <v>2656.9110960000003</v>
      </c>
      <c r="V155" s="15">
        <f t="shared" si="50"/>
        <v>9225.3857500000013</v>
      </c>
      <c r="W155" s="14">
        <f t="shared" si="51"/>
        <v>31.92174999999952</v>
      </c>
      <c r="X155" s="13">
        <f t="shared" si="43"/>
        <v>18.92174999999952</v>
      </c>
      <c r="Y155" s="20"/>
      <c r="Z155" s="35"/>
      <c r="AA155" s="11"/>
      <c r="AB155" s="10"/>
      <c r="AC155" s="15"/>
      <c r="AD155" s="15"/>
      <c r="AE155" s="15"/>
      <c r="AF155" s="14"/>
      <c r="AG155" s="13"/>
      <c r="AH155" s="12">
        <v>1.0353000000000001</v>
      </c>
      <c r="AI155" s="11">
        <v>28.9</v>
      </c>
      <c r="AJ155" s="10">
        <v>8880</v>
      </c>
      <c r="AK155" s="9">
        <f t="shared" si="52"/>
        <v>9193.4640000000018</v>
      </c>
    </row>
    <row r="156" spans="3:37" ht="19.899999999999999" customHeight="1">
      <c r="C156" s="38">
        <v>44575</v>
      </c>
      <c r="D156" s="37" t="s">
        <v>28</v>
      </c>
      <c r="E156" s="36" t="s">
        <v>191</v>
      </c>
      <c r="F156" s="20" t="s">
        <v>146</v>
      </c>
      <c r="G156" s="35">
        <v>1.0415000000000001</v>
      </c>
      <c r="H156" s="21">
        <v>28.8</v>
      </c>
      <c r="I156" s="11">
        <v>31.8</v>
      </c>
      <c r="J156" s="10">
        <v>8310</v>
      </c>
      <c r="K156" s="15">
        <f t="shared" si="44"/>
        <v>8654.8650000000016</v>
      </c>
      <c r="L156" s="15">
        <f t="shared" si="45"/>
        <v>2752.2470700000003</v>
      </c>
      <c r="M156" s="15">
        <f t="shared" si="53"/>
        <v>9556.4134375000012</v>
      </c>
      <c r="N156" s="14">
        <f t="shared" si="46"/>
        <v>901.54843749999964</v>
      </c>
      <c r="O156" s="13">
        <f t="shared" si="47"/>
        <v>888.54843749999964</v>
      </c>
      <c r="P156" s="20" t="s">
        <v>146</v>
      </c>
      <c r="Q156" s="35">
        <v>1.0415000000000001</v>
      </c>
      <c r="R156" s="11">
        <v>28.9</v>
      </c>
      <c r="S156" s="10">
        <v>9130</v>
      </c>
      <c r="T156" s="15">
        <f t="shared" si="48"/>
        <v>9508.8950000000004</v>
      </c>
      <c r="U156" s="15">
        <f t="shared" si="49"/>
        <v>2748.070655</v>
      </c>
      <c r="V156" s="15">
        <f t="shared" si="50"/>
        <v>9541.9119965277787</v>
      </c>
      <c r="W156" s="14">
        <f t="shared" si="51"/>
        <v>33.016996527778247</v>
      </c>
      <c r="X156" s="13">
        <f t="shared" si="43"/>
        <v>20.016996527778247</v>
      </c>
      <c r="Y156" s="20"/>
      <c r="Z156" s="35"/>
      <c r="AA156" s="11"/>
      <c r="AB156" s="10"/>
      <c r="AC156" s="15"/>
      <c r="AD156" s="15"/>
      <c r="AE156" s="15"/>
      <c r="AF156" s="14"/>
      <c r="AG156" s="13"/>
      <c r="AH156" s="12">
        <v>1.0415000000000001</v>
      </c>
      <c r="AI156" s="11">
        <v>28.9</v>
      </c>
      <c r="AJ156" s="10">
        <v>9130</v>
      </c>
      <c r="AK156" s="9">
        <f t="shared" si="52"/>
        <v>9508.8950000000004</v>
      </c>
    </row>
    <row r="157" spans="3:37" ht="19.899999999999999" customHeight="1">
      <c r="C157" s="38">
        <v>44577</v>
      </c>
      <c r="D157" s="37" t="s">
        <v>28</v>
      </c>
      <c r="E157" s="36" t="s">
        <v>190</v>
      </c>
      <c r="F157" s="20" t="s">
        <v>30</v>
      </c>
      <c r="G157" s="35">
        <v>1.0321</v>
      </c>
      <c r="H157" s="21">
        <v>28.8</v>
      </c>
      <c r="I157" s="11">
        <v>31.9</v>
      </c>
      <c r="J157" s="10">
        <v>8020</v>
      </c>
      <c r="K157" s="15">
        <f t="shared" si="44"/>
        <v>8277.4420000000009</v>
      </c>
      <c r="L157" s="15">
        <f t="shared" si="45"/>
        <v>2640.5039980000001</v>
      </c>
      <c r="M157" s="15">
        <f t="shared" si="53"/>
        <v>9168.4166597222229</v>
      </c>
      <c r="N157" s="14">
        <f t="shared" si="46"/>
        <v>890.97465972222199</v>
      </c>
      <c r="O157" s="13">
        <f t="shared" si="47"/>
        <v>877.97465972222199</v>
      </c>
      <c r="P157" s="20" t="s">
        <v>30</v>
      </c>
      <c r="Q157" s="35">
        <v>1.0321</v>
      </c>
      <c r="R157" s="11">
        <v>29</v>
      </c>
      <c r="S157" s="10">
        <v>8840</v>
      </c>
      <c r="T157" s="15">
        <f t="shared" si="48"/>
        <v>9123.764000000001</v>
      </c>
      <c r="U157" s="15">
        <f t="shared" si="49"/>
        <v>2645.89156</v>
      </c>
      <c r="V157" s="15">
        <f t="shared" si="50"/>
        <v>9187.1234722222234</v>
      </c>
      <c r="W157" s="14">
        <f t="shared" si="51"/>
        <v>63.359472222222394</v>
      </c>
      <c r="X157" s="13">
        <f t="shared" si="43"/>
        <v>50.359472222222394</v>
      </c>
      <c r="Y157" s="20"/>
      <c r="Z157" s="35"/>
      <c r="AA157" s="11"/>
      <c r="AB157" s="10"/>
      <c r="AC157" s="15"/>
      <c r="AD157" s="15"/>
      <c r="AE157" s="15"/>
      <c r="AF157" s="14"/>
      <c r="AG157" s="13"/>
      <c r="AH157" s="12">
        <v>1.0321</v>
      </c>
      <c r="AI157" s="11">
        <v>29</v>
      </c>
      <c r="AJ157" s="10">
        <v>8840</v>
      </c>
      <c r="AK157" s="9">
        <f t="shared" si="52"/>
        <v>9123.764000000001</v>
      </c>
    </row>
    <row r="158" spans="3:37" ht="19.899999999999999" customHeight="1">
      <c r="C158" s="38">
        <v>44579</v>
      </c>
      <c r="D158" s="37" t="s">
        <v>28</v>
      </c>
      <c r="E158" s="36" t="s">
        <v>189</v>
      </c>
      <c r="F158" s="20" t="s">
        <v>168</v>
      </c>
      <c r="G158" s="35">
        <v>1.0448</v>
      </c>
      <c r="H158" s="21">
        <v>28.8</v>
      </c>
      <c r="I158" s="11">
        <v>32.9</v>
      </c>
      <c r="J158" s="10">
        <v>7650</v>
      </c>
      <c r="K158" s="15">
        <f t="shared" si="44"/>
        <v>7992.7199999999993</v>
      </c>
      <c r="L158" s="15">
        <f t="shared" si="45"/>
        <v>2629.6048799999994</v>
      </c>
      <c r="M158" s="15">
        <f t="shared" si="53"/>
        <v>9130.5724999999984</v>
      </c>
      <c r="N158" s="14">
        <f t="shared" si="46"/>
        <v>1137.8524999999991</v>
      </c>
      <c r="O158" s="13">
        <f t="shared" si="47"/>
        <v>1124.8524999999991</v>
      </c>
      <c r="P158" s="20" t="s">
        <v>168</v>
      </c>
      <c r="Q158" s="35">
        <v>1.0448</v>
      </c>
      <c r="R158" s="11">
        <v>29</v>
      </c>
      <c r="S158" s="10">
        <v>8650</v>
      </c>
      <c r="T158" s="15">
        <f t="shared" si="48"/>
        <v>9037.52</v>
      </c>
      <c r="U158" s="15">
        <f t="shared" si="49"/>
        <v>2620.8807999999999</v>
      </c>
      <c r="V158" s="15">
        <f t="shared" si="50"/>
        <v>9100.2805555555551</v>
      </c>
      <c r="W158" s="14">
        <f t="shared" si="51"/>
        <v>62.760555555554674</v>
      </c>
      <c r="X158" s="13">
        <f t="shared" si="43"/>
        <v>49.760555555554674</v>
      </c>
      <c r="Y158" s="20"/>
      <c r="Z158" s="35"/>
      <c r="AA158" s="11"/>
      <c r="AB158" s="10"/>
      <c r="AC158" s="15"/>
      <c r="AD158" s="15"/>
      <c r="AE158" s="15"/>
      <c r="AF158" s="14"/>
      <c r="AG158" s="13"/>
      <c r="AH158" s="12">
        <v>1.0448</v>
      </c>
      <c r="AI158" s="11">
        <v>29</v>
      </c>
      <c r="AJ158" s="10">
        <v>8650</v>
      </c>
      <c r="AK158" s="9">
        <f t="shared" si="52"/>
        <v>9037.52</v>
      </c>
    </row>
    <row r="159" spans="3:37" ht="19.899999999999999" customHeight="1">
      <c r="C159" s="38">
        <v>44581</v>
      </c>
      <c r="D159" s="37" t="s">
        <v>28</v>
      </c>
      <c r="E159" s="36" t="s">
        <v>188</v>
      </c>
      <c r="F159" s="20" t="s">
        <v>163</v>
      </c>
      <c r="G159" s="35">
        <v>1.0349999999999999</v>
      </c>
      <c r="H159" s="21">
        <v>28.8</v>
      </c>
      <c r="I159" s="11">
        <v>32.4</v>
      </c>
      <c r="J159" s="10">
        <v>7340</v>
      </c>
      <c r="K159" s="15">
        <f t="shared" si="44"/>
        <v>7596.9</v>
      </c>
      <c r="L159" s="15">
        <f t="shared" si="45"/>
        <v>2461.3955999999998</v>
      </c>
      <c r="M159" s="15">
        <f t="shared" si="53"/>
        <v>8546.5124999999989</v>
      </c>
      <c r="N159" s="14">
        <f t="shared" si="46"/>
        <v>949.61249999999927</v>
      </c>
      <c r="O159" s="13">
        <f t="shared" si="47"/>
        <v>936.61249999999927</v>
      </c>
      <c r="P159" s="20" t="s">
        <v>163</v>
      </c>
      <c r="Q159" s="35">
        <v>1.0349999999999999</v>
      </c>
      <c r="R159" s="11">
        <v>28.8</v>
      </c>
      <c r="S159" s="10">
        <v>8300</v>
      </c>
      <c r="T159" s="15">
        <f t="shared" si="48"/>
        <v>8590.5</v>
      </c>
      <c r="U159" s="15">
        <f t="shared" si="49"/>
        <v>2474.0640000000003</v>
      </c>
      <c r="V159" s="15">
        <f t="shared" si="50"/>
        <v>8590.5</v>
      </c>
      <c r="W159" s="14">
        <f t="shared" si="51"/>
        <v>0</v>
      </c>
      <c r="X159" s="13">
        <f t="shared" si="43"/>
        <v>-13</v>
      </c>
      <c r="Y159" s="20"/>
      <c r="Z159" s="35"/>
      <c r="AA159" s="11"/>
      <c r="AB159" s="10"/>
      <c r="AC159" s="15"/>
      <c r="AD159" s="15"/>
      <c r="AE159" s="15"/>
      <c r="AF159" s="14"/>
      <c r="AG159" s="13"/>
      <c r="AH159" s="12">
        <v>1.0349999999999999</v>
      </c>
      <c r="AI159" s="11">
        <v>28.8</v>
      </c>
      <c r="AJ159" s="10">
        <v>8300</v>
      </c>
      <c r="AK159" s="9">
        <f t="shared" si="52"/>
        <v>8590.5</v>
      </c>
    </row>
    <row r="160" spans="3:37" ht="19.899999999999999" customHeight="1">
      <c r="C160" s="38">
        <v>44582</v>
      </c>
      <c r="D160" s="37" t="s">
        <v>28</v>
      </c>
      <c r="E160" s="36" t="s">
        <v>187</v>
      </c>
      <c r="F160" s="20" t="s">
        <v>168</v>
      </c>
      <c r="G160" s="35">
        <v>1.0406</v>
      </c>
      <c r="H160" s="21">
        <v>28.8</v>
      </c>
      <c r="I160" s="11">
        <v>32</v>
      </c>
      <c r="J160" s="10">
        <v>8000</v>
      </c>
      <c r="K160" s="15">
        <f t="shared" si="44"/>
        <v>8324.7999999999993</v>
      </c>
      <c r="L160" s="15">
        <f t="shared" si="45"/>
        <v>2663.9359999999997</v>
      </c>
      <c r="M160" s="15">
        <f t="shared" si="53"/>
        <v>9249.7777777777774</v>
      </c>
      <c r="N160" s="14">
        <f t="shared" si="46"/>
        <v>924.9777777777781</v>
      </c>
      <c r="O160" s="13">
        <f t="shared" si="47"/>
        <v>911.9777777777781</v>
      </c>
      <c r="P160" s="20" t="s">
        <v>168</v>
      </c>
      <c r="Q160" s="35">
        <v>1.0406</v>
      </c>
      <c r="R160" s="11">
        <v>29</v>
      </c>
      <c r="S160" s="10">
        <v>8780</v>
      </c>
      <c r="T160" s="15">
        <f t="shared" si="48"/>
        <v>9136.4679999999989</v>
      </c>
      <c r="U160" s="15">
        <f t="shared" si="49"/>
        <v>2649.5757199999994</v>
      </c>
      <c r="V160" s="15">
        <f t="shared" si="50"/>
        <v>9199.9156944444421</v>
      </c>
      <c r="W160" s="14">
        <f t="shared" si="51"/>
        <v>63.447694444443187</v>
      </c>
      <c r="X160" s="13">
        <f t="shared" si="43"/>
        <v>50.447694444443187</v>
      </c>
      <c r="Y160" s="20"/>
      <c r="Z160" s="35"/>
      <c r="AA160" s="11"/>
      <c r="AB160" s="10"/>
      <c r="AC160" s="15"/>
      <c r="AD160" s="15"/>
      <c r="AE160" s="15"/>
      <c r="AF160" s="14"/>
      <c r="AG160" s="13"/>
      <c r="AH160" s="12">
        <v>1.0406</v>
      </c>
      <c r="AI160" s="11">
        <v>29</v>
      </c>
      <c r="AJ160" s="10">
        <v>8780</v>
      </c>
      <c r="AK160" s="9">
        <f t="shared" si="52"/>
        <v>9136.4679999999989</v>
      </c>
    </row>
    <row r="161" spans="3:37" ht="19.899999999999999" customHeight="1">
      <c r="C161" s="38">
        <v>44584</v>
      </c>
      <c r="D161" s="37" t="s">
        <v>28</v>
      </c>
      <c r="E161" s="36" t="s">
        <v>186</v>
      </c>
      <c r="F161" s="20" t="s">
        <v>168</v>
      </c>
      <c r="G161" s="35">
        <v>1.0471999999999999</v>
      </c>
      <c r="H161" s="21">
        <v>28.8</v>
      </c>
      <c r="I161" s="11">
        <v>32.299999999999997</v>
      </c>
      <c r="J161" s="10">
        <v>8070</v>
      </c>
      <c r="K161" s="15">
        <f t="shared" si="44"/>
        <v>8450.9039999999986</v>
      </c>
      <c r="L161" s="15">
        <f t="shared" si="45"/>
        <v>2729.6419919999994</v>
      </c>
      <c r="M161" s="15">
        <f t="shared" si="53"/>
        <v>9477.9235833333296</v>
      </c>
      <c r="N161" s="14">
        <f t="shared" si="46"/>
        <v>1027.019583333331</v>
      </c>
      <c r="O161" s="13">
        <f t="shared" si="47"/>
        <v>1014.019583333331</v>
      </c>
      <c r="P161" s="20" t="s">
        <v>168</v>
      </c>
      <c r="Q161" s="35">
        <v>1.0471999999999999</v>
      </c>
      <c r="R161" s="11">
        <v>28.7</v>
      </c>
      <c r="S161" s="10">
        <v>9050</v>
      </c>
      <c r="T161" s="15">
        <f t="shared" si="48"/>
        <v>9477.16</v>
      </c>
      <c r="U161" s="15">
        <f t="shared" si="49"/>
        <v>2719.9449199999999</v>
      </c>
      <c r="V161" s="15">
        <f t="shared" si="50"/>
        <v>9444.2531944444436</v>
      </c>
      <c r="W161" s="14">
        <f t="shared" si="51"/>
        <v>-32.906805555556275</v>
      </c>
      <c r="X161" s="13">
        <f t="shared" si="43"/>
        <v>-45.906805555556275</v>
      </c>
      <c r="Y161" s="20"/>
      <c r="Z161" s="35"/>
      <c r="AA161" s="11"/>
      <c r="AB161" s="10"/>
      <c r="AC161" s="15"/>
      <c r="AD161" s="15"/>
      <c r="AE161" s="15"/>
      <c r="AF161" s="14"/>
      <c r="AG161" s="13"/>
      <c r="AH161" s="12">
        <v>1.0471999999999999</v>
      </c>
      <c r="AI161" s="11">
        <v>28.7</v>
      </c>
      <c r="AJ161" s="10">
        <v>9050</v>
      </c>
      <c r="AK161" s="9">
        <f t="shared" si="52"/>
        <v>9477.16</v>
      </c>
    </row>
    <row r="162" spans="3:37" ht="19.899999999999999" customHeight="1">
      <c r="C162" s="38">
        <v>44586</v>
      </c>
      <c r="D162" s="37" t="s">
        <v>28</v>
      </c>
      <c r="E162" s="36" t="s">
        <v>185</v>
      </c>
      <c r="F162" s="20" t="s">
        <v>163</v>
      </c>
      <c r="G162" s="35">
        <v>1.038</v>
      </c>
      <c r="H162" s="21">
        <v>28.8</v>
      </c>
      <c r="I162" s="11">
        <v>32.299999999999997</v>
      </c>
      <c r="J162" s="10">
        <v>7900</v>
      </c>
      <c r="K162" s="15">
        <f t="shared" si="44"/>
        <v>8200.2000000000007</v>
      </c>
      <c r="L162" s="15">
        <f t="shared" si="45"/>
        <v>2648.6646000000001</v>
      </c>
      <c r="M162" s="15">
        <f t="shared" si="53"/>
        <v>9196.7520833333347</v>
      </c>
      <c r="N162" s="14">
        <f t="shared" si="46"/>
        <v>996.55208333333394</v>
      </c>
      <c r="O162" s="13">
        <f t="shared" si="47"/>
        <v>983.55208333333394</v>
      </c>
      <c r="P162" s="20" t="s">
        <v>163</v>
      </c>
      <c r="Q162" s="35">
        <v>1.038</v>
      </c>
      <c r="R162" s="11">
        <v>28.8</v>
      </c>
      <c r="S162" s="10">
        <v>8830</v>
      </c>
      <c r="T162" s="15">
        <f t="shared" si="48"/>
        <v>9165.5400000000009</v>
      </c>
      <c r="U162" s="15">
        <f t="shared" si="49"/>
        <v>2639.6755200000007</v>
      </c>
      <c r="V162" s="15">
        <f t="shared" si="50"/>
        <v>9165.5400000000027</v>
      </c>
      <c r="W162" s="14">
        <f t="shared" si="51"/>
        <v>1.8189894035458565E-12</v>
      </c>
      <c r="X162" s="13">
        <f t="shared" si="43"/>
        <v>-12.999999999998181</v>
      </c>
      <c r="Y162" s="20"/>
      <c r="Z162" s="35"/>
      <c r="AA162" s="11"/>
      <c r="AB162" s="10"/>
      <c r="AC162" s="15"/>
      <c r="AD162" s="15"/>
      <c r="AE162" s="15"/>
      <c r="AF162" s="14"/>
      <c r="AG162" s="13"/>
      <c r="AH162" s="12">
        <v>1.038</v>
      </c>
      <c r="AI162" s="11">
        <v>28.8</v>
      </c>
      <c r="AJ162" s="10">
        <v>8830</v>
      </c>
      <c r="AK162" s="9">
        <f t="shared" si="52"/>
        <v>9165.5400000000009</v>
      </c>
    </row>
    <row r="163" spans="3:37" ht="19.899999999999999" customHeight="1">
      <c r="C163" s="38">
        <v>44587</v>
      </c>
      <c r="D163" s="37" t="s">
        <v>28</v>
      </c>
      <c r="E163" s="36" t="s">
        <v>184</v>
      </c>
      <c r="F163" s="20" t="s">
        <v>168</v>
      </c>
      <c r="G163" s="35">
        <v>1.0452999999999999</v>
      </c>
      <c r="H163" s="21">
        <v>28.8</v>
      </c>
      <c r="I163" s="11">
        <v>31.8</v>
      </c>
      <c r="J163" s="10">
        <v>8140</v>
      </c>
      <c r="K163" s="15">
        <f t="shared" si="44"/>
        <v>8508.7419999999984</v>
      </c>
      <c r="L163" s="15">
        <f t="shared" si="45"/>
        <v>2705.7799559999994</v>
      </c>
      <c r="M163" s="15">
        <f t="shared" si="53"/>
        <v>9395.0692916666649</v>
      </c>
      <c r="N163" s="14">
        <f t="shared" si="46"/>
        <v>886.3272916666665</v>
      </c>
      <c r="O163" s="13">
        <f t="shared" si="47"/>
        <v>873.3272916666665</v>
      </c>
      <c r="P163" s="20" t="s">
        <v>168</v>
      </c>
      <c r="Q163" s="35">
        <v>1.0452999999999999</v>
      </c>
      <c r="R163" s="11">
        <v>28.8</v>
      </c>
      <c r="S163" s="10">
        <v>9000</v>
      </c>
      <c r="T163" s="15">
        <f t="shared" si="48"/>
        <v>9407.6999999999989</v>
      </c>
      <c r="U163" s="15">
        <f t="shared" si="49"/>
        <v>2709.4176000000002</v>
      </c>
      <c r="V163" s="15">
        <f t="shared" si="50"/>
        <v>9407.7000000000007</v>
      </c>
      <c r="W163" s="14">
        <f t="shared" si="51"/>
        <v>1.8189894035458565E-12</v>
      </c>
      <c r="X163" s="13">
        <f t="shared" si="43"/>
        <v>-12.999999999998181</v>
      </c>
      <c r="Y163" s="20"/>
      <c r="Z163" s="35"/>
      <c r="AA163" s="11"/>
      <c r="AB163" s="10"/>
      <c r="AC163" s="15"/>
      <c r="AD163" s="15"/>
      <c r="AE163" s="15"/>
      <c r="AF163" s="14"/>
      <c r="AG163" s="13"/>
      <c r="AH163" s="12">
        <v>1.0452999999999999</v>
      </c>
      <c r="AI163" s="11">
        <v>28.8</v>
      </c>
      <c r="AJ163" s="10">
        <v>9000</v>
      </c>
      <c r="AK163" s="9">
        <f t="shared" si="52"/>
        <v>9407.6999999999989</v>
      </c>
    </row>
    <row r="164" spans="3:37" ht="19.899999999999999" customHeight="1">
      <c r="C164" s="38">
        <v>44588</v>
      </c>
      <c r="D164" s="37" t="s">
        <v>28</v>
      </c>
      <c r="E164" s="36" t="s">
        <v>183</v>
      </c>
      <c r="F164" s="20" t="s">
        <v>163</v>
      </c>
      <c r="G164" s="35">
        <v>1.0373000000000001</v>
      </c>
      <c r="H164" s="21">
        <v>28.8</v>
      </c>
      <c r="I164" s="11">
        <v>32.1</v>
      </c>
      <c r="J164" s="10">
        <v>8150</v>
      </c>
      <c r="K164" s="15">
        <f t="shared" si="44"/>
        <v>8453.9950000000008</v>
      </c>
      <c r="L164" s="15">
        <f t="shared" si="45"/>
        <v>2713.7323950000005</v>
      </c>
      <c r="M164" s="15">
        <f t="shared" si="53"/>
        <v>9422.6819270833348</v>
      </c>
      <c r="N164" s="14">
        <f t="shared" si="46"/>
        <v>968.68692708333401</v>
      </c>
      <c r="O164" s="13">
        <f t="shared" si="47"/>
        <v>955.68692708333401</v>
      </c>
      <c r="P164" s="20" t="s">
        <v>163</v>
      </c>
      <c r="Q164" s="35">
        <v>1.0373000000000001</v>
      </c>
      <c r="R164" s="11">
        <v>28.8</v>
      </c>
      <c r="S164" s="10">
        <v>9050</v>
      </c>
      <c r="T164" s="15">
        <f t="shared" si="48"/>
        <v>9387.5650000000005</v>
      </c>
      <c r="U164" s="15">
        <f t="shared" si="49"/>
        <v>2703.6187200000004</v>
      </c>
      <c r="V164" s="15">
        <f t="shared" si="50"/>
        <v>9387.5650000000005</v>
      </c>
      <c r="W164" s="14">
        <f t="shared" si="51"/>
        <v>0</v>
      </c>
      <c r="X164" s="13">
        <f t="shared" si="43"/>
        <v>-13</v>
      </c>
      <c r="Y164" s="20"/>
      <c r="Z164" s="35"/>
      <c r="AA164" s="11"/>
      <c r="AB164" s="10"/>
      <c r="AC164" s="15"/>
      <c r="AD164" s="15"/>
      <c r="AE164" s="15"/>
      <c r="AF164" s="14"/>
      <c r="AG164" s="13"/>
      <c r="AH164" s="12">
        <v>1.0373000000000001</v>
      </c>
      <c r="AI164" s="11">
        <v>28.8</v>
      </c>
      <c r="AJ164" s="10">
        <v>9050</v>
      </c>
      <c r="AK164" s="9">
        <f t="shared" si="52"/>
        <v>9387.5650000000005</v>
      </c>
    </row>
    <row r="165" spans="3:37" ht="19.899999999999999" customHeight="1">
      <c r="C165" s="38">
        <v>44602</v>
      </c>
      <c r="D165" s="37" t="s">
        <v>28</v>
      </c>
      <c r="E165" s="36" t="s">
        <v>182</v>
      </c>
      <c r="F165" s="20" t="s">
        <v>32</v>
      </c>
      <c r="G165" s="35">
        <v>1.0376000000000001</v>
      </c>
      <c r="H165" s="21">
        <v>28.8</v>
      </c>
      <c r="I165" s="11">
        <v>31.8</v>
      </c>
      <c r="J165" s="10">
        <v>7630</v>
      </c>
      <c r="K165" s="15">
        <f t="shared" si="44"/>
        <v>7916.8880000000008</v>
      </c>
      <c r="L165" s="15">
        <f t="shared" si="45"/>
        <v>2517.5703840000001</v>
      </c>
      <c r="M165" s="15">
        <f t="shared" si="53"/>
        <v>8741.5638333333336</v>
      </c>
      <c r="N165" s="14">
        <f t="shared" si="46"/>
        <v>824.67583333333278</v>
      </c>
      <c r="O165" s="13">
        <f t="shared" si="47"/>
        <v>811.67583333333278</v>
      </c>
      <c r="P165" s="20" t="s">
        <v>32</v>
      </c>
      <c r="Q165" s="35">
        <v>1.0376000000000001</v>
      </c>
      <c r="R165" s="11">
        <v>28.9</v>
      </c>
      <c r="S165" s="10">
        <v>8400</v>
      </c>
      <c r="T165" s="15">
        <f t="shared" si="48"/>
        <v>8715.84</v>
      </c>
      <c r="U165" s="15">
        <f t="shared" si="49"/>
        <v>2518.8777599999999</v>
      </c>
      <c r="V165" s="15">
        <f t="shared" si="50"/>
        <v>8746.1033333333326</v>
      </c>
      <c r="W165" s="14">
        <f t="shared" si="51"/>
        <v>30.263333333332412</v>
      </c>
      <c r="X165" s="13">
        <f t="shared" si="43"/>
        <v>17.263333333332412</v>
      </c>
      <c r="Y165" s="20"/>
      <c r="Z165" s="35"/>
      <c r="AA165" s="11"/>
      <c r="AB165" s="10"/>
      <c r="AC165" s="15"/>
      <c r="AD165" s="15"/>
      <c r="AE165" s="15"/>
      <c r="AF165" s="14"/>
      <c r="AG165" s="13"/>
      <c r="AH165" s="12">
        <v>1.0376000000000001</v>
      </c>
      <c r="AI165" s="11">
        <v>28.9</v>
      </c>
      <c r="AJ165" s="10">
        <v>8400</v>
      </c>
      <c r="AK165" s="9">
        <f t="shared" si="52"/>
        <v>8715.84</v>
      </c>
    </row>
    <row r="166" spans="3:37" ht="19.899999999999999" customHeight="1">
      <c r="C166" s="38">
        <v>44603</v>
      </c>
      <c r="D166" s="37" t="s">
        <v>28</v>
      </c>
      <c r="E166" s="36" t="s">
        <v>181</v>
      </c>
      <c r="F166" s="20" t="s">
        <v>30</v>
      </c>
      <c r="G166" s="35">
        <v>1.0390999999999999</v>
      </c>
      <c r="H166" s="21">
        <v>28.8</v>
      </c>
      <c r="I166" s="11">
        <v>32.200000000000003</v>
      </c>
      <c r="J166" s="10">
        <v>8020</v>
      </c>
      <c r="K166" s="15">
        <f t="shared" si="44"/>
        <v>8333.5819999999985</v>
      </c>
      <c r="L166" s="15">
        <f t="shared" si="45"/>
        <v>2683.4134039999994</v>
      </c>
      <c r="M166" s="15">
        <f t="shared" si="53"/>
        <v>9317.4076527777743</v>
      </c>
      <c r="N166" s="14">
        <f t="shared" si="46"/>
        <v>983.82565277777576</v>
      </c>
      <c r="O166" s="13">
        <f t="shared" si="47"/>
        <v>970.82565277777576</v>
      </c>
      <c r="P166" s="20" t="s">
        <v>168</v>
      </c>
      <c r="Q166" s="35">
        <v>1.0390999999999999</v>
      </c>
      <c r="R166" s="11">
        <v>29</v>
      </c>
      <c r="S166" s="10">
        <v>8960</v>
      </c>
      <c r="T166" s="15">
        <f t="shared" si="48"/>
        <v>9310.3359999999993</v>
      </c>
      <c r="U166" s="15">
        <f t="shared" si="49"/>
        <v>2699.9974399999996</v>
      </c>
      <c r="V166" s="15">
        <f t="shared" si="50"/>
        <v>9374.9911111111087</v>
      </c>
      <c r="W166" s="14">
        <f t="shared" si="51"/>
        <v>64.655111111109363</v>
      </c>
      <c r="X166" s="13">
        <f t="shared" si="43"/>
        <v>51.655111111109363</v>
      </c>
      <c r="Y166" s="20"/>
      <c r="Z166" s="35"/>
      <c r="AA166" s="11"/>
      <c r="AB166" s="10"/>
      <c r="AC166" s="15"/>
      <c r="AD166" s="15"/>
      <c r="AE166" s="15"/>
      <c r="AF166" s="14"/>
      <c r="AG166" s="13"/>
      <c r="AH166" s="12">
        <v>1.0390999999999999</v>
      </c>
      <c r="AI166" s="11">
        <v>29</v>
      </c>
      <c r="AJ166" s="10">
        <v>8960</v>
      </c>
      <c r="AK166" s="9">
        <f t="shared" si="52"/>
        <v>9310.3359999999993</v>
      </c>
    </row>
    <row r="167" spans="3:37" ht="19.899999999999999" customHeight="1">
      <c r="C167" s="38">
        <v>44605</v>
      </c>
      <c r="D167" s="37" t="s">
        <v>28</v>
      </c>
      <c r="E167" s="36" t="s">
        <v>180</v>
      </c>
      <c r="F167" s="20" t="s">
        <v>30</v>
      </c>
      <c r="G167" s="35">
        <v>1.034</v>
      </c>
      <c r="H167" s="21">
        <v>28.8</v>
      </c>
      <c r="I167" s="11">
        <v>31.6</v>
      </c>
      <c r="J167" s="10">
        <v>8030</v>
      </c>
      <c r="K167" s="15">
        <f t="shared" si="44"/>
        <v>8303.02</v>
      </c>
      <c r="L167" s="15">
        <f t="shared" si="45"/>
        <v>2623.75432</v>
      </c>
      <c r="M167" s="15">
        <f t="shared" si="53"/>
        <v>9110.258055555556</v>
      </c>
      <c r="N167" s="14">
        <f t="shared" si="46"/>
        <v>807.23805555555555</v>
      </c>
      <c r="O167" s="13">
        <f t="shared" si="47"/>
        <v>794.23805555555555</v>
      </c>
      <c r="P167" s="20" t="s">
        <v>30</v>
      </c>
      <c r="Q167" s="35">
        <v>1.034</v>
      </c>
      <c r="R167" s="11">
        <v>28.8</v>
      </c>
      <c r="S167" s="10">
        <v>8820</v>
      </c>
      <c r="T167" s="15">
        <f t="shared" si="48"/>
        <v>9119.880000000001</v>
      </c>
      <c r="U167" s="15">
        <f t="shared" si="49"/>
        <v>2626.5254400000008</v>
      </c>
      <c r="V167" s="15">
        <f t="shared" si="50"/>
        <v>9119.880000000001</v>
      </c>
      <c r="W167" s="14">
        <f t="shared" si="51"/>
        <v>0</v>
      </c>
      <c r="X167" s="13">
        <f t="shared" si="43"/>
        <v>-13</v>
      </c>
      <c r="Y167" s="20"/>
      <c r="Z167" s="35"/>
      <c r="AA167" s="11"/>
      <c r="AB167" s="10"/>
      <c r="AC167" s="15"/>
      <c r="AD167" s="15"/>
      <c r="AE167" s="15"/>
      <c r="AF167" s="14"/>
      <c r="AG167" s="13"/>
      <c r="AH167" s="12">
        <v>1.034</v>
      </c>
      <c r="AI167" s="11">
        <v>28.8</v>
      </c>
      <c r="AJ167" s="10">
        <v>8820</v>
      </c>
      <c r="AK167" s="9">
        <f t="shared" si="52"/>
        <v>9119.880000000001</v>
      </c>
    </row>
    <row r="168" spans="3:37" ht="19.899999999999999" customHeight="1">
      <c r="C168" s="38">
        <v>44607</v>
      </c>
      <c r="D168" s="37" t="s">
        <v>28</v>
      </c>
      <c r="E168" s="36" t="s">
        <v>179</v>
      </c>
      <c r="F168" s="20" t="s">
        <v>163</v>
      </c>
      <c r="G168" s="35">
        <v>1.0383</v>
      </c>
      <c r="H168" s="21">
        <v>28.8</v>
      </c>
      <c r="I168" s="11">
        <v>32.799999999999997</v>
      </c>
      <c r="J168" s="10">
        <v>7470</v>
      </c>
      <c r="K168" s="15">
        <f t="shared" si="44"/>
        <v>7756.1009999999997</v>
      </c>
      <c r="L168" s="15">
        <f t="shared" si="45"/>
        <v>2544.0011279999994</v>
      </c>
      <c r="M168" s="15">
        <f t="shared" si="53"/>
        <v>8833.3372499999987</v>
      </c>
      <c r="N168" s="14">
        <f t="shared" si="46"/>
        <v>1077.236249999999</v>
      </c>
      <c r="O168" s="13">
        <f t="shared" si="47"/>
        <v>1064.236249999999</v>
      </c>
      <c r="P168" s="20" t="s">
        <v>163</v>
      </c>
      <c r="Q168" s="35">
        <v>1.0383</v>
      </c>
      <c r="R168" s="11">
        <v>28.7</v>
      </c>
      <c r="S168" s="10">
        <v>8440</v>
      </c>
      <c r="T168" s="15">
        <f t="shared" si="48"/>
        <v>8763.2520000000004</v>
      </c>
      <c r="U168" s="15">
        <f t="shared" si="49"/>
        <v>2515.053324</v>
      </c>
      <c r="V168" s="15">
        <f t="shared" si="50"/>
        <v>8732.8240416666667</v>
      </c>
      <c r="W168" s="14">
        <f t="shared" si="51"/>
        <v>-30.427958333333663</v>
      </c>
      <c r="X168" s="13">
        <f t="shared" si="43"/>
        <v>-43.427958333333663</v>
      </c>
      <c r="Y168" s="20"/>
      <c r="Z168" s="35"/>
      <c r="AA168" s="11"/>
      <c r="AB168" s="10"/>
      <c r="AC168" s="15"/>
      <c r="AD168" s="15"/>
      <c r="AE168" s="15"/>
      <c r="AF168" s="14"/>
      <c r="AG168" s="13"/>
      <c r="AH168" s="12">
        <v>1.0383</v>
      </c>
      <c r="AI168" s="11">
        <v>28.7</v>
      </c>
      <c r="AJ168" s="10">
        <v>8440</v>
      </c>
      <c r="AK168" s="9">
        <f t="shared" si="52"/>
        <v>8763.2520000000004</v>
      </c>
    </row>
    <row r="169" spans="3:37" ht="19.899999999999999" customHeight="1">
      <c r="C169" s="38">
        <v>44608</v>
      </c>
      <c r="D169" s="37" t="s">
        <v>28</v>
      </c>
      <c r="E169" s="36" t="s">
        <v>178</v>
      </c>
      <c r="F169" s="20" t="s">
        <v>163</v>
      </c>
      <c r="G169" s="35">
        <v>1.036</v>
      </c>
      <c r="H169" s="21">
        <v>28.8</v>
      </c>
      <c r="I169" s="11">
        <v>31.4</v>
      </c>
      <c r="J169" s="10">
        <v>7770</v>
      </c>
      <c r="K169" s="15">
        <f t="shared" si="44"/>
        <v>8049.72</v>
      </c>
      <c r="L169" s="15">
        <f t="shared" si="45"/>
        <v>2527.6120799999999</v>
      </c>
      <c r="M169" s="15">
        <f t="shared" si="53"/>
        <v>8776.430833333332</v>
      </c>
      <c r="N169" s="14">
        <f t="shared" si="46"/>
        <v>726.71083333333172</v>
      </c>
      <c r="O169" s="13">
        <f t="shared" si="47"/>
        <v>713.71083333333172</v>
      </c>
      <c r="P169" s="20" t="s">
        <v>163</v>
      </c>
      <c r="Q169" s="35">
        <v>1.036</v>
      </c>
      <c r="R169" s="11">
        <v>28.9</v>
      </c>
      <c r="S169" s="10">
        <v>8440</v>
      </c>
      <c r="T169" s="15">
        <f t="shared" si="48"/>
        <v>8743.84</v>
      </c>
      <c r="U169" s="15">
        <f t="shared" si="49"/>
        <v>2526.96976</v>
      </c>
      <c r="V169" s="15">
        <f t="shared" si="50"/>
        <v>8774.2005555555552</v>
      </c>
      <c r="W169" s="14">
        <f t="shared" si="51"/>
        <v>30.360555555555038</v>
      </c>
      <c r="X169" s="13">
        <f t="shared" si="43"/>
        <v>17.360555555555038</v>
      </c>
      <c r="Y169" s="20"/>
      <c r="Z169" s="35"/>
      <c r="AA169" s="11"/>
      <c r="AB169" s="10"/>
      <c r="AC169" s="15"/>
      <c r="AD169" s="15"/>
      <c r="AE169" s="15"/>
      <c r="AF169" s="14"/>
      <c r="AG169" s="13"/>
      <c r="AH169" s="12">
        <v>1.36</v>
      </c>
      <c r="AI169" s="11">
        <v>28.9</v>
      </c>
      <c r="AJ169" s="10">
        <v>8440</v>
      </c>
      <c r="AK169" s="9">
        <f t="shared" si="52"/>
        <v>11478.400000000001</v>
      </c>
    </row>
    <row r="170" spans="3:37" ht="19.899999999999999" customHeight="1">
      <c r="C170" s="38">
        <v>44610</v>
      </c>
      <c r="D170" s="37" t="s">
        <v>28</v>
      </c>
      <c r="E170" s="36" t="s">
        <v>177</v>
      </c>
      <c r="F170" s="20" t="s">
        <v>163</v>
      </c>
      <c r="G170" s="35">
        <v>1.0355000000000001</v>
      </c>
      <c r="H170" s="21">
        <v>28.8</v>
      </c>
      <c r="I170" s="11">
        <v>32</v>
      </c>
      <c r="J170" s="10">
        <v>7850</v>
      </c>
      <c r="K170" s="15">
        <f t="shared" si="44"/>
        <v>8128.6750000000011</v>
      </c>
      <c r="L170" s="15">
        <f t="shared" si="45"/>
        <v>2601.1760000000004</v>
      </c>
      <c r="M170" s="15">
        <f t="shared" si="53"/>
        <v>9031.8611111111113</v>
      </c>
      <c r="N170" s="14">
        <f t="shared" si="46"/>
        <v>903.18611111111022</v>
      </c>
      <c r="O170" s="13">
        <f t="shared" si="47"/>
        <v>890.18611111111022</v>
      </c>
      <c r="P170" s="20" t="s">
        <v>30</v>
      </c>
      <c r="Q170" s="35">
        <v>1.0355000000000001</v>
      </c>
      <c r="R170" s="11">
        <v>28.8</v>
      </c>
      <c r="S170" s="10">
        <v>8680</v>
      </c>
      <c r="T170" s="15">
        <f t="shared" si="48"/>
        <v>8988.1400000000012</v>
      </c>
      <c r="U170" s="15">
        <f t="shared" si="49"/>
        <v>2588.5843200000008</v>
      </c>
      <c r="V170" s="15">
        <f t="shared" si="50"/>
        <v>8988.1400000000031</v>
      </c>
      <c r="W170" s="14">
        <f t="shared" si="51"/>
        <v>1.8189894035458565E-12</v>
      </c>
      <c r="X170" s="13">
        <f t="shared" si="43"/>
        <v>-12.999999999998181</v>
      </c>
      <c r="Y170" s="20"/>
      <c r="Z170" s="35"/>
      <c r="AA170" s="11"/>
      <c r="AB170" s="10"/>
      <c r="AC170" s="15"/>
      <c r="AD170" s="15"/>
      <c r="AE170" s="15"/>
      <c r="AF170" s="14"/>
      <c r="AG170" s="13"/>
      <c r="AH170" s="12">
        <v>1.0355000000000001</v>
      </c>
      <c r="AI170" s="11">
        <v>28.8</v>
      </c>
      <c r="AJ170" s="10">
        <v>8680</v>
      </c>
      <c r="AK170" s="9">
        <f t="shared" si="52"/>
        <v>8988.1400000000012</v>
      </c>
    </row>
    <row r="171" spans="3:37" ht="19.899999999999999" customHeight="1">
      <c r="C171" s="38">
        <v>44611</v>
      </c>
      <c r="D171" s="37" t="s">
        <v>28</v>
      </c>
      <c r="E171" s="36" t="s">
        <v>176</v>
      </c>
      <c r="F171" s="20" t="s">
        <v>30</v>
      </c>
      <c r="G171" s="35">
        <v>1.0338000000000001</v>
      </c>
      <c r="H171" s="21">
        <v>28.8</v>
      </c>
      <c r="I171" s="11">
        <v>31.7</v>
      </c>
      <c r="J171" s="10">
        <v>7820</v>
      </c>
      <c r="K171" s="15">
        <f t="shared" si="44"/>
        <v>8084.3160000000007</v>
      </c>
      <c r="L171" s="15">
        <f t="shared" si="45"/>
        <v>2562.7281720000001</v>
      </c>
      <c r="M171" s="15">
        <f t="shared" si="53"/>
        <v>8898.3617083333338</v>
      </c>
      <c r="N171" s="14">
        <f t="shared" si="46"/>
        <v>814.0457083333331</v>
      </c>
      <c r="O171" s="13">
        <f t="shared" si="47"/>
        <v>801.0457083333331</v>
      </c>
      <c r="P171" s="20" t="s">
        <v>30</v>
      </c>
      <c r="Q171" s="35">
        <v>1.0338000000000001</v>
      </c>
      <c r="R171" s="11">
        <v>28.9</v>
      </c>
      <c r="S171" s="10">
        <v>8560</v>
      </c>
      <c r="T171" s="15">
        <f t="shared" si="48"/>
        <v>8849.3280000000013</v>
      </c>
      <c r="U171" s="15">
        <f t="shared" si="49"/>
        <v>2557.4557920000002</v>
      </c>
      <c r="V171" s="15">
        <f t="shared" si="50"/>
        <v>8880.0548333333336</v>
      </c>
      <c r="W171" s="14">
        <f t="shared" si="51"/>
        <v>30.726833333332252</v>
      </c>
      <c r="X171" s="13">
        <f t="shared" si="43"/>
        <v>17.726833333332252</v>
      </c>
      <c r="Y171" s="20"/>
      <c r="Z171" s="35"/>
      <c r="AA171" s="11"/>
      <c r="AB171" s="10"/>
      <c r="AC171" s="15"/>
      <c r="AD171" s="15"/>
      <c r="AE171" s="15"/>
      <c r="AF171" s="14"/>
      <c r="AG171" s="13"/>
      <c r="AH171" s="12">
        <v>1.0338000000000001</v>
      </c>
      <c r="AI171" s="11">
        <v>28.9</v>
      </c>
      <c r="AJ171" s="10">
        <v>8560</v>
      </c>
      <c r="AK171" s="9">
        <f t="shared" si="52"/>
        <v>8849.3280000000013</v>
      </c>
    </row>
    <row r="172" spans="3:37" ht="19.899999999999999" customHeight="1">
      <c r="C172" s="38">
        <v>44616</v>
      </c>
      <c r="D172" s="37" t="s">
        <v>28</v>
      </c>
      <c r="E172" s="36" t="s">
        <v>175</v>
      </c>
      <c r="F172" s="20" t="s">
        <v>30</v>
      </c>
      <c r="G172" s="35">
        <v>1.0355000000000001</v>
      </c>
      <c r="H172" s="21">
        <v>28.8</v>
      </c>
      <c r="I172" s="11">
        <v>31.5</v>
      </c>
      <c r="J172" s="10">
        <v>7480</v>
      </c>
      <c r="K172" s="15">
        <f t="shared" si="44"/>
        <v>7745.5400000000009</v>
      </c>
      <c r="L172" s="15">
        <f t="shared" si="45"/>
        <v>2439.8451000000005</v>
      </c>
      <c r="M172" s="15">
        <f t="shared" si="53"/>
        <v>8471.6843750000007</v>
      </c>
      <c r="N172" s="14">
        <f t="shared" si="46"/>
        <v>726.14437499999985</v>
      </c>
      <c r="O172" s="13">
        <f t="shared" si="47"/>
        <v>713.14437499999985</v>
      </c>
      <c r="P172" s="20" t="s">
        <v>30</v>
      </c>
      <c r="Q172" s="35">
        <v>1.0355000000000001</v>
      </c>
      <c r="R172" s="11">
        <v>28.8</v>
      </c>
      <c r="S172" s="10">
        <v>8090</v>
      </c>
      <c r="T172" s="15">
        <f t="shared" si="48"/>
        <v>8377.1950000000015</v>
      </c>
      <c r="U172" s="15">
        <f t="shared" si="49"/>
        <v>2412.6321600000006</v>
      </c>
      <c r="V172" s="15">
        <f t="shared" si="50"/>
        <v>8377.1950000000015</v>
      </c>
      <c r="W172" s="14">
        <f t="shared" si="51"/>
        <v>0</v>
      </c>
      <c r="X172" s="13">
        <f t="shared" si="43"/>
        <v>-13</v>
      </c>
      <c r="Y172" s="20"/>
      <c r="Z172" s="35"/>
      <c r="AA172" s="11"/>
      <c r="AB172" s="10"/>
      <c r="AC172" s="15"/>
      <c r="AD172" s="15"/>
      <c r="AE172" s="15"/>
      <c r="AF172" s="14"/>
      <c r="AG172" s="13"/>
      <c r="AH172" s="12">
        <v>1.0355000000000001</v>
      </c>
      <c r="AI172" s="11">
        <v>28.8</v>
      </c>
      <c r="AJ172" s="10">
        <v>8090</v>
      </c>
      <c r="AK172" s="9">
        <f t="shared" si="52"/>
        <v>8377.1950000000015</v>
      </c>
    </row>
    <row r="173" spans="3:37" ht="19.899999999999999" customHeight="1">
      <c r="C173" s="38">
        <v>44618</v>
      </c>
      <c r="D173" s="37" t="s">
        <v>28</v>
      </c>
      <c r="E173" s="36" t="s">
        <v>174</v>
      </c>
      <c r="F173" s="20" t="s">
        <v>32</v>
      </c>
      <c r="G173" s="35">
        <v>1.0370999999999999</v>
      </c>
      <c r="H173" s="21">
        <v>28.8</v>
      </c>
      <c r="I173" s="11">
        <v>31.9</v>
      </c>
      <c r="J173" s="10">
        <v>7560</v>
      </c>
      <c r="K173" s="15">
        <f t="shared" si="44"/>
        <v>7840.4759999999997</v>
      </c>
      <c r="L173" s="15">
        <f t="shared" si="45"/>
        <v>2501.111844</v>
      </c>
      <c r="M173" s="15">
        <f t="shared" si="53"/>
        <v>8684.4161249999997</v>
      </c>
      <c r="N173" s="14">
        <f t="shared" si="46"/>
        <v>843.94012500000008</v>
      </c>
      <c r="O173" s="13">
        <f t="shared" si="47"/>
        <v>830.94012500000008</v>
      </c>
      <c r="P173" s="20" t="s">
        <v>32</v>
      </c>
      <c r="Q173" s="35">
        <v>1.0370999999999999</v>
      </c>
      <c r="R173" s="11">
        <v>29.1</v>
      </c>
      <c r="S173" s="10">
        <v>8280</v>
      </c>
      <c r="T173" s="15">
        <f t="shared" si="48"/>
        <v>8587.1880000000001</v>
      </c>
      <c r="U173" s="15">
        <f t="shared" si="49"/>
        <v>2498.8717080000001</v>
      </c>
      <c r="V173" s="15">
        <f t="shared" si="50"/>
        <v>8676.6378750000003</v>
      </c>
      <c r="W173" s="14">
        <f t="shared" si="51"/>
        <v>89.449875000000247</v>
      </c>
      <c r="X173" s="13">
        <f t="shared" si="43"/>
        <v>76.449875000000247</v>
      </c>
      <c r="Y173" s="20"/>
      <c r="Z173" s="35"/>
      <c r="AA173" s="11"/>
      <c r="AB173" s="10"/>
      <c r="AC173" s="15"/>
      <c r="AD173" s="15"/>
      <c r="AE173" s="15"/>
      <c r="AF173" s="14"/>
      <c r="AG173" s="13"/>
      <c r="AH173" s="12">
        <v>1.0370999999999999</v>
      </c>
      <c r="AI173" s="11">
        <v>29.1</v>
      </c>
      <c r="AJ173" s="10">
        <v>8280</v>
      </c>
      <c r="AK173" s="9">
        <f t="shared" si="52"/>
        <v>8587.1880000000001</v>
      </c>
    </row>
    <row r="174" spans="3:37" ht="19.899999999999999" customHeight="1">
      <c r="C174" s="38">
        <v>44619</v>
      </c>
      <c r="D174" s="37" t="s">
        <v>28</v>
      </c>
      <c r="E174" s="36" t="s">
        <v>173</v>
      </c>
      <c r="F174" s="20" t="s">
        <v>163</v>
      </c>
      <c r="G174" s="35">
        <v>1.0351999999999999</v>
      </c>
      <c r="H174" s="21">
        <v>28.8</v>
      </c>
      <c r="I174" s="11">
        <v>32.299999999999997</v>
      </c>
      <c r="J174" s="10">
        <v>7820</v>
      </c>
      <c r="K174" s="15">
        <f t="shared" si="44"/>
        <v>8095.2639999999992</v>
      </c>
      <c r="L174" s="15">
        <f t="shared" si="45"/>
        <v>2614.7702719999993</v>
      </c>
      <c r="M174" s="15">
        <f t="shared" si="53"/>
        <v>9079.0634444444422</v>
      </c>
      <c r="N174" s="14">
        <f t="shared" si="46"/>
        <v>983.799444444443</v>
      </c>
      <c r="O174" s="13">
        <f t="shared" si="47"/>
        <v>970.799444444443</v>
      </c>
      <c r="P174" s="20" t="s">
        <v>163</v>
      </c>
      <c r="Q174" s="35">
        <v>1.0351999999999999</v>
      </c>
      <c r="R174" s="11">
        <v>28.8</v>
      </c>
      <c r="S174" s="10">
        <v>8730</v>
      </c>
      <c r="T174" s="15">
        <f t="shared" si="48"/>
        <v>9037.2959999999985</v>
      </c>
      <c r="U174" s="15">
        <f t="shared" si="49"/>
        <v>2602.7412479999998</v>
      </c>
      <c r="V174" s="15">
        <f t="shared" si="50"/>
        <v>9037.2960000000003</v>
      </c>
      <c r="W174" s="14">
        <f t="shared" si="51"/>
        <v>1.8189894035458565E-12</v>
      </c>
      <c r="X174" s="13">
        <f t="shared" si="43"/>
        <v>-12.999999999998181</v>
      </c>
      <c r="Y174" s="20"/>
      <c r="Z174" s="35"/>
      <c r="AA174" s="11"/>
      <c r="AB174" s="10"/>
      <c r="AC174" s="15"/>
      <c r="AD174" s="15"/>
      <c r="AE174" s="15"/>
      <c r="AF174" s="14"/>
      <c r="AG174" s="13"/>
      <c r="AH174" s="12">
        <v>1.0351999999999999</v>
      </c>
      <c r="AI174" s="11">
        <v>28.8</v>
      </c>
      <c r="AJ174" s="10">
        <v>8730</v>
      </c>
      <c r="AK174" s="9">
        <f t="shared" si="52"/>
        <v>9037.2959999999985</v>
      </c>
    </row>
    <row r="175" spans="3:37" ht="19.899999999999999" customHeight="1">
      <c r="C175" s="38">
        <v>44621</v>
      </c>
      <c r="D175" s="37" t="s">
        <v>28</v>
      </c>
      <c r="E175" s="36" t="s">
        <v>172</v>
      </c>
      <c r="F175" s="20" t="s">
        <v>32</v>
      </c>
      <c r="G175" s="35">
        <v>1.0367</v>
      </c>
      <c r="H175" s="21">
        <v>28.8</v>
      </c>
      <c r="I175" s="11">
        <v>31.9</v>
      </c>
      <c r="J175" s="10">
        <v>8010</v>
      </c>
      <c r="K175" s="15">
        <f t="shared" si="44"/>
        <v>8303.9669999999987</v>
      </c>
      <c r="L175" s="15">
        <f t="shared" si="45"/>
        <v>2648.9654729999997</v>
      </c>
      <c r="M175" s="15">
        <f t="shared" si="53"/>
        <v>9197.7967812499992</v>
      </c>
      <c r="N175" s="14">
        <f t="shared" si="46"/>
        <v>893.82978125000045</v>
      </c>
      <c r="O175" s="13">
        <f t="shared" si="47"/>
        <v>880.82978125000045</v>
      </c>
      <c r="P175" s="20" t="s">
        <v>32</v>
      </c>
      <c r="Q175" s="35">
        <v>1.0367</v>
      </c>
      <c r="R175" s="11">
        <v>29</v>
      </c>
      <c r="S175" s="10">
        <v>8800</v>
      </c>
      <c r="T175" s="15">
        <f t="shared" si="48"/>
        <v>9122.9599999999991</v>
      </c>
      <c r="U175" s="15">
        <f t="shared" si="49"/>
        <v>2645.6583999999993</v>
      </c>
      <c r="V175" s="15">
        <f t="shared" si="50"/>
        <v>9186.3138888888861</v>
      </c>
      <c r="W175" s="14">
        <f t="shared" si="51"/>
        <v>63.353888888887013</v>
      </c>
      <c r="X175" s="13">
        <f t="shared" si="43"/>
        <v>50.353888888887013</v>
      </c>
      <c r="Y175" s="20"/>
      <c r="Z175" s="35"/>
      <c r="AA175" s="11"/>
      <c r="AB175" s="10"/>
      <c r="AC175" s="15"/>
      <c r="AD175" s="15"/>
      <c r="AE175" s="15"/>
      <c r="AF175" s="14"/>
      <c r="AG175" s="13"/>
      <c r="AH175" s="12">
        <v>1.0367</v>
      </c>
      <c r="AI175" s="11">
        <v>29</v>
      </c>
      <c r="AJ175" s="10">
        <v>8800</v>
      </c>
      <c r="AK175" s="9">
        <f t="shared" si="52"/>
        <v>9122.9599999999991</v>
      </c>
    </row>
    <row r="176" spans="3:37" ht="19.899999999999999" customHeight="1">
      <c r="C176" s="38">
        <v>44624</v>
      </c>
      <c r="D176" s="37" t="s">
        <v>28</v>
      </c>
      <c r="E176" s="36" t="s">
        <v>171</v>
      </c>
      <c r="F176" s="20" t="s">
        <v>168</v>
      </c>
      <c r="G176" s="35">
        <v>1.0423</v>
      </c>
      <c r="H176" s="21">
        <v>28.8</v>
      </c>
      <c r="I176" s="11">
        <v>32</v>
      </c>
      <c r="J176" s="10">
        <v>7820</v>
      </c>
      <c r="K176" s="15">
        <f t="shared" si="44"/>
        <v>8150.7860000000001</v>
      </c>
      <c r="L176" s="15">
        <f t="shared" si="45"/>
        <v>2608.2515200000003</v>
      </c>
      <c r="M176" s="15">
        <f t="shared" si="53"/>
        <v>9056.4288888888896</v>
      </c>
      <c r="N176" s="14">
        <f t="shared" si="46"/>
        <v>905.6428888888895</v>
      </c>
      <c r="O176" s="13">
        <f t="shared" si="47"/>
        <v>892.6428888888895</v>
      </c>
      <c r="P176" s="20" t="s">
        <v>163</v>
      </c>
      <c r="Q176" s="35">
        <v>1.0423</v>
      </c>
      <c r="R176" s="11">
        <v>28.8</v>
      </c>
      <c r="S176" s="10">
        <v>8680</v>
      </c>
      <c r="T176" s="15">
        <f t="shared" si="48"/>
        <v>9047.1640000000007</v>
      </c>
      <c r="U176" s="15">
        <f t="shared" si="49"/>
        <v>2605.5832320000004</v>
      </c>
      <c r="V176" s="15">
        <f t="shared" si="50"/>
        <v>9047.1640000000007</v>
      </c>
      <c r="W176" s="14">
        <f t="shared" si="51"/>
        <v>0</v>
      </c>
      <c r="X176" s="13">
        <f t="shared" si="43"/>
        <v>-13</v>
      </c>
      <c r="Y176" s="20"/>
      <c r="Z176" s="35"/>
      <c r="AA176" s="11"/>
      <c r="AB176" s="10"/>
      <c r="AC176" s="15"/>
      <c r="AD176" s="15"/>
      <c r="AE176" s="15"/>
      <c r="AF176" s="14"/>
      <c r="AG176" s="13"/>
      <c r="AH176" s="12">
        <v>1.0423</v>
      </c>
      <c r="AI176" s="11">
        <v>28.8</v>
      </c>
      <c r="AJ176" s="10">
        <v>8680</v>
      </c>
      <c r="AK176" s="9">
        <f t="shared" si="52"/>
        <v>9047.1640000000007</v>
      </c>
    </row>
    <row r="177" spans="1:37" ht="19.899999999999999" customHeight="1">
      <c r="C177" s="38">
        <v>44625</v>
      </c>
      <c r="D177" s="37" t="s">
        <v>28</v>
      </c>
      <c r="E177" s="36" t="s">
        <v>170</v>
      </c>
      <c r="F177" s="20" t="s">
        <v>30</v>
      </c>
      <c r="G177" s="35">
        <v>1.0347999999999999</v>
      </c>
      <c r="H177" s="21">
        <v>28.8</v>
      </c>
      <c r="I177" s="11">
        <v>31.6</v>
      </c>
      <c r="J177" s="10">
        <v>8020</v>
      </c>
      <c r="K177" s="15">
        <f t="shared" si="44"/>
        <v>8299.0959999999995</v>
      </c>
      <c r="L177" s="15">
        <f t="shared" si="45"/>
        <v>2622.5143359999997</v>
      </c>
      <c r="M177" s="15">
        <f t="shared" si="53"/>
        <v>9105.9525555555556</v>
      </c>
      <c r="N177" s="14">
        <f t="shared" si="46"/>
        <v>806.85655555555604</v>
      </c>
      <c r="O177" s="13">
        <f t="shared" si="47"/>
        <v>793.85655555555604</v>
      </c>
      <c r="P177" s="20" t="s">
        <v>30</v>
      </c>
      <c r="Q177" s="35">
        <v>1.0347999999999999</v>
      </c>
      <c r="R177" s="11">
        <v>28.8</v>
      </c>
      <c r="S177" s="10">
        <v>8790</v>
      </c>
      <c r="T177" s="15">
        <f t="shared" si="48"/>
        <v>9095.8919999999998</v>
      </c>
      <c r="U177" s="15">
        <f t="shared" si="49"/>
        <v>2619.6168960000005</v>
      </c>
      <c r="V177" s="15">
        <f t="shared" si="50"/>
        <v>9095.8920000000016</v>
      </c>
      <c r="W177" s="14">
        <f t="shared" si="51"/>
        <v>1.8189894035458565E-12</v>
      </c>
      <c r="X177" s="13">
        <f t="shared" si="43"/>
        <v>-12.999999999998181</v>
      </c>
      <c r="Y177" s="20"/>
      <c r="Z177" s="35"/>
      <c r="AA177" s="11"/>
      <c r="AB177" s="10"/>
      <c r="AC177" s="15"/>
      <c r="AD177" s="15"/>
      <c r="AE177" s="15"/>
      <c r="AF177" s="14"/>
      <c r="AG177" s="13"/>
      <c r="AH177" s="12">
        <v>1.0347999999999999</v>
      </c>
      <c r="AI177" s="11">
        <v>28.8</v>
      </c>
      <c r="AJ177" s="10">
        <v>8790</v>
      </c>
      <c r="AK177" s="9">
        <f t="shared" si="52"/>
        <v>9095.8919999999998</v>
      </c>
    </row>
    <row r="178" spans="1:37" ht="19.899999999999999" customHeight="1">
      <c r="C178" s="38">
        <v>44629</v>
      </c>
      <c r="D178" s="37" t="s">
        <v>28</v>
      </c>
      <c r="E178" s="36" t="s">
        <v>169</v>
      </c>
      <c r="F178" s="20" t="s">
        <v>168</v>
      </c>
      <c r="G178" s="35">
        <v>1.0442</v>
      </c>
      <c r="H178" s="21">
        <v>28.8</v>
      </c>
      <c r="I178" s="11">
        <v>32.200000000000003</v>
      </c>
      <c r="J178" s="10">
        <v>7890</v>
      </c>
      <c r="K178" s="15">
        <f t="shared" si="44"/>
        <v>8238.7379999999994</v>
      </c>
      <c r="L178" s="15">
        <f t="shared" si="45"/>
        <v>2652.8736359999998</v>
      </c>
      <c r="M178" s="15">
        <f t="shared" si="53"/>
        <v>9211.3667916666654</v>
      </c>
      <c r="N178" s="14">
        <f t="shared" si="46"/>
        <v>972.62879166666607</v>
      </c>
      <c r="O178" s="13">
        <f t="shared" si="47"/>
        <v>959.62879166666607</v>
      </c>
      <c r="P178" s="20" t="s">
        <v>168</v>
      </c>
      <c r="Q178" s="35">
        <v>1.0442</v>
      </c>
      <c r="R178" s="11">
        <v>28.9</v>
      </c>
      <c r="S178" s="10">
        <v>8800</v>
      </c>
      <c r="T178" s="15">
        <f t="shared" si="48"/>
        <v>9188.9600000000009</v>
      </c>
      <c r="U178" s="15">
        <f t="shared" si="49"/>
        <v>2655.6094400000002</v>
      </c>
      <c r="V178" s="15">
        <f t="shared" si="50"/>
        <v>9220.8661111111123</v>
      </c>
      <c r="W178" s="14">
        <f t="shared" si="51"/>
        <v>31.906111111111386</v>
      </c>
      <c r="X178" s="13">
        <f t="shared" si="43"/>
        <v>18.906111111111386</v>
      </c>
      <c r="Y178" s="20"/>
      <c r="Z178" s="35"/>
      <c r="AA178" s="11"/>
      <c r="AB178" s="10"/>
      <c r="AC178" s="15"/>
      <c r="AD178" s="15"/>
      <c r="AE178" s="15"/>
      <c r="AF178" s="14"/>
      <c r="AG178" s="13"/>
      <c r="AH178" s="12">
        <v>1.0442</v>
      </c>
      <c r="AI178" s="11">
        <v>28.9</v>
      </c>
      <c r="AJ178" s="10">
        <v>8800</v>
      </c>
      <c r="AK178" s="9">
        <f t="shared" si="52"/>
        <v>9188.9600000000009</v>
      </c>
    </row>
    <row r="179" spans="1:37" ht="19.899999999999999" customHeight="1">
      <c r="C179" s="38">
        <v>44645</v>
      </c>
      <c r="D179" s="37" t="s">
        <v>28</v>
      </c>
      <c r="E179" s="36" t="s">
        <v>167</v>
      </c>
      <c r="F179" s="20" t="s">
        <v>30</v>
      </c>
      <c r="G179" s="35">
        <v>1.0383</v>
      </c>
      <c r="H179" s="21">
        <v>28.8</v>
      </c>
      <c r="I179" s="11">
        <v>31.9</v>
      </c>
      <c r="J179" s="10">
        <v>7980</v>
      </c>
      <c r="K179" s="15">
        <f t="shared" si="44"/>
        <v>8285.634</v>
      </c>
      <c r="L179" s="15">
        <f t="shared" si="45"/>
        <v>2643.1172460000003</v>
      </c>
      <c r="M179" s="15">
        <f t="shared" si="53"/>
        <v>9177.4904375000006</v>
      </c>
      <c r="N179" s="14">
        <f t="shared" si="46"/>
        <v>891.85643750000054</v>
      </c>
      <c r="O179" s="13">
        <f t="shared" si="47"/>
        <v>878.85643750000054</v>
      </c>
      <c r="P179" s="20" t="s">
        <v>30</v>
      </c>
      <c r="Q179" s="35">
        <v>1.0383</v>
      </c>
      <c r="R179" s="11">
        <v>28.8</v>
      </c>
      <c r="S179" s="10">
        <v>8800</v>
      </c>
      <c r="T179" s="15">
        <f t="shared" si="48"/>
        <v>9137.0400000000009</v>
      </c>
      <c r="U179" s="15">
        <f t="shared" si="49"/>
        <v>2631.4675200000006</v>
      </c>
      <c r="V179" s="15">
        <f t="shared" si="50"/>
        <v>9137.0400000000009</v>
      </c>
      <c r="W179" s="14">
        <f t="shared" si="51"/>
        <v>0</v>
      </c>
      <c r="X179" s="13">
        <f t="shared" si="43"/>
        <v>-13</v>
      </c>
      <c r="Y179" s="20"/>
      <c r="Z179" s="35"/>
      <c r="AA179" s="11"/>
      <c r="AB179" s="10"/>
      <c r="AC179" s="15"/>
      <c r="AD179" s="15"/>
      <c r="AE179" s="15"/>
      <c r="AF179" s="14"/>
      <c r="AG179" s="13"/>
      <c r="AH179" s="35">
        <v>1.0383</v>
      </c>
      <c r="AI179" s="11">
        <v>28.8</v>
      </c>
      <c r="AJ179" s="10">
        <v>8800</v>
      </c>
      <c r="AK179" s="9">
        <f t="shared" si="52"/>
        <v>9137.0400000000009</v>
      </c>
    </row>
    <row r="180" spans="1:37" ht="19.899999999999999" customHeight="1">
      <c r="C180" s="38">
        <v>44646</v>
      </c>
      <c r="D180" s="37" t="s">
        <v>28</v>
      </c>
      <c r="E180" s="36" t="s">
        <v>166</v>
      </c>
      <c r="F180" s="20" t="s">
        <v>32</v>
      </c>
      <c r="G180" s="35">
        <v>1.0355000000000001</v>
      </c>
      <c r="H180" s="21">
        <v>28.8</v>
      </c>
      <c r="I180" s="11">
        <v>31.9</v>
      </c>
      <c r="J180" s="10">
        <v>7910</v>
      </c>
      <c r="K180" s="15">
        <f t="shared" si="44"/>
        <v>8190.8050000000003</v>
      </c>
      <c r="L180" s="15">
        <f t="shared" si="45"/>
        <v>2612.8667950000004</v>
      </c>
      <c r="M180" s="15">
        <f t="shared" si="53"/>
        <v>9072.4541493055567</v>
      </c>
      <c r="N180" s="14">
        <f t="shared" si="46"/>
        <v>881.64914930555642</v>
      </c>
      <c r="O180" s="13">
        <f t="shared" si="47"/>
        <v>868.64914930555642</v>
      </c>
      <c r="P180" s="20" t="s">
        <v>32</v>
      </c>
      <c r="Q180" s="35">
        <v>1.0355000000000001</v>
      </c>
      <c r="R180" s="11">
        <v>28.8</v>
      </c>
      <c r="S180" s="10">
        <v>8720</v>
      </c>
      <c r="T180" s="15">
        <f t="shared" si="48"/>
        <v>9029.5600000000013</v>
      </c>
      <c r="U180" s="15">
        <f t="shared" si="49"/>
        <v>2600.5132800000006</v>
      </c>
      <c r="V180" s="15">
        <f t="shared" si="50"/>
        <v>9029.5600000000013</v>
      </c>
      <c r="W180" s="14">
        <f t="shared" si="51"/>
        <v>0</v>
      </c>
      <c r="X180" s="13">
        <f t="shared" si="43"/>
        <v>-13</v>
      </c>
      <c r="Y180" s="20"/>
      <c r="Z180" s="35"/>
      <c r="AA180" s="11"/>
      <c r="AB180" s="10"/>
      <c r="AC180" s="15"/>
      <c r="AD180" s="15"/>
      <c r="AE180" s="15"/>
      <c r="AF180" s="14"/>
      <c r="AG180" s="13"/>
      <c r="AH180" s="12">
        <v>1.0355000000000001</v>
      </c>
      <c r="AI180" s="11">
        <v>28.8</v>
      </c>
      <c r="AJ180" s="10">
        <v>8720</v>
      </c>
      <c r="AK180" s="9">
        <f t="shared" si="52"/>
        <v>9029.5600000000013</v>
      </c>
    </row>
    <row r="181" spans="1:37" ht="19.899999999999999" customHeight="1">
      <c r="C181" s="38">
        <v>44648</v>
      </c>
      <c r="D181" s="37" t="s">
        <v>28</v>
      </c>
      <c r="E181" s="36" t="s">
        <v>165</v>
      </c>
      <c r="F181" s="20" t="s">
        <v>30</v>
      </c>
      <c r="G181" s="35">
        <v>1.0416000000000001</v>
      </c>
      <c r="H181" s="21">
        <v>28.8</v>
      </c>
      <c r="I181" s="11">
        <v>31.7</v>
      </c>
      <c r="J181" s="10">
        <v>8010</v>
      </c>
      <c r="K181" s="15">
        <f t="shared" si="44"/>
        <v>8343.2160000000003</v>
      </c>
      <c r="L181" s="15">
        <f t="shared" si="45"/>
        <v>2644.7994720000002</v>
      </c>
      <c r="M181" s="15">
        <f t="shared" si="53"/>
        <v>9183.3315000000002</v>
      </c>
      <c r="N181" s="14">
        <f t="shared" si="46"/>
        <v>840.11549999999988</v>
      </c>
      <c r="O181" s="13">
        <f t="shared" si="47"/>
        <v>827.11549999999988</v>
      </c>
      <c r="P181" s="20" t="s">
        <v>30</v>
      </c>
      <c r="Q181" s="35">
        <v>1.0416000000000001</v>
      </c>
      <c r="R181" s="11">
        <v>28.9</v>
      </c>
      <c r="S181" s="10">
        <v>8770</v>
      </c>
      <c r="T181" s="15">
        <f t="shared" si="48"/>
        <v>9134.8320000000003</v>
      </c>
      <c r="U181" s="15">
        <f t="shared" si="49"/>
        <v>2639.9664480000001</v>
      </c>
      <c r="V181" s="15">
        <f t="shared" si="50"/>
        <v>9166.550166666666</v>
      </c>
      <c r="W181" s="14">
        <f t="shared" si="51"/>
        <v>31.718166666665638</v>
      </c>
      <c r="X181" s="13">
        <f t="shared" si="43"/>
        <v>18.718166666665638</v>
      </c>
      <c r="Y181" s="20"/>
      <c r="Z181" s="35"/>
      <c r="AA181" s="11"/>
      <c r="AB181" s="10"/>
      <c r="AC181" s="15"/>
      <c r="AD181" s="15"/>
      <c r="AE181" s="15"/>
      <c r="AF181" s="14"/>
      <c r="AG181" s="13"/>
      <c r="AH181" s="12">
        <v>1.0416000000000001</v>
      </c>
      <c r="AI181" s="11">
        <v>28.9</v>
      </c>
      <c r="AJ181" s="10">
        <v>8770</v>
      </c>
      <c r="AK181" s="9">
        <f t="shared" si="52"/>
        <v>9134.8320000000003</v>
      </c>
    </row>
    <row r="182" spans="1:37" ht="19.899999999999999" customHeight="1">
      <c r="C182" s="38">
        <v>44649</v>
      </c>
      <c r="D182" s="37" t="s">
        <v>28</v>
      </c>
      <c r="E182" s="36" t="s">
        <v>164</v>
      </c>
      <c r="F182" s="20" t="s">
        <v>163</v>
      </c>
      <c r="G182" s="35">
        <v>1.0391999999999999</v>
      </c>
      <c r="H182" s="21">
        <v>28.8</v>
      </c>
      <c r="I182" s="11">
        <v>31.8</v>
      </c>
      <c r="J182" s="10">
        <v>7990</v>
      </c>
      <c r="K182" s="15">
        <f t="shared" si="44"/>
        <v>8303.2079999999987</v>
      </c>
      <c r="L182" s="15">
        <f t="shared" si="45"/>
        <v>2640.4201439999997</v>
      </c>
      <c r="M182" s="15">
        <f t="shared" si="53"/>
        <v>9168.1255000000001</v>
      </c>
      <c r="N182" s="14">
        <f t="shared" si="46"/>
        <v>864.91750000000138</v>
      </c>
      <c r="O182" s="13">
        <f t="shared" si="47"/>
        <v>851.91750000000138</v>
      </c>
      <c r="P182" s="20" t="s">
        <v>163</v>
      </c>
      <c r="Q182" s="35">
        <v>1.0391999999999999</v>
      </c>
      <c r="R182" s="11">
        <v>28.8</v>
      </c>
      <c r="S182" s="10">
        <v>8850</v>
      </c>
      <c r="T182" s="15">
        <f t="shared" si="48"/>
        <v>9196.9199999999983</v>
      </c>
      <c r="U182" s="15">
        <f t="shared" si="49"/>
        <v>2648.7129599999998</v>
      </c>
      <c r="V182" s="15">
        <f t="shared" si="50"/>
        <v>9196.9199999999983</v>
      </c>
      <c r="W182" s="14">
        <f t="shared" si="51"/>
        <v>0</v>
      </c>
      <c r="X182" s="13">
        <f t="shared" si="43"/>
        <v>-13</v>
      </c>
      <c r="Y182" s="20"/>
      <c r="Z182" s="35"/>
      <c r="AA182" s="11"/>
      <c r="AB182" s="10"/>
      <c r="AC182" s="15"/>
      <c r="AD182" s="15"/>
      <c r="AE182" s="15"/>
      <c r="AF182" s="14"/>
      <c r="AG182" s="13"/>
      <c r="AH182" s="12">
        <v>1.0391999999999999</v>
      </c>
      <c r="AI182" s="11">
        <v>28.8</v>
      </c>
      <c r="AJ182" s="10">
        <v>8850</v>
      </c>
      <c r="AK182" s="9">
        <f t="shared" si="52"/>
        <v>9196.9199999999983</v>
      </c>
    </row>
    <row r="183" spans="1:37" ht="19.899999999999999" customHeight="1">
      <c r="C183" s="38">
        <v>44651</v>
      </c>
      <c r="D183" s="37" t="s">
        <v>28</v>
      </c>
      <c r="E183" s="36" t="s">
        <v>162</v>
      </c>
      <c r="F183" s="20" t="s">
        <v>97</v>
      </c>
      <c r="G183" s="35">
        <v>1.0389999999999999</v>
      </c>
      <c r="H183" s="21">
        <v>28.8</v>
      </c>
      <c r="I183" s="11">
        <v>31.6</v>
      </c>
      <c r="J183" s="10">
        <v>7880</v>
      </c>
      <c r="K183" s="15">
        <f t="shared" si="44"/>
        <v>8187.32</v>
      </c>
      <c r="L183" s="15">
        <f t="shared" si="45"/>
        <v>2587.1931199999999</v>
      </c>
      <c r="M183" s="15">
        <f t="shared" si="53"/>
        <v>8983.3094444444432</v>
      </c>
      <c r="N183" s="14">
        <f t="shared" si="46"/>
        <v>795.98944444444351</v>
      </c>
      <c r="O183" s="13">
        <f t="shared" si="47"/>
        <v>782.98944444444351</v>
      </c>
      <c r="P183" s="20" t="s">
        <v>32</v>
      </c>
      <c r="Q183" s="35">
        <v>1.0389999999999999</v>
      </c>
      <c r="R183" s="11">
        <v>28.9</v>
      </c>
      <c r="S183" s="10">
        <v>8680</v>
      </c>
      <c r="T183" s="15">
        <f t="shared" si="48"/>
        <v>9018.5199999999986</v>
      </c>
      <c r="U183" s="15">
        <f t="shared" si="49"/>
        <v>2606.3522799999996</v>
      </c>
      <c r="V183" s="15">
        <f t="shared" si="50"/>
        <v>9049.8343055555542</v>
      </c>
      <c r="W183" s="14">
        <f t="shared" si="51"/>
        <v>31.31430555555562</v>
      </c>
      <c r="X183" s="13">
        <f t="shared" si="43"/>
        <v>18.31430555555562</v>
      </c>
      <c r="Y183" s="20"/>
      <c r="Z183" s="35"/>
      <c r="AA183" s="11"/>
      <c r="AB183" s="10"/>
      <c r="AC183" s="15"/>
      <c r="AD183" s="15"/>
      <c r="AE183" s="15"/>
      <c r="AF183" s="14"/>
      <c r="AG183" s="13"/>
      <c r="AH183" s="12">
        <v>1.0389999999999999</v>
      </c>
      <c r="AI183" s="11">
        <v>28.9</v>
      </c>
      <c r="AJ183" s="10">
        <v>8680</v>
      </c>
      <c r="AK183" s="9">
        <f t="shared" si="52"/>
        <v>9018.5199999999986</v>
      </c>
    </row>
    <row r="184" spans="1:37" ht="19.899999999999999" customHeight="1">
      <c r="C184" s="38">
        <v>44657</v>
      </c>
      <c r="D184" s="37" t="s">
        <v>28</v>
      </c>
      <c r="E184" s="36" t="s">
        <v>161</v>
      </c>
      <c r="F184" s="20" t="s">
        <v>146</v>
      </c>
      <c r="G184" s="35">
        <v>1.0402</v>
      </c>
      <c r="H184" s="21">
        <v>28.8</v>
      </c>
      <c r="I184" s="11">
        <v>31.8</v>
      </c>
      <c r="J184" s="10">
        <v>7910</v>
      </c>
      <c r="K184" s="15">
        <f t="shared" si="44"/>
        <v>8227.982</v>
      </c>
      <c r="L184" s="15">
        <f t="shared" si="45"/>
        <v>2616.4982759999998</v>
      </c>
      <c r="M184" s="15">
        <f t="shared" si="53"/>
        <v>9085.0634583333322</v>
      </c>
      <c r="N184" s="14">
        <f t="shared" si="46"/>
        <v>857.08145833333219</v>
      </c>
      <c r="O184" s="13">
        <f t="shared" si="47"/>
        <v>844.08145833333219</v>
      </c>
      <c r="P184" s="20" t="s">
        <v>146</v>
      </c>
      <c r="Q184" s="35">
        <v>1.0402</v>
      </c>
      <c r="R184" s="11">
        <v>28.8</v>
      </c>
      <c r="S184" s="10">
        <v>8680</v>
      </c>
      <c r="T184" s="15">
        <f t="shared" si="48"/>
        <v>9028.9359999999997</v>
      </c>
      <c r="U184" s="15">
        <f t="shared" si="49"/>
        <v>2600.333568</v>
      </c>
      <c r="V184" s="15">
        <f t="shared" si="50"/>
        <v>9028.9359999999997</v>
      </c>
      <c r="W184" s="14">
        <f t="shared" si="51"/>
        <v>0</v>
      </c>
      <c r="X184" s="13">
        <f t="shared" si="43"/>
        <v>-13</v>
      </c>
      <c r="Y184" s="20"/>
      <c r="Z184" s="35"/>
      <c r="AA184" s="11"/>
      <c r="AB184" s="10"/>
      <c r="AC184" s="15"/>
      <c r="AD184" s="15"/>
      <c r="AE184" s="15"/>
      <c r="AF184" s="14"/>
      <c r="AG184" s="13"/>
      <c r="AH184" s="35">
        <v>1.0402</v>
      </c>
      <c r="AI184" s="11">
        <v>28.8</v>
      </c>
      <c r="AJ184" s="10">
        <v>8680</v>
      </c>
      <c r="AK184" s="9">
        <f t="shared" si="52"/>
        <v>9028.9359999999997</v>
      </c>
    </row>
    <row r="185" spans="1:37" ht="19.899999999999999" customHeight="1">
      <c r="C185" s="38">
        <v>44659</v>
      </c>
      <c r="D185" s="37" t="s">
        <v>28</v>
      </c>
      <c r="E185" s="36" t="s">
        <v>160</v>
      </c>
      <c r="F185" s="20" t="s">
        <v>32</v>
      </c>
      <c r="G185" s="35">
        <v>1.0337000000000001</v>
      </c>
      <c r="H185" s="21">
        <v>28.8</v>
      </c>
      <c r="I185" s="11">
        <v>31.7</v>
      </c>
      <c r="J185" s="10">
        <v>8010</v>
      </c>
      <c r="K185" s="15">
        <f t="shared" si="44"/>
        <v>8279.9369999999999</v>
      </c>
      <c r="L185" s="15">
        <f t="shared" si="45"/>
        <v>2624.740029</v>
      </c>
      <c r="M185" s="15">
        <f t="shared" si="53"/>
        <v>9113.6806562500005</v>
      </c>
      <c r="N185" s="14">
        <f t="shared" si="46"/>
        <v>833.74365625000064</v>
      </c>
      <c r="O185" s="13">
        <f t="shared" si="47"/>
        <v>820.74365625000064</v>
      </c>
      <c r="P185" s="20" t="s">
        <v>32</v>
      </c>
      <c r="Q185" s="35">
        <v>1.0337000000000001</v>
      </c>
      <c r="R185" s="11">
        <v>28.8</v>
      </c>
      <c r="S185" s="10">
        <v>8830</v>
      </c>
      <c r="T185" s="15">
        <f t="shared" si="48"/>
        <v>9127.5709999999999</v>
      </c>
      <c r="U185" s="15">
        <f t="shared" si="49"/>
        <v>2628.7404480000005</v>
      </c>
      <c r="V185" s="15">
        <f t="shared" si="50"/>
        <v>9127.5710000000017</v>
      </c>
      <c r="W185" s="14">
        <f t="shared" si="51"/>
        <v>1.8189894035458565E-12</v>
      </c>
      <c r="X185" s="13">
        <f t="shared" si="43"/>
        <v>-12.999999999998181</v>
      </c>
      <c r="Y185" s="20"/>
      <c r="Z185" s="35"/>
      <c r="AA185" s="11"/>
      <c r="AB185" s="10"/>
      <c r="AC185" s="15"/>
      <c r="AD185" s="15"/>
      <c r="AE185" s="15"/>
      <c r="AF185" s="14"/>
      <c r="AG185" s="13"/>
      <c r="AH185" s="35">
        <v>1.0337000000000001</v>
      </c>
      <c r="AI185" s="11">
        <v>28.8</v>
      </c>
      <c r="AJ185" s="10">
        <v>8830</v>
      </c>
      <c r="AK185" s="9">
        <f t="shared" si="52"/>
        <v>9127.5709999999999</v>
      </c>
    </row>
    <row r="186" spans="1:37" ht="19.899999999999999" customHeight="1">
      <c r="C186" s="38">
        <v>44661</v>
      </c>
      <c r="D186" s="37" t="s">
        <v>28</v>
      </c>
      <c r="E186" s="36" t="s">
        <v>159</v>
      </c>
      <c r="F186" s="20" t="s">
        <v>97</v>
      </c>
      <c r="G186" s="35">
        <v>1.0374000000000001</v>
      </c>
      <c r="H186" s="21">
        <v>28.8</v>
      </c>
      <c r="I186" s="11">
        <v>31.3</v>
      </c>
      <c r="J186" s="10">
        <v>7820</v>
      </c>
      <c r="K186" s="15">
        <f t="shared" si="44"/>
        <v>8112.4680000000008</v>
      </c>
      <c r="L186" s="15">
        <f t="shared" si="45"/>
        <v>2539.2024840000004</v>
      </c>
      <c r="M186" s="15">
        <f t="shared" si="53"/>
        <v>8816.6752916666683</v>
      </c>
      <c r="N186" s="14">
        <f t="shared" si="46"/>
        <v>704.20729166666752</v>
      </c>
      <c r="O186" s="13">
        <f t="shared" si="47"/>
        <v>691.20729166666752</v>
      </c>
      <c r="P186" s="20" t="s">
        <v>97</v>
      </c>
      <c r="Q186" s="35">
        <v>1.0374000000000001</v>
      </c>
      <c r="R186" s="11">
        <v>28.8</v>
      </c>
      <c r="S186" s="10">
        <v>8520</v>
      </c>
      <c r="T186" s="15">
        <f t="shared" si="48"/>
        <v>8838.648000000001</v>
      </c>
      <c r="U186" s="15">
        <f t="shared" si="49"/>
        <v>2545.5306240000004</v>
      </c>
      <c r="V186" s="15">
        <f t="shared" si="50"/>
        <v>8838.648000000001</v>
      </c>
      <c r="W186" s="14">
        <f t="shared" si="51"/>
        <v>0</v>
      </c>
      <c r="X186" s="13">
        <f t="shared" si="43"/>
        <v>-13</v>
      </c>
      <c r="Y186" s="20"/>
      <c r="Z186" s="35"/>
      <c r="AA186" s="11"/>
      <c r="AB186" s="10"/>
      <c r="AC186" s="15"/>
      <c r="AD186" s="15"/>
      <c r="AE186" s="15"/>
      <c r="AF186" s="14"/>
      <c r="AG186" s="13"/>
      <c r="AH186" s="35">
        <v>1.0374000000000001</v>
      </c>
      <c r="AI186" s="11">
        <v>28.8</v>
      </c>
      <c r="AJ186" s="10">
        <v>8520</v>
      </c>
      <c r="AK186" s="9">
        <f t="shared" si="52"/>
        <v>8838.648000000001</v>
      </c>
    </row>
    <row r="187" spans="1:37" ht="19.899999999999999" customHeight="1">
      <c r="C187" s="38">
        <v>44663</v>
      </c>
      <c r="D187" s="37" t="s">
        <v>28</v>
      </c>
      <c r="E187" s="36" t="s">
        <v>158</v>
      </c>
      <c r="F187" s="20" t="s">
        <v>32</v>
      </c>
      <c r="G187" s="35">
        <v>1.0371999999999999</v>
      </c>
      <c r="H187" s="21">
        <v>28.8</v>
      </c>
      <c r="I187" s="11">
        <v>32</v>
      </c>
      <c r="J187" s="10">
        <v>7960</v>
      </c>
      <c r="K187" s="15">
        <f t="shared" si="44"/>
        <v>8256.1119999999992</v>
      </c>
      <c r="L187" s="15">
        <f t="shared" si="45"/>
        <v>2641.9558399999996</v>
      </c>
      <c r="M187" s="15">
        <f t="shared" si="53"/>
        <v>9173.4577777777758</v>
      </c>
      <c r="N187" s="14">
        <f t="shared" si="46"/>
        <v>917.34577777777668</v>
      </c>
      <c r="O187" s="13">
        <f t="shared" si="47"/>
        <v>904.34577777777668</v>
      </c>
      <c r="P187" s="20" t="s">
        <v>32</v>
      </c>
      <c r="Q187" s="35">
        <v>1.0371999999999999</v>
      </c>
      <c r="R187" s="11">
        <v>28.7</v>
      </c>
      <c r="S187" s="10">
        <v>8810</v>
      </c>
      <c r="T187" s="15">
        <f t="shared" si="48"/>
        <v>9137.732</v>
      </c>
      <c r="U187" s="15">
        <f t="shared" si="49"/>
        <v>2622.5290839999998</v>
      </c>
      <c r="V187" s="15">
        <f t="shared" si="50"/>
        <v>9106.003763888888</v>
      </c>
      <c r="W187" s="14">
        <f t="shared" si="51"/>
        <v>-31.728236111111983</v>
      </c>
      <c r="X187" s="13">
        <f t="shared" si="43"/>
        <v>-44.728236111111983</v>
      </c>
      <c r="Y187" s="20"/>
      <c r="Z187" s="35"/>
      <c r="AA187" s="11"/>
      <c r="AB187" s="10"/>
      <c r="AC187" s="15"/>
      <c r="AD187" s="15"/>
      <c r="AE187" s="15"/>
      <c r="AF187" s="14"/>
      <c r="AG187" s="13"/>
      <c r="AH187" s="12">
        <v>1.0371999999999999</v>
      </c>
      <c r="AI187" s="11">
        <v>28.7</v>
      </c>
      <c r="AJ187" s="10">
        <v>8810</v>
      </c>
      <c r="AK187" s="9">
        <f t="shared" si="52"/>
        <v>9137.732</v>
      </c>
    </row>
    <row r="188" spans="1:37" ht="19.899999999999999" customHeight="1">
      <c r="C188" s="38">
        <v>44665</v>
      </c>
      <c r="D188" s="37" t="s">
        <v>28</v>
      </c>
      <c r="E188" s="36" t="s">
        <v>157</v>
      </c>
      <c r="F188" s="20" t="s">
        <v>42</v>
      </c>
      <c r="G188" s="35">
        <v>1.0377000000000001</v>
      </c>
      <c r="H188" s="21">
        <v>28.8</v>
      </c>
      <c r="I188" s="11">
        <v>31.6</v>
      </c>
      <c r="J188" s="10">
        <v>7950</v>
      </c>
      <c r="K188" s="15">
        <f t="shared" si="44"/>
        <v>8249.7150000000001</v>
      </c>
      <c r="L188" s="15">
        <f t="shared" si="45"/>
        <v>2606.90994</v>
      </c>
      <c r="M188" s="15">
        <f t="shared" si="53"/>
        <v>9051.7706249999992</v>
      </c>
      <c r="N188" s="14">
        <f t="shared" si="46"/>
        <v>802.05562499999905</v>
      </c>
      <c r="O188" s="13">
        <f t="shared" si="47"/>
        <v>789.05562499999905</v>
      </c>
      <c r="P188" s="20" t="s">
        <v>42</v>
      </c>
      <c r="Q188" s="35">
        <v>1.0377000000000001</v>
      </c>
      <c r="R188" s="11">
        <v>29</v>
      </c>
      <c r="S188" s="10">
        <v>8680</v>
      </c>
      <c r="T188" s="15">
        <f t="shared" si="48"/>
        <v>9007.2360000000008</v>
      </c>
      <c r="U188" s="15">
        <f t="shared" si="49"/>
        <v>2612.0984400000002</v>
      </c>
      <c r="V188" s="15">
        <f t="shared" si="50"/>
        <v>9069.786250000001</v>
      </c>
      <c r="W188" s="14">
        <f t="shared" si="51"/>
        <v>62.550250000000233</v>
      </c>
      <c r="X188" s="13">
        <f t="shared" ref="X188:X251" si="54">IFERROR(W188-13,"")</f>
        <v>49.550250000000233</v>
      </c>
      <c r="Y188" s="20"/>
      <c r="Z188" s="35"/>
      <c r="AA188" s="11"/>
      <c r="AB188" s="10"/>
      <c r="AC188" s="15"/>
      <c r="AD188" s="15"/>
      <c r="AE188" s="15"/>
      <c r="AF188" s="14"/>
      <c r="AG188" s="13"/>
      <c r="AH188" s="12">
        <v>1.0377000000000001</v>
      </c>
      <c r="AI188" s="11">
        <v>29</v>
      </c>
      <c r="AJ188" s="10">
        <v>8680</v>
      </c>
      <c r="AK188" s="9">
        <f t="shared" si="52"/>
        <v>9007.2360000000008</v>
      </c>
    </row>
    <row r="189" spans="1:37" ht="19.899999999999999" customHeight="1">
      <c r="C189" s="38">
        <v>44668</v>
      </c>
      <c r="D189" s="37" t="s">
        <v>28</v>
      </c>
      <c r="E189" s="36" t="s">
        <v>156</v>
      </c>
      <c r="F189" s="20" t="s">
        <v>146</v>
      </c>
      <c r="G189" s="35">
        <v>1.0403</v>
      </c>
      <c r="H189" s="21">
        <v>28.8</v>
      </c>
      <c r="I189" s="11">
        <v>32.200000000000003</v>
      </c>
      <c r="J189" s="10">
        <v>7370</v>
      </c>
      <c r="K189" s="15">
        <f t="shared" si="44"/>
        <v>7667.0110000000004</v>
      </c>
      <c r="L189" s="15">
        <f t="shared" si="45"/>
        <v>2468.7775420000003</v>
      </c>
      <c r="M189" s="15">
        <f t="shared" si="53"/>
        <v>8572.1442430555562</v>
      </c>
      <c r="N189" s="14">
        <f t="shared" si="46"/>
        <v>905.13324305555579</v>
      </c>
      <c r="O189" s="13">
        <f t="shared" si="47"/>
        <v>892.13324305555579</v>
      </c>
      <c r="P189" s="20" t="s">
        <v>146</v>
      </c>
      <c r="Q189" s="35">
        <v>1.0403</v>
      </c>
      <c r="R189" s="11">
        <v>28.8</v>
      </c>
      <c r="S189" s="10">
        <v>8210</v>
      </c>
      <c r="T189" s="15">
        <f t="shared" si="48"/>
        <v>8540.8629999999994</v>
      </c>
      <c r="U189" s="15">
        <f t="shared" si="49"/>
        <v>2459.768544</v>
      </c>
      <c r="V189" s="15">
        <f t="shared" si="50"/>
        <v>8540.8629999999994</v>
      </c>
      <c r="W189" s="14">
        <f t="shared" si="51"/>
        <v>0</v>
      </c>
      <c r="X189" s="13">
        <f t="shared" si="54"/>
        <v>-13</v>
      </c>
      <c r="Y189" s="20"/>
      <c r="Z189" s="35"/>
      <c r="AA189" s="11"/>
      <c r="AB189" s="10"/>
      <c r="AC189" s="15"/>
      <c r="AD189" s="15"/>
      <c r="AE189" s="15"/>
      <c r="AF189" s="14"/>
      <c r="AG189" s="13"/>
      <c r="AH189" s="12">
        <v>1.0403</v>
      </c>
      <c r="AI189" s="11">
        <v>28.8</v>
      </c>
      <c r="AJ189" s="10">
        <v>8210</v>
      </c>
      <c r="AK189" s="9">
        <f t="shared" si="52"/>
        <v>8540.8629999999994</v>
      </c>
    </row>
    <row r="190" spans="1:37" ht="19.899999999999999" customHeight="1">
      <c r="C190" s="38">
        <v>44669</v>
      </c>
      <c r="D190" s="37" t="s">
        <v>28</v>
      </c>
      <c r="E190" s="36" t="s">
        <v>155</v>
      </c>
      <c r="F190" s="20" t="s">
        <v>32</v>
      </c>
      <c r="G190" s="35">
        <v>1.0370999999999999</v>
      </c>
      <c r="H190" s="21">
        <v>28.8</v>
      </c>
      <c r="I190" s="11">
        <v>31.9</v>
      </c>
      <c r="J190" s="10">
        <v>8360</v>
      </c>
      <c r="K190" s="15">
        <f t="shared" si="44"/>
        <v>8670.155999999999</v>
      </c>
      <c r="L190" s="15">
        <f t="shared" si="45"/>
        <v>2765.7797639999999</v>
      </c>
      <c r="M190" s="15">
        <f t="shared" si="53"/>
        <v>9603.401958333332</v>
      </c>
      <c r="N190" s="14">
        <f t="shared" si="46"/>
        <v>933.24595833333296</v>
      </c>
      <c r="O190" s="13">
        <f t="shared" si="47"/>
        <v>920.24595833333296</v>
      </c>
      <c r="P190" s="20" t="s">
        <v>97</v>
      </c>
      <c r="Q190" s="35">
        <v>1.0370999999999999</v>
      </c>
      <c r="R190" s="11">
        <v>28.8</v>
      </c>
      <c r="S190" s="10">
        <v>9210</v>
      </c>
      <c r="T190" s="15">
        <f t="shared" si="48"/>
        <v>9551.6909999999989</v>
      </c>
      <c r="U190" s="15">
        <f t="shared" si="49"/>
        <v>2750.8870080000002</v>
      </c>
      <c r="V190" s="15">
        <f t="shared" si="50"/>
        <v>9551.6909999999989</v>
      </c>
      <c r="W190" s="14">
        <f t="shared" si="51"/>
        <v>0</v>
      </c>
      <c r="X190" s="13">
        <f t="shared" si="54"/>
        <v>-13</v>
      </c>
      <c r="Y190" s="20"/>
      <c r="Z190" s="35"/>
      <c r="AA190" s="11"/>
      <c r="AB190" s="10"/>
      <c r="AC190" s="15"/>
      <c r="AD190" s="15"/>
      <c r="AE190" s="15"/>
      <c r="AF190" s="14"/>
      <c r="AG190" s="13"/>
      <c r="AH190" s="12">
        <v>1.0370999999999999</v>
      </c>
      <c r="AI190" s="11">
        <v>28.8</v>
      </c>
      <c r="AJ190" s="10">
        <v>9210</v>
      </c>
      <c r="AK190" s="9">
        <f t="shared" si="52"/>
        <v>9551.6909999999989</v>
      </c>
    </row>
    <row r="191" spans="1:37" ht="19.899999999999999" customHeight="1">
      <c r="C191" s="38">
        <v>44671</v>
      </c>
      <c r="D191" s="37" t="s">
        <v>28</v>
      </c>
      <c r="E191" s="36" t="s">
        <v>154</v>
      </c>
      <c r="F191" s="20" t="s">
        <v>42</v>
      </c>
      <c r="G191" s="35">
        <v>1.0397000000000001</v>
      </c>
      <c r="H191" s="21">
        <v>28.8</v>
      </c>
      <c r="I191" s="11">
        <v>31.5</v>
      </c>
      <c r="J191" s="10">
        <v>8060</v>
      </c>
      <c r="K191" s="15">
        <f t="shared" si="44"/>
        <v>8379.982</v>
      </c>
      <c r="L191" s="15">
        <f t="shared" si="45"/>
        <v>2639.6943299999998</v>
      </c>
      <c r="M191" s="15">
        <f t="shared" si="53"/>
        <v>9165.605312499998</v>
      </c>
      <c r="N191" s="14">
        <f t="shared" si="46"/>
        <v>785.62331249999806</v>
      </c>
      <c r="O191" s="13">
        <f t="shared" si="47"/>
        <v>772.62331249999806</v>
      </c>
      <c r="P191" s="20" t="s">
        <v>42</v>
      </c>
      <c r="Q191" s="35">
        <v>1.0397000000000001</v>
      </c>
      <c r="R191" s="11">
        <v>28.9</v>
      </c>
      <c r="S191" s="10">
        <v>8830</v>
      </c>
      <c r="T191" s="15">
        <f t="shared" si="48"/>
        <v>9180.5510000000013</v>
      </c>
      <c r="U191" s="15">
        <f t="shared" si="49"/>
        <v>2653.1792390000001</v>
      </c>
      <c r="V191" s="15">
        <f t="shared" si="50"/>
        <v>9212.427913194444</v>
      </c>
      <c r="W191" s="14">
        <f t="shared" si="51"/>
        <v>31.87691319444275</v>
      </c>
      <c r="X191" s="13">
        <f t="shared" si="54"/>
        <v>18.87691319444275</v>
      </c>
      <c r="Y191" s="20"/>
      <c r="Z191" s="35"/>
      <c r="AA191" s="11"/>
      <c r="AB191" s="10"/>
      <c r="AC191" s="15"/>
      <c r="AD191" s="15"/>
      <c r="AE191" s="15"/>
      <c r="AF191" s="14"/>
      <c r="AG191" s="13"/>
      <c r="AH191" s="12">
        <v>1.0397000000000001</v>
      </c>
      <c r="AI191" s="11">
        <v>28.9</v>
      </c>
      <c r="AJ191" s="10">
        <v>8830</v>
      </c>
      <c r="AK191" s="9">
        <f t="shared" si="52"/>
        <v>9180.5510000000013</v>
      </c>
    </row>
    <row r="192" spans="1:37" ht="19.899999999999999" customHeight="1">
      <c r="A192" s="6">
        <v>8340</v>
      </c>
      <c r="C192" s="38">
        <v>44672</v>
      </c>
      <c r="D192" s="37" t="s">
        <v>28</v>
      </c>
      <c r="E192" s="36" t="s">
        <v>153</v>
      </c>
      <c r="F192" s="20" t="s">
        <v>97</v>
      </c>
      <c r="G192" s="35">
        <v>1.0374000000000001</v>
      </c>
      <c r="H192" s="21">
        <v>28.8</v>
      </c>
      <c r="I192" s="11">
        <v>31.4</v>
      </c>
      <c r="J192" s="10">
        <v>8360</v>
      </c>
      <c r="K192" s="15">
        <f t="shared" si="44"/>
        <v>8672.6640000000007</v>
      </c>
      <c r="L192" s="15">
        <f t="shared" si="45"/>
        <v>2723.216496</v>
      </c>
      <c r="M192" s="15">
        <f t="shared" si="53"/>
        <v>9455.6128333333327</v>
      </c>
      <c r="N192" s="14">
        <f t="shared" si="46"/>
        <v>782.948833333332</v>
      </c>
      <c r="O192" s="13">
        <f t="shared" si="47"/>
        <v>769.948833333332</v>
      </c>
      <c r="P192" s="20" t="s">
        <v>97</v>
      </c>
      <c r="Q192" s="35">
        <v>1.0374000000000001</v>
      </c>
      <c r="R192" s="11">
        <v>28.9</v>
      </c>
      <c r="S192" s="10">
        <v>9070</v>
      </c>
      <c r="T192" s="15">
        <f t="shared" si="48"/>
        <v>9409.2180000000008</v>
      </c>
      <c r="U192" s="15">
        <f t="shared" si="49"/>
        <v>2719.2640019999999</v>
      </c>
      <c r="V192" s="15">
        <f t="shared" si="50"/>
        <v>9441.8888958333318</v>
      </c>
      <c r="W192" s="14">
        <f t="shared" si="51"/>
        <v>32.670895833331087</v>
      </c>
      <c r="X192" s="13">
        <f t="shared" si="54"/>
        <v>19.670895833331087</v>
      </c>
      <c r="Y192" s="20"/>
      <c r="Z192" s="35"/>
      <c r="AA192" s="11"/>
      <c r="AB192" s="10"/>
      <c r="AC192" s="15"/>
      <c r="AD192" s="15"/>
      <c r="AE192" s="15"/>
      <c r="AF192" s="14"/>
      <c r="AG192" s="13"/>
      <c r="AH192" s="12">
        <v>1.0374000000000001</v>
      </c>
      <c r="AI192" s="11">
        <v>28.9</v>
      </c>
      <c r="AJ192" s="10">
        <v>9070</v>
      </c>
      <c r="AK192" s="9">
        <f t="shared" si="52"/>
        <v>9409.2180000000008</v>
      </c>
    </row>
    <row r="193" spans="3:37" ht="19.899999999999999" customHeight="1">
      <c r="C193" s="38">
        <v>44674</v>
      </c>
      <c r="D193" s="37" t="s">
        <v>28</v>
      </c>
      <c r="E193" s="36" t="s">
        <v>152</v>
      </c>
      <c r="F193" s="20" t="s">
        <v>146</v>
      </c>
      <c r="G193" s="35">
        <v>1.0402</v>
      </c>
      <c r="H193" s="21">
        <v>28.8</v>
      </c>
      <c r="I193" s="11">
        <v>31.8</v>
      </c>
      <c r="J193" s="10">
        <v>8180</v>
      </c>
      <c r="K193" s="15">
        <f t="shared" si="44"/>
        <v>8508.8359999999993</v>
      </c>
      <c r="L193" s="15">
        <f t="shared" si="45"/>
        <v>2705.8098479999999</v>
      </c>
      <c r="M193" s="15">
        <f t="shared" si="53"/>
        <v>9395.1730833333331</v>
      </c>
      <c r="N193" s="14">
        <f t="shared" si="46"/>
        <v>886.33708333333379</v>
      </c>
      <c r="O193" s="13">
        <f t="shared" si="47"/>
        <v>873.33708333333379</v>
      </c>
      <c r="P193" s="20" t="s">
        <v>146</v>
      </c>
      <c r="Q193" s="35">
        <v>1.0402</v>
      </c>
      <c r="R193" s="11">
        <v>28.9</v>
      </c>
      <c r="S193" s="10">
        <v>8980</v>
      </c>
      <c r="T193" s="15">
        <f t="shared" si="48"/>
        <v>9340.996000000001</v>
      </c>
      <c r="U193" s="15">
        <f t="shared" si="49"/>
        <v>2699.5478440000002</v>
      </c>
      <c r="V193" s="15">
        <f t="shared" si="50"/>
        <v>9373.4300138888884</v>
      </c>
      <c r="W193" s="14">
        <f t="shared" si="51"/>
        <v>32.434013888887421</v>
      </c>
      <c r="X193" s="13">
        <f t="shared" si="54"/>
        <v>19.434013888887421</v>
      </c>
      <c r="Y193" s="20"/>
      <c r="Z193" s="35"/>
      <c r="AA193" s="11"/>
      <c r="AB193" s="10"/>
      <c r="AC193" s="15"/>
      <c r="AD193" s="15"/>
      <c r="AE193" s="15"/>
      <c r="AF193" s="14"/>
      <c r="AG193" s="13"/>
      <c r="AH193" s="12">
        <v>1.0402</v>
      </c>
      <c r="AI193" s="11">
        <v>28.9</v>
      </c>
      <c r="AJ193" s="10">
        <v>8980</v>
      </c>
      <c r="AK193" s="9">
        <f t="shared" si="52"/>
        <v>9340.996000000001</v>
      </c>
    </row>
    <row r="194" spans="3:37" ht="19.899999999999999" customHeight="1">
      <c r="C194" s="38">
        <v>44675</v>
      </c>
      <c r="D194" s="37" t="s">
        <v>28</v>
      </c>
      <c r="E194" s="36" t="s">
        <v>151</v>
      </c>
      <c r="F194" s="20" t="s">
        <v>32</v>
      </c>
      <c r="G194" s="35">
        <v>1.0369999999999999</v>
      </c>
      <c r="H194" s="21">
        <v>28.8</v>
      </c>
      <c r="I194" s="11">
        <v>31.9</v>
      </c>
      <c r="J194" s="10">
        <v>8140</v>
      </c>
      <c r="K194" s="15">
        <f t="shared" si="44"/>
        <v>8441.1799999999985</v>
      </c>
      <c r="L194" s="15">
        <f t="shared" si="45"/>
        <v>2692.7364199999997</v>
      </c>
      <c r="M194" s="15">
        <f t="shared" si="53"/>
        <v>9349.7792361111115</v>
      </c>
      <c r="N194" s="14">
        <f t="shared" si="46"/>
        <v>908.59923611111299</v>
      </c>
      <c r="O194" s="13">
        <f t="shared" si="47"/>
        <v>895.59923611111299</v>
      </c>
      <c r="P194" s="20" t="s">
        <v>32</v>
      </c>
      <c r="Q194" s="35">
        <v>1.0369999999999999</v>
      </c>
      <c r="R194" s="11">
        <v>29.1</v>
      </c>
      <c r="S194" s="10">
        <v>8970</v>
      </c>
      <c r="T194" s="15">
        <f t="shared" si="48"/>
        <v>9301.89</v>
      </c>
      <c r="U194" s="15">
        <f t="shared" si="49"/>
        <v>2706.8499900000002</v>
      </c>
      <c r="V194" s="15">
        <f t="shared" si="50"/>
        <v>9398.7846874999996</v>
      </c>
      <c r="W194" s="14">
        <f t="shared" si="51"/>
        <v>96.894687500000146</v>
      </c>
      <c r="X194" s="13">
        <f t="shared" si="54"/>
        <v>83.894687500000146</v>
      </c>
      <c r="Y194" s="20"/>
      <c r="Z194" s="35"/>
      <c r="AA194" s="11"/>
      <c r="AB194" s="10"/>
      <c r="AC194" s="15"/>
      <c r="AD194" s="15"/>
      <c r="AE194" s="15"/>
      <c r="AF194" s="14"/>
      <c r="AG194" s="13"/>
      <c r="AH194" s="12">
        <v>1.0369999999999999</v>
      </c>
      <c r="AI194" s="11">
        <v>29.1</v>
      </c>
      <c r="AJ194" s="10">
        <v>8970</v>
      </c>
      <c r="AK194" s="9">
        <f t="shared" si="52"/>
        <v>9301.89</v>
      </c>
    </row>
    <row r="195" spans="3:37" ht="19.899999999999999" customHeight="1">
      <c r="C195" s="38">
        <v>44677</v>
      </c>
      <c r="D195" s="37" t="s">
        <v>28</v>
      </c>
      <c r="E195" s="36" t="s">
        <v>150</v>
      </c>
      <c r="F195" s="20" t="s">
        <v>42</v>
      </c>
      <c r="G195" s="35">
        <v>1.0369999999999999</v>
      </c>
      <c r="H195" s="21">
        <v>28.8</v>
      </c>
      <c r="I195" s="11">
        <v>31.5</v>
      </c>
      <c r="J195" s="10">
        <v>8200</v>
      </c>
      <c r="K195" s="15">
        <f t="shared" si="44"/>
        <v>8503.4</v>
      </c>
      <c r="L195" s="15">
        <f t="shared" si="45"/>
        <v>2678.5709999999999</v>
      </c>
      <c r="M195" s="15">
        <f t="shared" si="53"/>
        <v>9300.5937499999982</v>
      </c>
      <c r="N195" s="14">
        <f t="shared" si="46"/>
        <v>797.19374999999854</v>
      </c>
      <c r="O195" s="13">
        <f t="shared" si="47"/>
        <v>784.19374999999854</v>
      </c>
      <c r="P195" s="20" t="s">
        <v>18</v>
      </c>
      <c r="Q195" s="35">
        <v>1.0369999999999999</v>
      </c>
      <c r="R195" s="11">
        <v>28.7</v>
      </c>
      <c r="S195" s="10">
        <v>9030</v>
      </c>
      <c r="T195" s="15">
        <f t="shared" si="48"/>
        <v>9364.1099999999988</v>
      </c>
      <c r="U195" s="15">
        <f t="shared" si="49"/>
        <v>2687.4995699999995</v>
      </c>
      <c r="V195" s="15">
        <f t="shared" si="50"/>
        <v>9331.5957291666637</v>
      </c>
      <c r="W195" s="14">
        <f t="shared" si="51"/>
        <v>-32.514270833335104</v>
      </c>
      <c r="X195" s="13">
        <f t="shared" si="54"/>
        <v>-45.514270833335104</v>
      </c>
      <c r="Y195" s="20"/>
      <c r="Z195" s="35"/>
      <c r="AA195" s="11"/>
      <c r="AB195" s="10"/>
      <c r="AC195" s="15"/>
      <c r="AD195" s="15"/>
      <c r="AE195" s="15"/>
      <c r="AF195" s="14"/>
      <c r="AG195" s="13"/>
      <c r="AH195" s="12">
        <v>1.0369999999999999</v>
      </c>
      <c r="AI195" s="11">
        <v>29.1</v>
      </c>
      <c r="AJ195" s="10">
        <v>8970</v>
      </c>
      <c r="AK195" s="9">
        <f t="shared" si="52"/>
        <v>9301.89</v>
      </c>
    </row>
    <row r="196" spans="3:37" ht="19.899999999999999" customHeight="1">
      <c r="C196" s="38">
        <v>44689</v>
      </c>
      <c r="D196" s="37" t="s">
        <v>28</v>
      </c>
      <c r="E196" s="36" t="s">
        <v>149</v>
      </c>
      <c r="F196" s="20" t="s">
        <v>18</v>
      </c>
      <c r="G196" s="35">
        <v>1.0347999999999999</v>
      </c>
      <c r="H196" s="21">
        <v>28.8</v>
      </c>
      <c r="I196" s="11">
        <v>31.4</v>
      </c>
      <c r="J196" s="10">
        <v>8210</v>
      </c>
      <c r="K196" s="15">
        <f t="shared" si="44"/>
        <v>8495.7079999999987</v>
      </c>
      <c r="L196" s="15">
        <f t="shared" si="45"/>
        <v>2667.6523119999997</v>
      </c>
      <c r="M196" s="15">
        <f t="shared" si="53"/>
        <v>9262.6816388888874</v>
      </c>
      <c r="N196" s="14">
        <f t="shared" si="46"/>
        <v>766.97363888888867</v>
      </c>
      <c r="O196" s="13">
        <f t="shared" si="47"/>
        <v>753.97363888888867</v>
      </c>
      <c r="P196" s="20" t="s">
        <v>146</v>
      </c>
      <c r="Q196" s="35">
        <v>1.0347999999999999</v>
      </c>
      <c r="R196" s="11">
        <v>29.1</v>
      </c>
      <c r="S196" s="10">
        <v>8860</v>
      </c>
      <c r="T196" s="15">
        <f t="shared" si="48"/>
        <v>9168.3279999999995</v>
      </c>
      <c r="U196" s="15">
        <f t="shared" si="49"/>
        <v>2667.9834480000004</v>
      </c>
      <c r="V196" s="15">
        <f t="shared" si="50"/>
        <v>9263.8314166666678</v>
      </c>
      <c r="W196" s="14">
        <f t="shared" si="51"/>
        <v>95.503416666668272</v>
      </c>
      <c r="X196" s="13">
        <f t="shared" si="54"/>
        <v>82.503416666668272</v>
      </c>
      <c r="Y196" s="20"/>
      <c r="Z196" s="35"/>
      <c r="AA196" s="11"/>
      <c r="AB196" s="10"/>
      <c r="AC196" s="15"/>
      <c r="AD196" s="15"/>
      <c r="AE196" s="15"/>
      <c r="AF196" s="14"/>
      <c r="AG196" s="13"/>
      <c r="AH196" s="12">
        <v>1.0347999999999999</v>
      </c>
      <c r="AI196" s="11">
        <v>29.1</v>
      </c>
      <c r="AJ196" s="10">
        <v>8860</v>
      </c>
      <c r="AK196" s="9">
        <f t="shared" si="52"/>
        <v>9168.3279999999995</v>
      </c>
    </row>
    <row r="197" spans="3:37" ht="19.899999999999999" customHeight="1">
      <c r="C197" s="38">
        <v>44690</v>
      </c>
      <c r="D197" s="37" t="s">
        <v>28</v>
      </c>
      <c r="E197" s="36" t="s">
        <v>148</v>
      </c>
      <c r="F197" s="20" t="s">
        <v>42</v>
      </c>
      <c r="G197" s="35">
        <v>1.0388999999999999</v>
      </c>
      <c r="H197" s="21">
        <v>28.8</v>
      </c>
      <c r="I197" s="11">
        <v>31.8</v>
      </c>
      <c r="J197" s="10">
        <v>8190</v>
      </c>
      <c r="K197" s="15">
        <f t="shared" si="44"/>
        <v>8508.5910000000003</v>
      </c>
      <c r="L197" s="15">
        <f t="shared" si="45"/>
        <v>2705.7319380000004</v>
      </c>
      <c r="M197" s="15">
        <f t="shared" si="53"/>
        <v>9394.9025624999995</v>
      </c>
      <c r="N197" s="14">
        <f t="shared" si="46"/>
        <v>886.31156249999913</v>
      </c>
      <c r="O197" s="13">
        <f t="shared" si="47"/>
        <v>873.31156249999913</v>
      </c>
      <c r="P197" s="20" t="s">
        <v>32</v>
      </c>
      <c r="Q197" s="35">
        <v>1.0388999999999999</v>
      </c>
      <c r="R197" s="11">
        <v>28.9</v>
      </c>
      <c r="S197" s="10">
        <v>8990</v>
      </c>
      <c r="T197" s="15">
        <f t="shared" si="48"/>
        <v>9339.7109999999993</v>
      </c>
      <c r="U197" s="15">
        <f t="shared" si="49"/>
        <v>2699.1764789999997</v>
      </c>
      <c r="V197" s="15">
        <f t="shared" si="50"/>
        <v>9372.1405520833323</v>
      </c>
      <c r="W197" s="14">
        <f t="shared" si="51"/>
        <v>32.429552083332965</v>
      </c>
      <c r="X197" s="13">
        <f t="shared" si="54"/>
        <v>19.429552083332965</v>
      </c>
      <c r="Y197" s="20"/>
      <c r="Z197" s="35"/>
      <c r="AA197" s="11"/>
      <c r="AB197" s="10"/>
      <c r="AC197" s="15"/>
      <c r="AD197" s="15"/>
      <c r="AE197" s="15"/>
      <c r="AF197" s="14"/>
      <c r="AG197" s="13"/>
      <c r="AH197" s="12">
        <v>1.0388999999999999</v>
      </c>
      <c r="AI197" s="11">
        <v>28.9</v>
      </c>
      <c r="AJ197" s="10">
        <v>8990</v>
      </c>
      <c r="AK197" s="9">
        <f t="shared" si="52"/>
        <v>9339.7109999999993</v>
      </c>
    </row>
    <row r="198" spans="3:37" ht="19.899999999999999" customHeight="1">
      <c r="C198" s="38">
        <v>44692</v>
      </c>
      <c r="D198" s="37" t="s">
        <v>28</v>
      </c>
      <c r="E198" s="36" t="s">
        <v>147</v>
      </c>
      <c r="F198" s="20" t="s">
        <v>146</v>
      </c>
      <c r="G198" s="35">
        <v>1.0423</v>
      </c>
      <c r="H198" s="21">
        <v>28.8</v>
      </c>
      <c r="I198" s="11">
        <v>31.5</v>
      </c>
      <c r="J198" s="10">
        <v>8130</v>
      </c>
      <c r="K198" s="15">
        <f t="shared" ref="K198:K261" si="55">G198*J198</f>
        <v>8473.8989999999994</v>
      </c>
      <c r="L198" s="15">
        <f t="shared" ref="L198:L261" si="56">K198*(I198/100)</f>
        <v>2669.2781849999997</v>
      </c>
      <c r="M198" s="15">
        <f t="shared" si="53"/>
        <v>9268.327031249999</v>
      </c>
      <c r="N198" s="14">
        <f t="shared" ref="N198:N261" si="57">IFERROR(M198-K198,"")</f>
        <v>794.42803124999955</v>
      </c>
      <c r="O198" s="13">
        <f t="shared" ref="O198:O261" si="58">IFERROR(N198-13,"")</f>
        <v>781.42803124999955</v>
      </c>
      <c r="P198" s="20" t="s">
        <v>146</v>
      </c>
      <c r="Q198" s="35">
        <v>1.0423</v>
      </c>
      <c r="R198" s="11">
        <v>28.9</v>
      </c>
      <c r="S198" s="10">
        <v>8860</v>
      </c>
      <c r="T198" s="15">
        <f t="shared" ref="T198:T261" si="59">Q198*S198</f>
        <v>9234.7780000000002</v>
      </c>
      <c r="U198" s="15">
        <f t="shared" ref="U198:U261" si="60">T198*(R198/100)</f>
        <v>2668.8508419999998</v>
      </c>
      <c r="V198" s="15">
        <f t="shared" ref="V198:V261" si="61">IFERROR(U198*100/(H198),"")</f>
        <v>9266.8432013888887</v>
      </c>
      <c r="W198" s="14">
        <f t="shared" ref="W198:W261" si="62">IFERROR(V198-T198,"")</f>
        <v>32.065201388888454</v>
      </c>
      <c r="X198" s="13">
        <f t="shared" si="54"/>
        <v>19.065201388888454</v>
      </c>
      <c r="Y198" s="20"/>
      <c r="Z198" s="35"/>
      <c r="AA198" s="11"/>
      <c r="AB198" s="10"/>
      <c r="AC198" s="15"/>
      <c r="AD198" s="15"/>
      <c r="AE198" s="15"/>
      <c r="AF198" s="14"/>
      <c r="AG198" s="13"/>
      <c r="AH198" s="12">
        <v>1.0423</v>
      </c>
      <c r="AI198" s="11">
        <v>28.9</v>
      </c>
      <c r="AJ198" s="10">
        <v>8860</v>
      </c>
      <c r="AK198" s="9">
        <f t="shared" ref="AK198:AK261" si="63">AH198*AJ198</f>
        <v>9234.7780000000002</v>
      </c>
    </row>
    <row r="199" spans="3:37" ht="19.899999999999999" customHeight="1">
      <c r="C199" s="38">
        <v>44693</v>
      </c>
      <c r="D199" s="37" t="s">
        <v>28</v>
      </c>
      <c r="E199" s="36" t="s">
        <v>145</v>
      </c>
      <c r="F199" s="20" t="s">
        <v>32</v>
      </c>
      <c r="G199" s="35">
        <v>1.0375000000000001</v>
      </c>
      <c r="H199" s="21">
        <v>28.8</v>
      </c>
      <c r="I199" s="11">
        <v>31.7</v>
      </c>
      <c r="J199" s="10">
        <v>8330</v>
      </c>
      <c r="K199" s="15">
        <f t="shared" si="55"/>
        <v>8642.375</v>
      </c>
      <c r="L199" s="15">
        <f t="shared" si="56"/>
        <v>2739.6328750000002</v>
      </c>
      <c r="M199" s="15">
        <f t="shared" ref="M199:M262" si="64">IFERROR(L199*100/(H199),"")</f>
        <v>9512.6141493055566</v>
      </c>
      <c r="N199" s="14">
        <f t="shared" si="57"/>
        <v>870.23914930555657</v>
      </c>
      <c r="O199" s="13">
        <f t="shared" si="58"/>
        <v>857.23914930555657</v>
      </c>
      <c r="P199" s="20" t="s">
        <v>32</v>
      </c>
      <c r="Q199" s="35">
        <v>1.0375000000000001</v>
      </c>
      <c r="R199" s="11">
        <v>29.1</v>
      </c>
      <c r="S199" s="10">
        <v>9110</v>
      </c>
      <c r="T199" s="15">
        <f t="shared" si="59"/>
        <v>9451.625</v>
      </c>
      <c r="U199" s="15">
        <f t="shared" si="60"/>
        <v>2750.4228750000002</v>
      </c>
      <c r="V199" s="15">
        <f t="shared" si="61"/>
        <v>9550.0794270833339</v>
      </c>
      <c r="W199" s="14">
        <f t="shared" si="62"/>
        <v>98.45442708333394</v>
      </c>
      <c r="X199" s="13">
        <f t="shared" si="54"/>
        <v>85.45442708333394</v>
      </c>
      <c r="Y199" s="20"/>
      <c r="Z199" s="35"/>
      <c r="AA199" s="11"/>
      <c r="AB199" s="10"/>
      <c r="AC199" s="15"/>
      <c r="AD199" s="15"/>
      <c r="AE199" s="15"/>
      <c r="AF199" s="14"/>
      <c r="AG199" s="13"/>
      <c r="AH199" s="12">
        <v>1.0375000000000001</v>
      </c>
      <c r="AI199" s="11">
        <v>29.1</v>
      </c>
      <c r="AJ199" s="10">
        <v>9110</v>
      </c>
      <c r="AK199" s="9">
        <f t="shared" si="63"/>
        <v>9451.625</v>
      </c>
    </row>
    <row r="200" spans="3:37" ht="19.899999999999999" customHeight="1">
      <c r="C200" s="38">
        <v>44695</v>
      </c>
      <c r="D200" s="37" t="s">
        <v>28</v>
      </c>
      <c r="E200" s="36" t="s">
        <v>144</v>
      </c>
      <c r="F200" s="20" t="s">
        <v>18</v>
      </c>
      <c r="G200" s="35">
        <v>1.0362</v>
      </c>
      <c r="H200" s="21">
        <v>28.8</v>
      </c>
      <c r="I200" s="11">
        <v>31.5</v>
      </c>
      <c r="J200" s="10">
        <v>8200</v>
      </c>
      <c r="K200" s="15">
        <f t="shared" si="55"/>
        <v>8496.84</v>
      </c>
      <c r="L200" s="15">
        <f t="shared" si="56"/>
        <v>2676.5046000000002</v>
      </c>
      <c r="M200" s="15">
        <f t="shared" si="64"/>
        <v>9293.4187500000007</v>
      </c>
      <c r="N200" s="14">
        <f t="shared" si="57"/>
        <v>796.57875000000058</v>
      </c>
      <c r="O200" s="13">
        <f t="shared" si="58"/>
        <v>783.57875000000058</v>
      </c>
      <c r="P200" s="20" t="s">
        <v>18</v>
      </c>
      <c r="Q200" s="35">
        <v>1.0362</v>
      </c>
      <c r="R200" s="11">
        <v>29</v>
      </c>
      <c r="S200" s="10">
        <v>8950</v>
      </c>
      <c r="T200" s="15">
        <f t="shared" si="59"/>
        <v>9273.99</v>
      </c>
      <c r="U200" s="15">
        <f t="shared" si="60"/>
        <v>2689.4570999999996</v>
      </c>
      <c r="V200" s="15">
        <f t="shared" si="61"/>
        <v>9338.392708333331</v>
      </c>
      <c r="W200" s="14">
        <f t="shared" si="62"/>
        <v>64.402708333331248</v>
      </c>
      <c r="X200" s="13">
        <f t="shared" si="54"/>
        <v>51.402708333331248</v>
      </c>
      <c r="Y200" s="20"/>
      <c r="Z200" s="35"/>
      <c r="AA200" s="11"/>
      <c r="AB200" s="10"/>
      <c r="AC200" s="15"/>
      <c r="AD200" s="15"/>
      <c r="AE200" s="15"/>
      <c r="AF200" s="14"/>
      <c r="AG200" s="13"/>
      <c r="AH200" s="12">
        <v>1.0362</v>
      </c>
      <c r="AI200" s="11">
        <v>29</v>
      </c>
      <c r="AJ200" s="10">
        <v>8950</v>
      </c>
      <c r="AK200" s="9">
        <f t="shared" si="63"/>
        <v>9273.99</v>
      </c>
    </row>
    <row r="201" spans="3:37" ht="19.899999999999999" customHeight="1">
      <c r="C201" s="38">
        <v>44697</v>
      </c>
      <c r="D201" s="37" t="s">
        <v>28</v>
      </c>
      <c r="E201" s="36" t="s">
        <v>143</v>
      </c>
      <c r="F201" s="20" t="s">
        <v>42</v>
      </c>
      <c r="G201" s="35">
        <v>1.0428999999999999</v>
      </c>
      <c r="H201" s="21">
        <v>28.8</v>
      </c>
      <c r="I201" s="11">
        <v>31.6</v>
      </c>
      <c r="J201" s="10">
        <v>8230</v>
      </c>
      <c r="K201" s="15">
        <f t="shared" si="55"/>
        <v>8583.0669999999991</v>
      </c>
      <c r="L201" s="15">
        <f t="shared" si="56"/>
        <v>2712.2491719999998</v>
      </c>
      <c r="M201" s="15">
        <f t="shared" si="64"/>
        <v>9417.5318472222207</v>
      </c>
      <c r="N201" s="14">
        <f t="shared" si="57"/>
        <v>834.46484722222158</v>
      </c>
      <c r="O201" s="13">
        <f t="shared" si="58"/>
        <v>821.46484722222158</v>
      </c>
      <c r="P201" s="20" t="s">
        <v>18</v>
      </c>
      <c r="Q201" s="35">
        <v>1.0428999999999999</v>
      </c>
      <c r="R201" s="11">
        <v>28.8</v>
      </c>
      <c r="S201" s="10">
        <v>8960</v>
      </c>
      <c r="T201" s="15">
        <f t="shared" si="59"/>
        <v>9344.384</v>
      </c>
      <c r="U201" s="15">
        <f t="shared" si="60"/>
        <v>2691.1825920000001</v>
      </c>
      <c r="V201" s="15">
        <f t="shared" si="61"/>
        <v>9344.384</v>
      </c>
      <c r="W201" s="14">
        <f t="shared" si="62"/>
        <v>0</v>
      </c>
      <c r="X201" s="13">
        <f t="shared" si="54"/>
        <v>-13</v>
      </c>
      <c r="Y201" s="20"/>
      <c r="Z201" s="35"/>
      <c r="AA201" s="11"/>
      <c r="AB201" s="10"/>
      <c r="AC201" s="15"/>
      <c r="AD201" s="15"/>
      <c r="AE201" s="15"/>
      <c r="AF201" s="14"/>
      <c r="AG201" s="13"/>
      <c r="AH201" s="12">
        <v>1.0428999999999999</v>
      </c>
      <c r="AI201" s="11">
        <v>28.8</v>
      </c>
      <c r="AJ201" s="10">
        <v>8960</v>
      </c>
      <c r="AK201" s="9">
        <f t="shared" si="63"/>
        <v>9344.384</v>
      </c>
    </row>
    <row r="202" spans="3:37" ht="19.899999999999999" customHeight="1">
      <c r="C202" s="38">
        <v>44698</v>
      </c>
      <c r="D202" s="37" t="s">
        <v>28</v>
      </c>
      <c r="E202" s="36" t="s">
        <v>142</v>
      </c>
      <c r="F202" s="20" t="s">
        <v>18</v>
      </c>
      <c r="G202" s="35">
        <v>1.0389999999999999</v>
      </c>
      <c r="H202" s="21">
        <v>28.8</v>
      </c>
      <c r="I202" s="11">
        <v>31.6</v>
      </c>
      <c r="J202" s="10">
        <v>8200</v>
      </c>
      <c r="K202" s="15">
        <f t="shared" si="55"/>
        <v>8519.7999999999993</v>
      </c>
      <c r="L202" s="15">
        <f t="shared" si="56"/>
        <v>2692.2567999999997</v>
      </c>
      <c r="M202" s="15">
        <f t="shared" si="64"/>
        <v>9348.1138888888891</v>
      </c>
      <c r="N202" s="14">
        <f t="shared" si="57"/>
        <v>828.31388888888978</v>
      </c>
      <c r="O202" s="13">
        <f t="shared" si="58"/>
        <v>815.31388888888978</v>
      </c>
      <c r="P202" s="20" t="s">
        <v>18</v>
      </c>
      <c r="Q202" s="35">
        <v>1.0389999999999999</v>
      </c>
      <c r="R202" s="11">
        <v>29.1</v>
      </c>
      <c r="S202" s="10">
        <v>8950</v>
      </c>
      <c r="T202" s="15">
        <f t="shared" si="59"/>
        <v>9299.0499999999993</v>
      </c>
      <c r="U202" s="15">
        <f t="shared" si="60"/>
        <v>2706.0235500000003</v>
      </c>
      <c r="V202" s="15">
        <f t="shared" si="61"/>
        <v>9395.9151041666682</v>
      </c>
      <c r="W202" s="14">
        <f t="shared" si="62"/>
        <v>96.865104166668971</v>
      </c>
      <c r="X202" s="13">
        <f t="shared" si="54"/>
        <v>83.865104166668971</v>
      </c>
      <c r="Y202" s="20"/>
      <c r="Z202" s="35"/>
      <c r="AA202" s="11"/>
      <c r="AB202" s="10"/>
      <c r="AC202" s="15"/>
      <c r="AD202" s="15"/>
      <c r="AE202" s="15"/>
      <c r="AF202" s="14"/>
      <c r="AG202" s="13"/>
      <c r="AH202" s="12">
        <v>1.0389999999999999</v>
      </c>
      <c r="AI202" s="11">
        <v>29.1</v>
      </c>
      <c r="AJ202" s="10">
        <v>8950</v>
      </c>
      <c r="AK202" s="9">
        <f t="shared" si="63"/>
        <v>9299.0499999999993</v>
      </c>
    </row>
    <row r="203" spans="3:37" ht="19.899999999999999" customHeight="1">
      <c r="C203" s="38">
        <v>44700</v>
      </c>
      <c r="D203" s="37" t="s">
        <v>28</v>
      </c>
      <c r="E203" s="36" t="s">
        <v>141</v>
      </c>
      <c r="F203" s="20" t="s">
        <v>42</v>
      </c>
      <c r="G203" s="35">
        <v>1.0384</v>
      </c>
      <c r="H203" s="21">
        <v>28.8</v>
      </c>
      <c r="I203" s="11">
        <v>32</v>
      </c>
      <c r="J203" s="10">
        <v>8140</v>
      </c>
      <c r="K203" s="15">
        <f t="shared" si="55"/>
        <v>8452.5759999999991</v>
      </c>
      <c r="L203" s="15">
        <f t="shared" si="56"/>
        <v>2704.8243199999997</v>
      </c>
      <c r="M203" s="15">
        <f t="shared" si="64"/>
        <v>9391.7511111111107</v>
      </c>
      <c r="N203" s="14">
        <f t="shared" si="57"/>
        <v>939.17511111111162</v>
      </c>
      <c r="O203" s="13">
        <f t="shared" si="58"/>
        <v>926.17511111111162</v>
      </c>
      <c r="P203" s="20" t="s">
        <v>42</v>
      </c>
      <c r="Q203" s="35">
        <v>1.0384</v>
      </c>
      <c r="R203" s="11">
        <v>29</v>
      </c>
      <c r="S203" s="10">
        <v>9010</v>
      </c>
      <c r="T203" s="15">
        <f t="shared" si="59"/>
        <v>9355.9840000000004</v>
      </c>
      <c r="U203" s="15">
        <f t="shared" si="60"/>
        <v>2713.2353600000001</v>
      </c>
      <c r="V203" s="15">
        <f t="shared" si="61"/>
        <v>9420.9561111111125</v>
      </c>
      <c r="W203" s="14">
        <f t="shared" si="62"/>
        <v>64.972111111112099</v>
      </c>
      <c r="X203" s="13">
        <f t="shared" si="54"/>
        <v>51.972111111112099</v>
      </c>
      <c r="Y203" s="20"/>
      <c r="Z203" s="35"/>
      <c r="AA203" s="11"/>
      <c r="AB203" s="10"/>
      <c r="AC203" s="15"/>
      <c r="AD203" s="15"/>
      <c r="AE203" s="15"/>
      <c r="AF203" s="14"/>
      <c r="AG203" s="13"/>
      <c r="AH203" s="12">
        <v>1.0384</v>
      </c>
      <c r="AI203" s="11">
        <v>29</v>
      </c>
      <c r="AJ203" s="10">
        <v>9010</v>
      </c>
      <c r="AK203" s="9">
        <f t="shared" si="63"/>
        <v>9355.9840000000004</v>
      </c>
    </row>
    <row r="204" spans="3:37" ht="19.899999999999999" customHeight="1">
      <c r="C204" s="42">
        <v>44702</v>
      </c>
      <c r="D204" s="40" t="s">
        <v>28</v>
      </c>
      <c r="E204" s="41" t="s">
        <v>140</v>
      </c>
      <c r="F204" s="20" t="s">
        <v>32</v>
      </c>
      <c r="G204" s="35">
        <v>1.0370999999999999</v>
      </c>
      <c r="H204" s="21">
        <v>28.8</v>
      </c>
      <c r="I204" s="11">
        <v>32.700000000000003</v>
      </c>
      <c r="J204" s="10">
        <v>8120</v>
      </c>
      <c r="K204" s="15">
        <f t="shared" si="55"/>
        <v>8421.2519999999986</v>
      </c>
      <c r="L204" s="15">
        <f t="shared" si="56"/>
        <v>2753.7494039999997</v>
      </c>
      <c r="M204" s="15">
        <f t="shared" si="64"/>
        <v>9561.6298749999987</v>
      </c>
      <c r="N204" s="14">
        <f t="shared" si="57"/>
        <v>1140.3778750000001</v>
      </c>
      <c r="O204" s="13">
        <f t="shared" si="58"/>
        <v>1127.3778750000001</v>
      </c>
      <c r="P204" s="20" t="s">
        <v>32</v>
      </c>
      <c r="Q204" s="35">
        <v>1.0370999999999999</v>
      </c>
      <c r="R204" s="11">
        <v>27.7</v>
      </c>
      <c r="S204" s="10">
        <v>9190</v>
      </c>
      <c r="T204" s="15">
        <f t="shared" si="59"/>
        <v>9530.9489999999987</v>
      </c>
      <c r="U204" s="15">
        <f t="shared" si="60"/>
        <v>2640.0728729999992</v>
      </c>
      <c r="V204" s="15">
        <f t="shared" si="61"/>
        <v>9166.9196979166627</v>
      </c>
      <c r="W204" s="14">
        <f t="shared" si="62"/>
        <v>-364.02930208333601</v>
      </c>
      <c r="X204" s="13">
        <f t="shared" si="54"/>
        <v>-377.02930208333601</v>
      </c>
      <c r="Y204" s="20"/>
      <c r="Z204" s="35"/>
      <c r="AA204" s="11"/>
      <c r="AB204" s="10"/>
      <c r="AC204" s="15"/>
      <c r="AD204" s="15"/>
      <c r="AE204" s="15"/>
      <c r="AF204" s="14"/>
      <c r="AG204" s="13"/>
      <c r="AH204" s="12">
        <v>1.0370999999999999</v>
      </c>
      <c r="AI204" s="11">
        <v>27.7</v>
      </c>
      <c r="AJ204" s="10">
        <v>9190</v>
      </c>
      <c r="AK204" s="9">
        <f t="shared" si="63"/>
        <v>9530.9489999999987</v>
      </c>
    </row>
    <row r="205" spans="3:37" ht="19.899999999999999" customHeight="1">
      <c r="C205" s="38">
        <v>44703</v>
      </c>
      <c r="D205" s="37" t="s">
        <v>28</v>
      </c>
      <c r="E205" s="36" t="s">
        <v>139</v>
      </c>
      <c r="F205" s="20" t="s">
        <v>18</v>
      </c>
      <c r="G205" s="35">
        <v>1.0369999999999999</v>
      </c>
      <c r="H205" s="21">
        <v>28.8</v>
      </c>
      <c r="I205" s="11">
        <v>31.3</v>
      </c>
      <c r="J205" s="10">
        <v>8230</v>
      </c>
      <c r="K205" s="15">
        <f t="shared" si="55"/>
        <v>8534.51</v>
      </c>
      <c r="L205" s="15">
        <f t="shared" si="56"/>
        <v>2671.3016299999999</v>
      </c>
      <c r="M205" s="15">
        <f t="shared" si="64"/>
        <v>9275.3528819444437</v>
      </c>
      <c r="N205" s="14">
        <f t="shared" si="57"/>
        <v>740.84288194444343</v>
      </c>
      <c r="O205" s="13">
        <f t="shared" si="58"/>
        <v>727.84288194444343</v>
      </c>
      <c r="P205" s="20" t="s">
        <v>18</v>
      </c>
      <c r="Q205" s="35">
        <v>1.0369999999999999</v>
      </c>
      <c r="R205" s="11">
        <v>29</v>
      </c>
      <c r="S205" s="10">
        <v>9020</v>
      </c>
      <c r="T205" s="15">
        <f t="shared" si="59"/>
        <v>9353.74</v>
      </c>
      <c r="U205" s="15">
        <f t="shared" si="60"/>
        <v>2712.5845999999997</v>
      </c>
      <c r="V205" s="15">
        <f t="shared" si="61"/>
        <v>9418.6965277777763</v>
      </c>
      <c r="W205" s="14">
        <f t="shared" si="62"/>
        <v>64.9565277777765</v>
      </c>
      <c r="X205" s="13">
        <f t="shared" si="54"/>
        <v>51.9565277777765</v>
      </c>
      <c r="Y205" s="20"/>
      <c r="Z205" s="35"/>
      <c r="AA205" s="11"/>
      <c r="AB205" s="10"/>
      <c r="AC205" s="15"/>
      <c r="AD205" s="15"/>
      <c r="AE205" s="15"/>
      <c r="AF205" s="14"/>
      <c r="AG205" s="13"/>
      <c r="AH205" s="12">
        <v>1.0369999999999999</v>
      </c>
      <c r="AI205" s="11">
        <v>29</v>
      </c>
      <c r="AJ205" s="10">
        <v>9020</v>
      </c>
      <c r="AK205" s="9">
        <f t="shared" si="63"/>
        <v>9353.74</v>
      </c>
    </row>
    <row r="206" spans="3:37" ht="19.899999999999999" customHeight="1">
      <c r="C206" s="38">
        <v>44708</v>
      </c>
      <c r="D206" s="37" t="s">
        <v>28</v>
      </c>
      <c r="E206" s="36" t="s">
        <v>138</v>
      </c>
      <c r="F206" s="20" t="s">
        <v>42</v>
      </c>
      <c r="G206" s="35">
        <v>1.0391999999999999</v>
      </c>
      <c r="H206" s="21">
        <v>28.8</v>
      </c>
      <c r="I206" s="11">
        <v>31.9</v>
      </c>
      <c r="J206" s="10">
        <v>7980</v>
      </c>
      <c r="K206" s="15">
        <f t="shared" si="55"/>
        <v>8292.8159999999989</v>
      </c>
      <c r="L206" s="15">
        <f t="shared" si="56"/>
        <v>2645.4083039999996</v>
      </c>
      <c r="M206" s="15">
        <f t="shared" si="64"/>
        <v>9185.4454999999998</v>
      </c>
      <c r="N206" s="14">
        <f t="shared" si="57"/>
        <v>892.62950000000092</v>
      </c>
      <c r="O206" s="13">
        <f t="shared" si="58"/>
        <v>879.62950000000092</v>
      </c>
      <c r="P206" s="20" t="s">
        <v>42</v>
      </c>
      <c r="Q206" s="35">
        <v>1.0391999999999999</v>
      </c>
      <c r="R206" s="11">
        <v>28.7</v>
      </c>
      <c r="S206" s="10">
        <v>8700</v>
      </c>
      <c r="T206" s="15">
        <f t="shared" si="59"/>
        <v>9041.0399999999991</v>
      </c>
      <c r="U206" s="15">
        <f t="shared" si="60"/>
        <v>2594.7784799999995</v>
      </c>
      <c r="V206" s="15">
        <f t="shared" si="61"/>
        <v>9009.6474999999973</v>
      </c>
      <c r="W206" s="14">
        <f t="shared" si="62"/>
        <v>-31.392500000001746</v>
      </c>
      <c r="X206" s="13">
        <f t="shared" si="54"/>
        <v>-44.392500000001746</v>
      </c>
      <c r="Y206" s="20"/>
      <c r="Z206" s="35"/>
      <c r="AA206" s="11"/>
      <c r="AB206" s="10"/>
      <c r="AC206" s="15"/>
      <c r="AD206" s="15"/>
      <c r="AE206" s="15"/>
      <c r="AF206" s="14"/>
      <c r="AG206" s="13"/>
      <c r="AH206" s="12">
        <v>1.0391999999999999</v>
      </c>
      <c r="AI206" s="11">
        <v>28.7</v>
      </c>
      <c r="AJ206" s="10">
        <v>8700</v>
      </c>
      <c r="AK206" s="9">
        <f t="shared" si="63"/>
        <v>9041.0399999999991</v>
      </c>
    </row>
    <row r="207" spans="3:37" ht="19.899999999999999" customHeight="1">
      <c r="C207" s="38">
        <v>44734</v>
      </c>
      <c r="D207" s="37" t="s">
        <v>28</v>
      </c>
      <c r="E207" s="36" t="s">
        <v>137</v>
      </c>
      <c r="F207" s="20" t="s">
        <v>18</v>
      </c>
      <c r="G207" s="35">
        <v>1.0363</v>
      </c>
      <c r="H207" s="21">
        <v>28.8</v>
      </c>
      <c r="I207" s="11">
        <v>31.4</v>
      </c>
      <c r="J207" s="10">
        <v>8340</v>
      </c>
      <c r="K207" s="15">
        <f t="shared" si="55"/>
        <v>8642.7420000000002</v>
      </c>
      <c r="L207" s="15">
        <f t="shared" si="56"/>
        <v>2713.8209879999999</v>
      </c>
      <c r="M207" s="15">
        <f t="shared" si="64"/>
        <v>9422.9895416666659</v>
      </c>
      <c r="N207" s="14">
        <f t="shared" si="57"/>
        <v>780.24754166666571</v>
      </c>
      <c r="O207" s="13">
        <f t="shared" si="58"/>
        <v>767.24754166666571</v>
      </c>
      <c r="P207" s="20" t="s">
        <v>18</v>
      </c>
      <c r="Q207" s="35">
        <v>1.0363</v>
      </c>
      <c r="R207" s="11">
        <v>29.2</v>
      </c>
      <c r="S207" s="10">
        <v>9050</v>
      </c>
      <c r="T207" s="15">
        <f t="shared" si="59"/>
        <v>9378.5149999999994</v>
      </c>
      <c r="U207" s="15">
        <f t="shared" si="60"/>
        <v>2738.5263799999998</v>
      </c>
      <c r="V207" s="15">
        <f t="shared" si="61"/>
        <v>9508.7721527777776</v>
      </c>
      <c r="W207" s="14">
        <f t="shared" si="62"/>
        <v>130.25715277777817</v>
      </c>
      <c r="X207" s="13">
        <f t="shared" si="54"/>
        <v>117.25715277777817</v>
      </c>
      <c r="Y207" s="20"/>
      <c r="Z207" s="35"/>
      <c r="AA207" s="11"/>
      <c r="AB207" s="10"/>
      <c r="AC207" s="15"/>
      <c r="AD207" s="15"/>
      <c r="AE207" s="15"/>
      <c r="AF207" s="14"/>
      <c r="AG207" s="13"/>
      <c r="AH207" s="12">
        <v>1.0363</v>
      </c>
      <c r="AI207" s="11">
        <v>29.2</v>
      </c>
      <c r="AJ207" s="10">
        <v>9050</v>
      </c>
      <c r="AK207" s="9">
        <f t="shared" si="63"/>
        <v>9378.5149999999994</v>
      </c>
    </row>
    <row r="208" spans="3:37" ht="19.899999999999999" customHeight="1">
      <c r="C208" s="38">
        <v>44736</v>
      </c>
      <c r="D208" s="37" t="s">
        <v>28</v>
      </c>
      <c r="E208" s="36" t="s">
        <v>136</v>
      </c>
      <c r="F208" s="20" t="s">
        <v>42</v>
      </c>
      <c r="G208" s="35">
        <v>1.04</v>
      </c>
      <c r="H208" s="21">
        <v>28.8</v>
      </c>
      <c r="I208" s="11">
        <v>31.5</v>
      </c>
      <c r="J208" s="10">
        <v>8330</v>
      </c>
      <c r="K208" s="15">
        <f t="shared" si="55"/>
        <v>8663.2000000000007</v>
      </c>
      <c r="L208" s="15">
        <f t="shared" si="56"/>
        <v>2728.9080000000004</v>
      </c>
      <c r="M208" s="15">
        <f t="shared" si="64"/>
        <v>9475.3750000000018</v>
      </c>
      <c r="N208" s="14">
        <f t="shared" si="57"/>
        <v>812.17500000000109</v>
      </c>
      <c r="O208" s="13">
        <f t="shared" si="58"/>
        <v>799.17500000000109</v>
      </c>
      <c r="P208" s="20" t="s">
        <v>42</v>
      </c>
      <c r="Q208" s="35">
        <v>1.04</v>
      </c>
      <c r="R208" s="11">
        <v>28.9</v>
      </c>
      <c r="S208" s="10">
        <v>9050</v>
      </c>
      <c r="T208" s="15">
        <f t="shared" si="59"/>
        <v>9412</v>
      </c>
      <c r="U208" s="15">
        <f t="shared" si="60"/>
        <v>2720.0679999999998</v>
      </c>
      <c r="V208" s="15">
        <f t="shared" si="61"/>
        <v>9444.6805555555547</v>
      </c>
      <c r="W208" s="14">
        <f t="shared" si="62"/>
        <v>32.680555555554747</v>
      </c>
      <c r="X208" s="13">
        <f t="shared" si="54"/>
        <v>19.680555555554747</v>
      </c>
      <c r="Y208" s="20"/>
      <c r="Z208" s="35"/>
      <c r="AA208" s="11"/>
      <c r="AB208" s="10"/>
      <c r="AC208" s="15"/>
      <c r="AD208" s="15"/>
      <c r="AE208" s="15"/>
      <c r="AF208" s="14"/>
      <c r="AG208" s="13"/>
      <c r="AH208" s="12">
        <v>1.04</v>
      </c>
      <c r="AI208" s="11">
        <v>28.9</v>
      </c>
      <c r="AJ208" s="10">
        <v>9050</v>
      </c>
      <c r="AK208" s="9">
        <f t="shared" si="63"/>
        <v>9412</v>
      </c>
    </row>
    <row r="209" spans="3:37" ht="19.899999999999999" customHeight="1">
      <c r="C209" s="38">
        <v>44738</v>
      </c>
      <c r="D209" s="37" t="s">
        <v>28</v>
      </c>
      <c r="E209" s="36" t="s">
        <v>135</v>
      </c>
      <c r="F209" s="20" t="s">
        <v>18</v>
      </c>
      <c r="G209" s="35">
        <v>1.0371999999999999</v>
      </c>
      <c r="H209" s="21">
        <v>28.8</v>
      </c>
      <c r="I209" s="11">
        <v>31.7</v>
      </c>
      <c r="J209" s="10">
        <v>8160</v>
      </c>
      <c r="K209" s="15">
        <f t="shared" si="55"/>
        <v>8463.5519999999997</v>
      </c>
      <c r="L209" s="15">
        <f t="shared" si="56"/>
        <v>2682.945984</v>
      </c>
      <c r="M209" s="15">
        <f t="shared" si="64"/>
        <v>9315.7846666666665</v>
      </c>
      <c r="N209" s="14">
        <f t="shared" si="57"/>
        <v>852.23266666666677</v>
      </c>
      <c r="O209" s="13">
        <f t="shared" si="58"/>
        <v>839.23266666666677</v>
      </c>
      <c r="P209" s="20" t="s">
        <v>18</v>
      </c>
      <c r="Q209" s="35">
        <v>1.0371999999999999</v>
      </c>
      <c r="R209" s="11">
        <v>28.8</v>
      </c>
      <c r="S209" s="10">
        <v>8950</v>
      </c>
      <c r="T209" s="15">
        <f t="shared" si="59"/>
        <v>9282.9399999999987</v>
      </c>
      <c r="U209" s="15">
        <f t="shared" si="60"/>
        <v>2673.4867199999999</v>
      </c>
      <c r="V209" s="15">
        <f t="shared" si="61"/>
        <v>9282.9399999999987</v>
      </c>
      <c r="W209" s="14">
        <f t="shared" si="62"/>
        <v>0</v>
      </c>
      <c r="X209" s="13">
        <f t="shared" si="54"/>
        <v>-13</v>
      </c>
      <c r="Y209" s="20"/>
      <c r="Z209" s="35"/>
      <c r="AA209" s="11"/>
      <c r="AB209" s="10"/>
      <c r="AC209" s="15"/>
      <c r="AD209" s="15"/>
      <c r="AE209" s="15"/>
      <c r="AF209" s="14"/>
      <c r="AG209" s="13"/>
      <c r="AH209" s="12">
        <v>1.0371999999999999</v>
      </c>
      <c r="AI209" s="11">
        <v>28.8</v>
      </c>
      <c r="AJ209" s="10">
        <v>8950</v>
      </c>
      <c r="AK209" s="9">
        <f t="shared" si="63"/>
        <v>9282.9399999999987</v>
      </c>
    </row>
    <row r="210" spans="3:37" ht="19.899999999999999" customHeight="1">
      <c r="C210" s="38">
        <v>44740</v>
      </c>
      <c r="D210" s="37" t="s">
        <v>28</v>
      </c>
      <c r="E210" s="36" t="s">
        <v>134</v>
      </c>
      <c r="F210" s="20" t="s">
        <v>32</v>
      </c>
      <c r="G210" s="35">
        <v>1.0373000000000001</v>
      </c>
      <c r="H210" s="21">
        <v>28.8</v>
      </c>
      <c r="I210" s="11">
        <v>31.7</v>
      </c>
      <c r="J210" s="10">
        <v>8250</v>
      </c>
      <c r="K210" s="15">
        <f t="shared" si="55"/>
        <v>8557.7250000000004</v>
      </c>
      <c r="L210" s="15">
        <f t="shared" si="56"/>
        <v>2712.7988250000003</v>
      </c>
      <c r="M210" s="15">
        <f t="shared" si="64"/>
        <v>9419.4403645833336</v>
      </c>
      <c r="N210" s="14">
        <f t="shared" si="57"/>
        <v>861.71536458333321</v>
      </c>
      <c r="O210" s="13">
        <f t="shared" si="58"/>
        <v>848.71536458333321</v>
      </c>
      <c r="P210" s="20" t="s">
        <v>32</v>
      </c>
      <c r="Q210" s="35">
        <v>1.0373000000000001</v>
      </c>
      <c r="R210" s="11">
        <v>28.8</v>
      </c>
      <c r="S210" s="10">
        <v>8990</v>
      </c>
      <c r="T210" s="15">
        <f t="shared" si="59"/>
        <v>9325.3270000000011</v>
      </c>
      <c r="U210" s="15">
        <f t="shared" si="60"/>
        <v>2685.6941760000004</v>
      </c>
      <c r="V210" s="15">
        <f t="shared" si="61"/>
        <v>9325.3270000000011</v>
      </c>
      <c r="W210" s="14">
        <f t="shared" si="62"/>
        <v>0</v>
      </c>
      <c r="X210" s="13">
        <f t="shared" si="54"/>
        <v>-13</v>
      </c>
      <c r="Y210" s="20"/>
      <c r="Z210" s="35"/>
      <c r="AA210" s="11"/>
      <c r="AB210" s="10"/>
      <c r="AC210" s="15"/>
      <c r="AD210" s="15"/>
      <c r="AE210" s="15"/>
      <c r="AF210" s="14"/>
      <c r="AG210" s="13"/>
      <c r="AH210" s="12">
        <v>1.0373000000000001</v>
      </c>
      <c r="AI210" s="11">
        <v>28.8</v>
      </c>
      <c r="AJ210" s="10">
        <v>8990</v>
      </c>
      <c r="AK210" s="9">
        <f t="shared" si="63"/>
        <v>9325.3270000000011</v>
      </c>
    </row>
    <row r="211" spans="3:37" ht="19.899999999999999" customHeight="1">
      <c r="C211" s="38">
        <v>44743</v>
      </c>
      <c r="D211" s="37" t="s">
        <v>28</v>
      </c>
      <c r="E211" s="36" t="s">
        <v>133</v>
      </c>
      <c r="F211" s="20" t="s">
        <v>18</v>
      </c>
      <c r="G211" s="35">
        <v>1.0387</v>
      </c>
      <c r="H211" s="21">
        <v>28.8</v>
      </c>
      <c r="I211" s="11">
        <v>31.5</v>
      </c>
      <c r="J211" s="10">
        <v>8400</v>
      </c>
      <c r="K211" s="15">
        <f t="shared" si="55"/>
        <v>8725.08</v>
      </c>
      <c r="L211" s="15">
        <f t="shared" si="56"/>
        <v>2748.4002</v>
      </c>
      <c r="M211" s="15">
        <f t="shared" si="64"/>
        <v>9543.0562499999996</v>
      </c>
      <c r="N211" s="14">
        <f t="shared" si="57"/>
        <v>817.97624999999971</v>
      </c>
      <c r="O211" s="13">
        <f t="shared" si="58"/>
        <v>804.97624999999971</v>
      </c>
      <c r="P211" s="20" t="s">
        <v>18</v>
      </c>
      <c r="Q211" s="35">
        <v>1.0387</v>
      </c>
      <c r="R211" s="11">
        <v>28.9</v>
      </c>
      <c r="S211" s="10">
        <v>9150</v>
      </c>
      <c r="T211" s="15">
        <f t="shared" si="59"/>
        <v>9504.1049999999996</v>
      </c>
      <c r="U211" s="15">
        <f t="shared" si="60"/>
        <v>2746.6863449999996</v>
      </c>
      <c r="V211" s="15">
        <f t="shared" si="61"/>
        <v>9537.1053645833326</v>
      </c>
      <c r="W211" s="14">
        <f t="shared" si="62"/>
        <v>33.000364583333067</v>
      </c>
      <c r="X211" s="13">
        <f t="shared" si="54"/>
        <v>20.000364583333067</v>
      </c>
      <c r="Y211" s="20"/>
      <c r="Z211" s="35"/>
      <c r="AA211" s="11"/>
      <c r="AB211" s="10"/>
      <c r="AC211" s="15"/>
      <c r="AD211" s="15"/>
      <c r="AE211" s="15"/>
      <c r="AF211" s="14"/>
      <c r="AG211" s="13"/>
      <c r="AH211" s="12">
        <v>1.0387</v>
      </c>
      <c r="AI211" s="11">
        <v>28.9</v>
      </c>
      <c r="AJ211" s="10">
        <v>9150</v>
      </c>
      <c r="AK211" s="9">
        <f t="shared" si="63"/>
        <v>9504.1049999999996</v>
      </c>
    </row>
    <row r="212" spans="3:37" ht="19.899999999999999" customHeight="1">
      <c r="C212" s="38">
        <v>44744</v>
      </c>
      <c r="D212" s="37" t="s">
        <v>28</v>
      </c>
      <c r="E212" s="36" t="s">
        <v>132</v>
      </c>
      <c r="F212" s="20" t="s">
        <v>42</v>
      </c>
      <c r="G212" s="35">
        <v>1.0411999999999999</v>
      </c>
      <c r="H212" s="21">
        <v>28.8</v>
      </c>
      <c r="I212" s="11">
        <v>31.6</v>
      </c>
      <c r="J212" s="10">
        <v>8350</v>
      </c>
      <c r="K212" s="15">
        <f t="shared" si="55"/>
        <v>8694.0199999999986</v>
      </c>
      <c r="L212" s="15">
        <f t="shared" si="56"/>
        <v>2747.3103199999996</v>
      </c>
      <c r="M212" s="15">
        <f t="shared" si="64"/>
        <v>9539.2719444444429</v>
      </c>
      <c r="N212" s="14">
        <f t="shared" si="57"/>
        <v>845.25194444444423</v>
      </c>
      <c r="O212" s="13">
        <f t="shared" si="58"/>
        <v>832.25194444444423</v>
      </c>
      <c r="P212" s="20" t="s">
        <v>42</v>
      </c>
      <c r="Q212" s="35">
        <v>1.0411999999999999</v>
      </c>
      <c r="R212" s="11">
        <v>29</v>
      </c>
      <c r="S212" s="10">
        <v>9080</v>
      </c>
      <c r="T212" s="15">
        <f t="shared" si="59"/>
        <v>9454.0959999999995</v>
      </c>
      <c r="U212" s="15">
        <f t="shared" si="60"/>
        <v>2741.6878399999996</v>
      </c>
      <c r="V212" s="15">
        <f t="shared" si="61"/>
        <v>9519.7494444444437</v>
      </c>
      <c r="W212" s="14">
        <f t="shared" si="62"/>
        <v>65.653444444444176</v>
      </c>
      <c r="X212" s="13">
        <f t="shared" si="54"/>
        <v>52.653444444444176</v>
      </c>
      <c r="Y212" s="20"/>
      <c r="Z212" s="35"/>
      <c r="AA212" s="11"/>
      <c r="AB212" s="10"/>
      <c r="AC212" s="15"/>
      <c r="AD212" s="15"/>
      <c r="AE212" s="15"/>
      <c r="AF212" s="14"/>
      <c r="AG212" s="13"/>
      <c r="AH212" s="12">
        <v>1.0411999999999999</v>
      </c>
      <c r="AI212" s="11">
        <v>29</v>
      </c>
      <c r="AJ212" s="10">
        <v>9080</v>
      </c>
      <c r="AK212" s="9">
        <f t="shared" si="63"/>
        <v>9454.0959999999995</v>
      </c>
    </row>
    <row r="213" spans="3:37" ht="19.899999999999999" customHeight="1">
      <c r="C213" s="38">
        <v>44745</v>
      </c>
      <c r="D213" s="37" t="s">
        <v>28</v>
      </c>
      <c r="E213" s="36" t="s">
        <v>131</v>
      </c>
      <c r="F213" s="20" t="s">
        <v>18</v>
      </c>
      <c r="G213" s="35">
        <v>1.0377000000000001</v>
      </c>
      <c r="H213" s="21">
        <v>28.8</v>
      </c>
      <c r="I213" s="11">
        <v>31.4</v>
      </c>
      <c r="J213" s="10">
        <v>8330</v>
      </c>
      <c r="K213" s="15">
        <f t="shared" si="55"/>
        <v>8644.0410000000011</v>
      </c>
      <c r="L213" s="15">
        <f t="shared" si="56"/>
        <v>2714.2288740000004</v>
      </c>
      <c r="M213" s="15">
        <f t="shared" si="64"/>
        <v>9424.4058124999992</v>
      </c>
      <c r="N213" s="14">
        <f t="shared" si="57"/>
        <v>780.36481249999815</v>
      </c>
      <c r="O213" s="13">
        <f t="shared" si="58"/>
        <v>767.36481249999815</v>
      </c>
      <c r="P213" s="20" t="s">
        <v>18</v>
      </c>
      <c r="Q213" s="35">
        <v>1.0377000000000001</v>
      </c>
      <c r="R213" s="11">
        <v>28.9</v>
      </c>
      <c r="S213" s="10">
        <v>9100</v>
      </c>
      <c r="T213" s="15">
        <f t="shared" si="59"/>
        <v>9443.07</v>
      </c>
      <c r="U213" s="15">
        <f t="shared" si="60"/>
        <v>2729.0472299999997</v>
      </c>
      <c r="V213" s="15">
        <f t="shared" si="61"/>
        <v>9475.8584374999973</v>
      </c>
      <c r="W213" s="14">
        <f t="shared" si="62"/>
        <v>32.788437499997599</v>
      </c>
      <c r="X213" s="13">
        <f t="shared" si="54"/>
        <v>19.788437499997599</v>
      </c>
      <c r="Y213" s="20"/>
      <c r="Z213" s="35"/>
      <c r="AA213" s="11"/>
      <c r="AB213" s="10"/>
      <c r="AC213" s="15"/>
      <c r="AD213" s="15"/>
      <c r="AE213" s="15"/>
      <c r="AF213" s="14"/>
      <c r="AG213" s="13"/>
      <c r="AH213" s="12">
        <v>1.0377000000000001</v>
      </c>
      <c r="AI213" s="11">
        <v>28.9</v>
      </c>
      <c r="AJ213" s="10">
        <v>9100</v>
      </c>
      <c r="AK213" s="9">
        <f t="shared" si="63"/>
        <v>9443.07</v>
      </c>
    </row>
    <row r="214" spans="3:37" ht="19.899999999999999" customHeight="1">
      <c r="C214" s="38">
        <v>44751</v>
      </c>
      <c r="D214" s="37" t="s">
        <v>28</v>
      </c>
      <c r="E214" s="36" t="s">
        <v>130</v>
      </c>
      <c r="F214" s="20" t="s">
        <v>18</v>
      </c>
      <c r="G214" s="35">
        <v>1.0368999999999999</v>
      </c>
      <c r="H214" s="21">
        <v>28.8</v>
      </c>
      <c r="I214" s="11">
        <v>31.6</v>
      </c>
      <c r="J214" s="10">
        <v>8470</v>
      </c>
      <c r="K214" s="15">
        <f t="shared" si="55"/>
        <v>8782.5429999999997</v>
      </c>
      <c r="L214" s="15">
        <f t="shared" si="56"/>
        <v>2775.2835879999998</v>
      </c>
      <c r="M214" s="15">
        <f t="shared" si="64"/>
        <v>9636.4013472222214</v>
      </c>
      <c r="N214" s="14">
        <f t="shared" si="57"/>
        <v>853.85834722222171</v>
      </c>
      <c r="O214" s="13">
        <f t="shared" si="58"/>
        <v>840.85834722222171</v>
      </c>
      <c r="P214" s="20" t="s">
        <v>18</v>
      </c>
      <c r="Q214" s="35">
        <v>1.0368999999999999</v>
      </c>
      <c r="R214" s="11">
        <v>28.7</v>
      </c>
      <c r="S214" s="10">
        <v>9300</v>
      </c>
      <c r="T214" s="15">
        <f t="shared" si="59"/>
        <v>9643.17</v>
      </c>
      <c r="U214" s="15">
        <f t="shared" si="60"/>
        <v>2767.58979</v>
      </c>
      <c r="V214" s="15">
        <f t="shared" si="61"/>
        <v>9609.686770833332</v>
      </c>
      <c r="W214" s="14">
        <f t="shared" si="62"/>
        <v>-33.483229166668025</v>
      </c>
      <c r="X214" s="13">
        <f t="shared" si="54"/>
        <v>-46.483229166668025</v>
      </c>
      <c r="Y214" s="20"/>
      <c r="Z214" s="35"/>
      <c r="AA214" s="11"/>
      <c r="AB214" s="10"/>
      <c r="AC214" s="15"/>
      <c r="AD214" s="15"/>
      <c r="AE214" s="15"/>
      <c r="AF214" s="14"/>
      <c r="AG214" s="13"/>
      <c r="AH214" s="12">
        <v>1.0368999999999999</v>
      </c>
      <c r="AI214" s="11">
        <v>28.7</v>
      </c>
      <c r="AJ214" s="10">
        <v>9300</v>
      </c>
      <c r="AK214" s="9">
        <f t="shared" si="63"/>
        <v>9643.17</v>
      </c>
    </row>
    <row r="215" spans="3:37" ht="19.899999999999999" customHeight="1">
      <c r="C215" s="38">
        <v>44752</v>
      </c>
      <c r="D215" s="37" t="s">
        <v>28</v>
      </c>
      <c r="E215" s="36" t="s">
        <v>129</v>
      </c>
      <c r="F215" s="20" t="s">
        <v>42</v>
      </c>
      <c r="G215" s="35">
        <v>1.0368999999999999</v>
      </c>
      <c r="H215" s="21">
        <v>28.8</v>
      </c>
      <c r="I215" s="11">
        <v>31.8</v>
      </c>
      <c r="J215" s="10">
        <v>8360</v>
      </c>
      <c r="K215" s="15">
        <f t="shared" si="55"/>
        <v>8668.4839999999986</v>
      </c>
      <c r="L215" s="15">
        <f t="shared" si="56"/>
        <v>2756.5779119999997</v>
      </c>
      <c r="M215" s="15">
        <f t="shared" si="64"/>
        <v>9571.4510833333316</v>
      </c>
      <c r="N215" s="14">
        <f t="shared" si="57"/>
        <v>902.96708333333299</v>
      </c>
      <c r="O215" s="13">
        <f t="shared" si="58"/>
        <v>889.96708333333299</v>
      </c>
      <c r="P215" s="20" t="s">
        <v>18</v>
      </c>
      <c r="Q215" s="35">
        <v>1.0368999999999999</v>
      </c>
      <c r="R215" s="11">
        <v>28.8</v>
      </c>
      <c r="S215" s="10">
        <v>9210</v>
      </c>
      <c r="T215" s="15">
        <f t="shared" si="59"/>
        <v>9549.8490000000002</v>
      </c>
      <c r="U215" s="15">
        <f t="shared" si="60"/>
        <v>2750.3565120000003</v>
      </c>
      <c r="V215" s="15">
        <f t="shared" si="61"/>
        <v>9549.8490000000002</v>
      </c>
      <c r="W215" s="14">
        <f t="shared" si="62"/>
        <v>0</v>
      </c>
      <c r="X215" s="13">
        <f t="shared" si="54"/>
        <v>-13</v>
      </c>
      <c r="Y215" s="20"/>
      <c r="Z215" s="35"/>
      <c r="AA215" s="11"/>
      <c r="AB215" s="10"/>
      <c r="AC215" s="15"/>
      <c r="AD215" s="15"/>
      <c r="AE215" s="15"/>
      <c r="AF215" s="14"/>
      <c r="AG215" s="13"/>
      <c r="AH215" s="12">
        <v>1.0368999999999999</v>
      </c>
      <c r="AI215" s="11">
        <v>28.8</v>
      </c>
      <c r="AJ215" s="10">
        <v>9210</v>
      </c>
      <c r="AK215" s="9">
        <f t="shared" si="63"/>
        <v>9549.8490000000002</v>
      </c>
    </row>
    <row r="216" spans="3:37" ht="19.899999999999999" customHeight="1">
      <c r="C216" s="38">
        <v>44767</v>
      </c>
      <c r="D216" s="37" t="s">
        <v>28</v>
      </c>
      <c r="E216" s="36" t="s">
        <v>128</v>
      </c>
      <c r="F216" s="20" t="s">
        <v>42</v>
      </c>
      <c r="G216" s="35">
        <v>1.0286</v>
      </c>
      <c r="H216" s="21">
        <v>28.8</v>
      </c>
      <c r="I216" s="11">
        <v>32.1</v>
      </c>
      <c r="J216" s="10">
        <v>8230</v>
      </c>
      <c r="K216" s="15">
        <f t="shared" si="55"/>
        <v>8465.3779999999988</v>
      </c>
      <c r="L216" s="15">
        <f t="shared" si="56"/>
        <v>2717.3863379999998</v>
      </c>
      <c r="M216" s="15">
        <f t="shared" si="64"/>
        <v>9435.3692291666648</v>
      </c>
      <c r="N216" s="14">
        <f t="shared" si="57"/>
        <v>969.99122916666602</v>
      </c>
      <c r="O216" s="13">
        <f t="shared" si="58"/>
        <v>956.99122916666602</v>
      </c>
      <c r="P216" s="20" t="s">
        <v>42</v>
      </c>
      <c r="Q216" s="35">
        <v>1.0286</v>
      </c>
      <c r="R216" s="11">
        <v>29</v>
      </c>
      <c r="S216" s="10">
        <v>9110</v>
      </c>
      <c r="T216" s="15">
        <f t="shared" si="59"/>
        <v>9370.5460000000003</v>
      </c>
      <c r="U216" s="15">
        <f t="shared" si="60"/>
        <v>2717.4583399999997</v>
      </c>
      <c r="V216" s="15">
        <f t="shared" si="61"/>
        <v>9435.6192361111098</v>
      </c>
      <c r="W216" s="14">
        <f t="shared" si="62"/>
        <v>65.073236111109509</v>
      </c>
      <c r="X216" s="13">
        <f t="shared" si="54"/>
        <v>52.073236111109509</v>
      </c>
      <c r="Y216" s="20"/>
      <c r="Z216" s="35"/>
      <c r="AA216" s="11"/>
      <c r="AB216" s="10"/>
      <c r="AC216" s="15"/>
      <c r="AD216" s="15"/>
      <c r="AE216" s="15"/>
      <c r="AF216" s="14"/>
      <c r="AG216" s="13"/>
      <c r="AH216" s="12">
        <v>1.0286</v>
      </c>
      <c r="AI216" s="11">
        <v>29</v>
      </c>
      <c r="AJ216" s="10">
        <v>9110</v>
      </c>
      <c r="AK216" s="9">
        <f t="shared" si="63"/>
        <v>9370.5460000000003</v>
      </c>
    </row>
    <row r="217" spans="3:37" ht="19.899999999999999" customHeight="1">
      <c r="C217" s="38">
        <v>44768</v>
      </c>
      <c r="D217" s="37" t="s">
        <v>28</v>
      </c>
      <c r="E217" s="36" t="s">
        <v>127</v>
      </c>
      <c r="F217" s="20" t="s">
        <v>18</v>
      </c>
      <c r="G217" s="35">
        <v>1.0382</v>
      </c>
      <c r="H217" s="21">
        <v>28.8</v>
      </c>
      <c r="I217" s="11">
        <v>31.8</v>
      </c>
      <c r="J217" s="10">
        <v>8350</v>
      </c>
      <c r="K217" s="15">
        <f t="shared" si="55"/>
        <v>8668.9699999999993</v>
      </c>
      <c r="L217" s="15">
        <f t="shared" si="56"/>
        <v>2756.7324599999997</v>
      </c>
      <c r="M217" s="15">
        <f t="shared" si="64"/>
        <v>9571.9877083333322</v>
      </c>
      <c r="N217" s="14">
        <f t="shared" si="57"/>
        <v>903.01770833333285</v>
      </c>
      <c r="O217" s="13">
        <f t="shared" si="58"/>
        <v>890.01770833333285</v>
      </c>
      <c r="P217" s="20" t="s">
        <v>18</v>
      </c>
      <c r="Q217" s="35">
        <v>1.0382</v>
      </c>
      <c r="R217" s="11">
        <v>29.1</v>
      </c>
      <c r="S217" s="10">
        <v>9140</v>
      </c>
      <c r="T217" s="15">
        <f t="shared" si="59"/>
        <v>9489.1479999999992</v>
      </c>
      <c r="U217" s="15">
        <f t="shared" si="60"/>
        <v>2761.3420679999999</v>
      </c>
      <c r="V217" s="15">
        <f t="shared" si="61"/>
        <v>9587.9932916666658</v>
      </c>
      <c r="W217" s="14">
        <f t="shared" si="62"/>
        <v>98.845291666666526</v>
      </c>
      <c r="X217" s="13">
        <f t="shared" si="54"/>
        <v>85.845291666666526</v>
      </c>
      <c r="Y217" s="20"/>
      <c r="Z217" s="35"/>
      <c r="AA217" s="11"/>
      <c r="AB217" s="10"/>
      <c r="AC217" s="15"/>
      <c r="AD217" s="15"/>
      <c r="AE217" s="15"/>
      <c r="AF217" s="14"/>
      <c r="AG217" s="13"/>
      <c r="AH217" s="12">
        <v>1.0382</v>
      </c>
      <c r="AI217" s="11">
        <v>29.1</v>
      </c>
      <c r="AJ217" s="10">
        <v>9140</v>
      </c>
      <c r="AK217" s="9">
        <f t="shared" si="63"/>
        <v>9489.1479999999992</v>
      </c>
    </row>
    <row r="218" spans="3:37" ht="19.899999999999999" customHeight="1">
      <c r="C218" s="38">
        <v>44770</v>
      </c>
      <c r="D218" s="37" t="s">
        <v>28</v>
      </c>
      <c r="E218" s="36" t="s">
        <v>126</v>
      </c>
      <c r="F218" s="20" t="s">
        <v>32</v>
      </c>
      <c r="G218" s="35">
        <v>1.038</v>
      </c>
      <c r="H218" s="21">
        <v>28.8</v>
      </c>
      <c r="I218" s="11">
        <v>31.7</v>
      </c>
      <c r="J218" s="10">
        <v>8560</v>
      </c>
      <c r="K218" s="15">
        <f t="shared" si="55"/>
        <v>8885.2800000000007</v>
      </c>
      <c r="L218" s="15">
        <f t="shared" si="56"/>
        <v>2816.6337600000002</v>
      </c>
      <c r="M218" s="15">
        <f t="shared" si="64"/>
        <v>9779.9783333333326</v>
      </c>
      <c r="N218" s="14">
        <f t="shared" si="57"/>
        <v>894.6983333333319</v>
      </c>
      <c r="O218" s="13">
        <f t="shared" si="58"/>
        <v>881.6983333333319</v>
      </c>
      <c r="P218" s="20" t="s">
        <v>32</v>
      </c>
      <c r="Q218" s="35">
        <v>1.038</v>
      </c>
      <c r="R218" s="11">
        <v>28.9</v>
      </c>
      <c r="S218" s="10">
        <v>9350</v>
      </c>
      <c r="T218" s="15">
        <f t="shared" si="59"/>
        <v>9705.3000000000011</v>
      </c>
      <c r="U218" s="15">
        <f t="shared" si="60"/>
        <v>2804.8317000000002</v>
      </c>
      <c r="V218" s="15">
        <f t="shared" si="61"/>
        <v>9738.9989583333354</v>
      </c>
      <c r="W218" s="14">
        <f t="shared" si="62"/>
        <v>33.698958333334303</v>
      </c>
      <c r="X218" s="13">
        <f t="shared" si="54"/>
        <v>20.698958333334303</v>
      </c>
      <c r="Y218" s="20"/>
      <c r="Z218" s="35"/>
      <c r="AA218" s="11"/>
      <c r="AB218" s="10"/>
      <c r="AC218" s="15"/>
      <c r="AD218" s="15"/>
      <c r="AE218" s="15"/>
      <c r="AF218" s="14"/>
      <c r="AG218" s="13"/>
      <c r="AH218" s="12">
        <v>1.038</v>
      </c>
      <c r="AI218" s="11">
        <v>28.9</v>
      </c>
      <c r="AJ218" s="10">
        <v>9350</v>
      </c>
      <c r="AK218" s="9">
        <f t="shared" si="63"/>
        <v>9705.3000000000011</v>
      </c>
    </row>
    <row r="219" spans="3:37" ht="19.899999999999999" customHeight="1">
      <c r="C219" s="38">
        <v>44771</v>
      </c>
      <c r="D219" s="37" t="s">
        <v>28</v>
      </c>
      <c r="E219" s="36" t="s">
        <v>125</v>
      </c>
      <c r="F219" s="20" t="s">
        <v>97</v>
      </c>
      <c r="G219" s="35">
        <v>1.0309999999999999</v>
      </c>
      <c r="H219" s="21">
        <v>28.8</v>
      </c>
      <c r="I219" s="11">
        <v>31.6</v>
      </c>
      <c r="J219" s="10">
        <v>8650</v>
      </c>
      <c r="K219" s="15">
        <f t="shared" si="55"/>
        <v>8918.15</v>
      </c>
      <c r="L219" s="15">
        <f t="shared" si="56"/>
        <v>2818.1354000000001</v>
      </c>
      <c r="M219" s="15">
        <f t="shared" si="64"/>
        <v>9785.1923611111124</v>
      </c>
      <c r="N219" s="14">
        <f t="shared" si="57"/>
        <v>867.04236111111277</v>
      </c>
      <c r="O219" s="13">
        <f t="shared" si="58"/>
        <v>854.04236111111277</v>
      </c>
      <c r="P219" s="20" t="s">
        <v>97</v>
      </c>
      <c r="Q219" s="35">
        <v>1.0309999999999999</v>
      </c>
      <c r="R219" s="11">
        <v>28.7</v>
      </c>
      <c r="S219" s="10">
        <v>9460</v>
      </c>
      <c r="T219" s="15">
        <f t="shared" si="59"/>
        <v>9753.2599999999984</v>
      </c>
      <c r="U219" s="15">
        <f t="shared" si="60"/>
        <v>2799.1856199999993</v>
      </c>
      <c r="V219" s="15">
        <f t="shared" si="61"/>
        <v>9719.3945138888866</v>
      </c>
      <c r="W219" s="14">
        <f t="shared" si="62"/>
        <v>-33.86548611111175</v>
      </c>
      <c r="X219" s="13">
        <f t="shared" si="54"/>
        <v>-46.86548611111175</v>
      </c>
      <c r="Y219" s="20"/>
      <c r="Z219" s="35"/>
      <c r="AA219" s="11"/>
      <c r="AB219" s="10"/>
      <c r="AC219" s="15"/>
      <c r="AD219" s="15"/>
      <c r="AE219" s="15"/>
      <c r="AF219" s="14"/>
      <c r="AG219" s="13"/>
      <c r="AH219" s="12">
        <v>1.0309999999999999</v>
      </c>
      <c r="AI219" s="11">
        <v>28.7</v>
      </c>
      <c r="AJ219" s="10">
        <v>9460</v>
      </c>
      <c r="AK219" s="9">
        <f t="shared" si="63"/>
        <v>9753.2599999999984</v>
      </c>
    </row>
    <row r="220" spans="3:37" ht="19.899999999999999" customHeight="1">
      <c r="C220" s="38">
        <v>44773</v>
      </c>
      <c r="D220" s="37" t="s">
        <v>28</v>
      </c>
      <c r="E220" s="36" t="s">
        <v>124</v>
      </c>
      <c r="F220" s="20" t="s">
        <v>18</v>
      </c>
      <c r="G220" s="35">
        <v>1.0330999999999999</v>
      </c>
      <c r="H220" s="21">
        <v>28.8</v>
      </c>
      <c r="I220" s="11">
        <v>31.2</v>
      </c>
      <c r="J220" s="10">
        <v>8560</v>
      </c>
      <c r="K220" s="15">
        <f t="shared" si="55"/>
        <v>8843.3359999999993</v>
      </c>
      <c r="L220" s="15">
        <f t="shared" si="56"/>
        <v>2759.1208319999996</v>
      </c>
      <c r="M220" s="15">
        <f t="shared" si="64"/>
        <v>9580.2806666666638</v>
      </c>
      <c r="N220" s="14">
        <f t="shared" si="57"/>
        <v>736.94466666666449</v>
      </c>
      <c r="O220" s="13">
        <f t="shared" si="58"/>
        <v>723.94466666666449</v>
      </c>
      <c r="P220" s="20" t="s">
        <v>18</v>
      </c>
      <c r="Q220" s="35">
        <v>1.0330999999999999</v>
      </c>
      <c r="R220" s="11">
        <v>28.8</v>
      </c>
      <c r="S220" s="10">
        <v>9240</v>
      </c>
      <c r="T220" s="15">
        <f t="shared" si="59"/>
        <v>9545.8439999999991</v>
      </c>
      <c r="U220" s="15">
        <f t="shared" si="60"/>
        <v>2749.2030720000002</v>
      </c>
      <c r="V220" s="15">
        <f t="shared" si="61"/>
        <v>9545.844000000001</v>
      </c>
      <c r="W220" s="14">
        <f t="shared" si="62"/>
        <v>1.8189894035458565E-12</v>
      </c>
      <c r="X220" s="13">
        <f t="shared" si="54"/>
        <v>-12.999999999998181</v>
      </c>
      <c r="Y220" s="20"/>
      <c r="Z220" s="35"/>
      <c r="AA220" s="11"/>
      <c r="AB220" s="10"/>
      <c r="AC220" s="15"/>
      <c r="AD220" s="15"/>
      <c r="AE220" s="15"/>
      <c r="AF220" s="14"/>
      <c r="AG220" s="13"/>
      <c r="AH220" s="12">
        <v>1.0330999999999999</v>
      </c>
      <c r="AI220" s="11">
        <v>28.8</v>
      </c>
      <c r="AJ220" s="10">
        <v>9240</v>
      </c>
      <c r="AK220" s="9">
        <f t="shared" si="63"/>
        <v>9545.8439999999991</v>
      </c>
    </row>
    <row r="221" spans="3:37" ht="19.899999999999999" customHeight="1">
      <c r="C221" s="38">
        <v>44775</v>
      </c>
      <c r="D221" s="37" t="s">
        <v>28</v>
      </c>
      <c r="E221" s="36" t="s">
        <v>123</v>
      </c>
      <c r="F221" s="20" t="s">
        <v>42</v>
      </c>
      <c r="G221" s="35">
        <v>1.0241</v>
      </c>
      <c r="H221" s="21">
        <v>28.8</v>
      </c>
      <c r="I221" s="11">
        <v>31.5</v>
      </c>
      <c r="J221" s="10">
        <v>8650</v>
      </c>
      <c r="K221" s="15">
        <f t="shared" si="55"/>
        <v>8858.4650000000001</v>
      </c>
      <c r="L221" s="15">
        <f t="shared" si="56"/>
        <v>2790.416475</v>
      </c>
      <c r="M221" s="15">
        <f t="shared" si="64"/>
        <v>9688.9460937500007</v>
      </c>
      <c r="N221" s="14">
        <f t="shared" si="57"/>
        <v>830.48109375000058</v>
      </c>
      <c r="O221" s="13">
        <f t="shared" si="58"/>
        <v>817.48109375000058</v>
      </c>
      <c r="P221" s="20" t="s">
        <v>42</v>
      </c>
      <c r="Q221" s="35">
        <v>1.0241</v>
      </c>
      <c r="R221" s="11">
        <v>29</v>
      </c>
      <c r="S221" s="10">
        <v>9370</v>
      </c>
      <c r="T221" s="15">
        <f t="shared" si="59"/>
        <v>9595.8170000000009</v>
      </c>
      <c r="U221" s="15">
        <f t="shared" si="60"/>
        <v>2782.7869300000002</v>
      </c>
      <c r="V221" s="15">
        <f t="shared" si="61"/>
        <v>9662.4546180555571</v>
      </c>
      <c r="W221" s="14">
        <f t="shared" si="62"/>
        <v>66.637618055556231</v>
      </c>
      <c r="X221" s="13">
        <f t="shared" si="54"/>
        <v>53.637618055556231</v>
      </c>
      <c r="Y221" s="20"/>
      <c r="Z221" s="35"/>
      <c r="AA221" s="11"/>
      <c r="AB221" s="10"/>
      <c r="AC221" s="15"/>
      <c r="AD221" s="15"/>
      <c r="AE221" s="15"/>
      <c r="AF221" s="14"/>
      <c r="AG221" s="13"/>
      <c r="AH221" s="12">
        <v>1.0241</v>
      </c>
      <c r="AI221" s="11">
        <v>29</v>
      </c>
      <c r="AJ221" s="10">
        <v>9370</v>
      </c>
      <c r="AK221" s="9">
        <f t="shared" si="63"/>
        <v>9595.8170000000009</v>
      </c>
    </row>
    <row r="222" spans="3:37" ht="19.899999999999999" customHeight="1">
      <c r="C222" s="38" t="s">
        <v>122</v>
      </c>
      <c r="D222" s="37" t="s">
        <v>28</v>
      </c>
      <c r="E222" s="36" t="s">
        <v>121</v>
      </c>
      <c r="F222" s="20" t="s">
        <v>18</v>
      </c>
      <c r="G222" s="35">
        <v>1.0394000000000001</v>
      </c>
      <c r="H222" s="21">
        <v>28.8</v>
      </c>
      <c r="I222" s="11">
        <v>31.4</v>
      </c>
      <c r="J222" s="10">
        <v>8630</v>
      </c>
      <c r="K222" s="15">
        <f t="shared" si="55"/>
        <v>8970.0220000000008</v>
      </c>
      <c r="L222" s="15">
        <f t="shared" si="56"/>
        <v>2816.5869080000002</v>
      </c>
      <c r="M222" s="15">
        <f t="shared" si="64"/>
        <v>9779.8156527777792</v>
      </c>
      <c r="N222" s="14">
        <f t="shared" si="57"/>
        <v>809.79365277777833</v>
      </c>
      <c r="O222" s="13">
        <f t="shared" si="58"/>
        <v>796.79365277777833</v>
      </c>
      <c r="P222" s="20" t="s">
        <v>18</v>
      </c>
      <c r="Q222" s="35">
        <v>1.0394000000000001</v>
      </c>
      <c r="R222" s="11">
        <v>28.9</v>
      </c>
      <c r="S222" s="10">
        <v>9340</v>
      </c>
      <c r="T222" s="15">
        <f t="shared" si="59"/>
        <v>9707.996000000001</v>
      </c>
      <c r="U222" s="15">
        <f t="shared" si="60"/>
        <v>2805.6108440000003</v>
      </c>
      <c r="V222" s="15">
        <f t="shared" si="61"/>
        <v>9741.7043194444468</v>
      </c>
      <c r="W222" s="14">
        <f t="shared" si="62"/>
        <v>33.708319444445806</v>
      </c>
      <c r="X222" s="13">
        <f t="shared" si="54"/>
        <v>20.708319444445806</v>
      </c>
      <c r="Y222" s="20"/>
      <c r="Z222" s="35"/>
      <c r="AA222" s="11"/>
      <c r="AB222" s="10"/>
      <c r="AC222" s="15"/>
      <c r="AD222" s="15"/>
      <c r="AE222" s="15"/>
      <c r="AF222" s="14"/>
      <c r="AG222" s="13"/>
      <c r="AH222" s="12">
        <v>1.0394000000000001</v>
      </c>
      <c r="AI222" s="11">
        <v>28.9</v>
      </c>
      <c r="AJ222" s="10">
        <v>9340</v>
      </c>
      <c r="AK222" s="9">
        <f t="shared" si="63"/>
        <v>9707.996000000001</v>
      </c>
    </row>
    <row r="223" spans="3:37" ht="19.899999999999999" customHeight="1">
      <c r="C223" s="38">
        <v>44778</v>
      </c>
      <c r="D223" s="37" t="s">
        <v>28</v>
      </c>
      <c r="E223" s="36" t="s">
        <v>120</v>
      </c>
      <c r="F223" s="20" t="s">
        <v>32</v>
      </c>
      <c r="G223" s="35">
        <v>1.0315000000000001</v>
      </c>
      <c r="H223" s="21">
        <v>28.8</v>
      </c>
      <c r="I223" s="11">
        <v>31.6</v>
      </c>
      <c r="J223" s="10">
        <v>8460</v>
      </c>
      <c r="K223" s="15">
        <f t="shared" si="55"/>
        <v>8726.4900000000016</v>
      </c>
      <c r="L223" s="15">
        <f t="shared" si="56"/>
        <v>2757.5708400000003</v>
      </c>
      <c r="M223" s="15">
        <f t="shared" si="64"/>
        <v>9574.8987500000003</v>
      </c>
      <c r="N223" s="14">
        <f t="shared" si="57"/>
        <v>848.40874999999869</v>
      </c>
      <c r="O223" s="13">
        <f t="shared" si="58"/>
        <v>835.40874999999869</v>
      </c>
      <c r="P223" s="20" t="s">
        <v>32</v>
      </c>
      <c r="Q223" s="35">
        <v>1.0315000000000001</v>
      </c>
      <c r="R223" s="11">
        <v>28.9</v>
      </c>
      <c r="S223" s="10">
        <v>9240</v>
      </c>
      <c r="T223" s="15">
        <f t="shared" si="59"/>
        <v>9531.0600000000013</v>
      </c>
      <c r="U223" s="15">
        <f t="shared" si="60"/>
        <v>2754.4763400000002</v>
      </c>
      <c r="V223" s="15">
        <f t="shared" si="61"/>
        <v>9564.1539583333342</v>
      </c>
      <c r="W223" s="14">
        <f t="shared" si="62"/>
        <v>33.093958333332921</v>
      </c>
      <c r="X223" s="13">
        <f t="shared" si="54"/>
        <v>20.093958333332921</v>
      </c>
      <c r="Y223" s="20"/>
      <c r="Z223" s="35"/>
      <c r="AA223" s="11"/>
      <c r="AB223" s="10"/>
      <c r="AC223" s="15"/>
      <c r="AD223" s="15"/>
      <c r="AE223" s="15"/>
      <c r="AF223" s="14"/>
      <c r="AG223" s="13"/>
      <c r="AH223" s="12">
        <v>1.0315000000000001</v>
      </c>
      <c r="AI223" s="11">
        <v>28.9</v>
      </c>
      <c r="AJ223" s="10">
        <v>9240</v>
      </c>
      <c r="AK223" s="9">
        <f t="shared" si="63"/>
        <v>9531.0600000000013</v>
      </c>
    </row>
    <row r="224" spans="3:37" ht="19.899999999999999" customHeight="1">
      <c r="C224" s="38">
        <v>44797</v>
      </c>
      <c r="D224" s="37" t="s">
        <v>28</v>
      </c>
      <c r="E224" s="36" t="s">
        <v>119</v>
      </c>
      <c r="F224" s="20" t="s">
        <v>97</v>
      </c>
      <c r="G224" s="35">
        <v>1.0364</v>
      </c>
      <c r="H224" s="21">
        <v>28.8</v>
      </c>
      <c r="I224" s="11">
        <v>31.4</v>
      </c>
      <c r="J224" s="10">
        <v>8440</v>
      </c>
      <c r="K224" s="15">
        <f t="shared" si="55"/>
        <v>8747.2160000000003</v>
      </c>
      <c r="L224" s="15">
        <f t="shared" si="56"/>
        <v>2746.6258240000002</v>
      </c>
      <c r="M224" s="15">
        <f t="shared" si="64"/>
        <v>9536.8952222222233</v>
      </c>
      <c r="N224" s="14">
        <f t="shared" si="57"/>
        <v>789.67922222222296</v>
      </c>
      <c r="O224" s="13">
        <f t="shared" si="58"/>
        <v>776.67922222222296</v>
      </c>
      <c r="P224" s="20" t="s">
        <v>97</v>
      </c>
      <c r="Q224" s="35">
        <v>1.0364</v>
      </c>
      <c r="R224" s="11">
        <v>28.8</v>
      </c>
      <c r="S224" s="10">
        <v>9100</v>
      </c>
      <c r="T224" s="15">
        <f t="shared" si="59"/>
        <v>9431.24</v>
      </c>
      <c r="U224" s="15">
        <f t="shared" si="60"/>
        <v>2716.1971200000003</v>
      </c>
      <c r="V224" s="15">
        <f t="shared" si="61"/>
        <v>9431.24</v>
      </c>
      <c r="W224" s="14">
        <f t="shared" si="62"/>
        <v>0</v>
      </c>
      <c r="X224" s="13">
        <f t="shared" si="54"/>
        <v>-13</v>
      </c>
      <c r="Y224" s="20"/>
      <c r="Z224" s="35"/>
      <c r="AA224" s="11"/>
      <c r="AB224" s="10"/>
      <c r="AC224" s="15"/>
      <c r="AD224" s="15"/>
      <c r="AE224" s="15"/>
      <c r="AF224" s="14"/>
      <c r="AG224" s="13"/>
      <c r="AH224" s="12">
        <v>1.0364</v>
      </c>
      <c r="AI224" s="11">
        <v>28.8</v>
      </c>
      <c r="AJ224" s="10">
        <v>9100</v>
      </c>
      <c r="AK224" s="9">
        <f t="shared" si="63"/>
        <v>9431.24</v>
      </c>
    </row>
    <row r="225" spans="3:37" ht="19.899999999999999" customHeight="1">
      <c r="C225" s="38">
        <v>44799</v>
      </c>
      <c r="D225" s="37" t="s">
        <v>28</v>
      </c>
      <c r="E225" s="36" t="s">
        <v>118</v>
      </c>
      <c r="F225" s="20" t="s">
        <v>32</v>
      </c>
      <c r="G225" s="35">
        <v>1.036</v>
      </c>
      <c r="H225" s="21">
        <v>28.8</v>
      </c>
      <c r="I225" s="11">
        <v>31.2</v>
      </c>
      <c r="J225" s="10">
        <v>8520</v>
      </c>
      <c r="K225" s="15">
        <f t="shared" si="55"/>
        <v>8826.7200000000012</v>
      </c>
      <c r="L225" s="15">
        <f t="shared" si="56"/>
        <v>2753.9366400000004</v>
      </c>
      <c r="M225" s="15">
        <f t="shared" si="64"/>
        <v>9562.2800000000007</v>
      </c>
      <c r="N225" s="14">
        <f t="shared" si="57"/>
        <v>735.55999999999949</v>
      </c>
      <c r="O225" s="13">
        <f t="shared" si="58"/>
        <v>722.55999999999949</v>
      </c>
      <c r="P225" s="20" t="s">
        <v>32</v>
      </c>
      <c r="Q225" s="35">
        <v>1.036</v>
      </c>
      <c r="R225" s="11">
        <v>28.9</v>
      </c>
      <c r="S225" s="10">
        <v>9200</v>
      </c>
      <c r="T225" s="15">
        <f t="shared" si="59"/>
        <v>9531.2000000000007</v>
      </c>
      <c r="U225" s="15">
        <f t="shared" si="60"/>
        <v>2754.5167999999999</v>
      </c>
      <c r="V225" s="15">
        <f t="shared" si="61"/>
        <v>9564.2944444444438</v>
      </c>
      <c r="W225" s="14">
        <f t="shared" si="62"/>
        <v>33.09444444444307</v>
      </c>
      <c r="X225" s="13">
        <f t="shared" si="54"/>
        <v>20.09444444444307</v>
      </c>
      <c r="Y225" s="20"/>
      <c r="Z225" s="35"/>
      <c r="AA225" s="11"/>
      <c r="AB225" s="10"/>
      <c r="AC225" s="15"/>
      <c r="AD225" s="15"/>
      <c r="AE225" s="15"/>
      <c r="AF225" s="14"/>
      <c r="AG225" s="13"/>
      <c r="AH225" s="12">
        <v>1.036</v>
      </c>
      <c r="AI225" s="11">
        <v>28.9</v>
      </c>
      <c r="AJ225" s="10">
        <v>9200</v>
      </c>
      <c r="AK225" s="9">
        <f t="shared" si="63"/>
        <v>9531.2000000000007</v>
      </c>
    </row>
    <row r="226" spans="3:37" ht="19.899999999999999" customHeight="1">
      <c r="C226" s="38">
        <v>44800</v>
      </c>
      <c r="D226" s="37" t="s">
        <v>28</v>
      </c>
      <c r="E226" s="36" t="s">
        <v>117</v>
      </c>
      <c r="F226" s="20" t="s">
        <v>97</v>
      </c>
      <c r="G226" s="35">
        <v>1.0371999999999999</v>
      </c>
      <c r="H226" s="21">
        <v>28.8</v>
      </c>
      <c r="I226" s="11">
        <v>31.4</v>
      </c>
      <c r="J226" s="10">
        <v>8500</v>
      </c>
      <c r="K226" s="15">
        <f t="shared" si="55"/>
        <v>8816.1999999999989</v>
      </c>
      <c r="L226" s="15">
        <f t="shared" si="56"/>
        <v>2768.2867999999999</v>
      </c>
      <c r="M226" s="15">
        <f t="shared" si="64"/>
        <v>9612.1069444444438</v>
      </c>
      <c r="N226" s="14">
        <f t="shared" si="57"/>
        <v>795.90694444444489</v>
      </c>
      <c r="O226" s="13">
        <f t="shared" si="58"/>
        <v>782.90694444444489</v>
      </c>
      <c r="P226" s="20" t="s">
        <v>97</v>
      </c>
      <c r="Q226" s="35">
        <v>1.0371999999999999</v>
      </c>
      <c r="R226" s="11">
        <v>28.8</v>
      </c>
      <c r="S226" s="10">
        <v>9230</v>
      </c>
      <c r="T226" s="15">
        <f t="shared" si="59"/>
        <v>9573.3559999999998</v>
      </c>
      <c r="U226" s="15">
        <f t="shared" si="60"/>
        <v>2757.1265280000002</v>
      </c>
      <c r="V226" s="15">
        <f t="shared" si="61"/>
        <v>9573.3560000000016</v>
      </c>
      <c r="W226" s="14">
        <f t="shared" si="62"/>
        <v>1.8189894035458565E-12</v>
      </c>
      <c r="X226" s="13">
        <f t="shared" si="54"/>
        <v>-12.999999999998181</v>
      </c>
      <c r="Y226" s="20"/>
      <c r="Z226" s="35"/>
      <c r="AA226" s="11"/>
      <c r="AB226" s="10"/>
      <c r="AC226" s="15"/>
      <c r="AD226" s="15"/>
      <c r="AE226" s="15"/>
      <c r="AF226" s="14"/>
      <c r="AG226" s="13"/>
      <c r="AH226" s="12">
        <v>1.0371999999999999</v>
      </c>
      <c r="AI226" s="11">
        <v>28.8</v>
      </c>
      <c r="AJ226" s="10">
        <v>9230</v>
      </c>
      <c r="AK226" s="9">
        <f t="shared" si="63"/>
        <v>9573.3559999999998</v>
      </c>
    </row>
    <row r="227" spans="3:37" ht="19.899999999999999" customHeight="1">
      <c r="C227" s="38">
        <v>44802</v>
      </c>
      <c r="D227" s="37" t="s">
        <v>28</v>
      </c>
      <c r="E227" s="36" t="s">
        <v>116</v>
      </c>
      <c r="F227" s="20" t="s">
        <v>97</v>
      </c>
      <c r="G227" s="35">
        <v>1.0364</v>
      </c>
      <c r="H227" s="21">
        <v>28.8</v>
      </c>
      <c r="I227" s="11">
        <v>31.1</v>
      </c>
      <c r="J227" s="10">
        <v>8460</v>
      </c>
      <c r="K227" s="15">
        <f t="shared" si="55"/>
        <v>8767.9439999999995</v>
      </c>
      <c r="L227" s="15">
        <f t="shared" si="56"/>
        <v>2726.8305839999998</v>
      </c>
      <c r="M227" s="15">
        <f t="shared" si="64"/>
        <v>9468.1617499999993</v>
      </c>
      <c r="N227" s="14">
        <f t="shared" si="57"/>
        <v>700.2177499999998</v>
      </c>
      <c r="O227" s="13">
        <f t="shared" si="58"/>
        <v>687.2177499999998</v>
      </c>
      <c r="P227" s="20" t="s">
        <v>97</v>
      </c>
      <c r="Q227" s="35">
        <v>1.0364</v>
      </c>
      <c r="R227" s="11">
        <v>28.9</v>
      </c>
      <c r="S227" s="10">
        <v>9160</v>
      </c>
      <c r="T227" s="15">
        <f t="shared" si="59"/>
        <v>9493.4239999999991</v>
      </c>
      <c r="U227" s="15">
        <f t="shared" si="60"/>
        <v>2743.5995359999997</v>
      </c>
      <c r="V227" s="15">
        <f t="shared" si="61"/>
        <v>9526.387277777776</v>
      </c>
      <c r="W227" s="14">
        <f t="shared" si="62"/>
        <v>32.963277777776966</v>
      </c>
      <c r="X227" s="13">
        <f t="shared" si="54"/>
        <v>19.963277777776966</v>
      </c>
      <c r="Y227" s="20"/>
      <c r="Z227" s="35"/>
      <c r="AA227" s="11"/>
      <c r="AB227" s="10"/>
      <c r="AC227" s="15"/>
      <c r="AD227" s="15"/>
      <c r="AE227" s="15"/>
      <c r="AF227" s="14"/>
      <c r="AG227" s="13"/>
      <c r="AH227" s="12">
        <v>1.0364</v>
      </c>
      <c r="AI227" s="11">
        <v>28.9</v>
      </c>
      <c r="AJ227" s="10">
        <v>9160</v>
      </c>
      <c r="AK227" s="9">
        <f t="shared" si="63"/>
        <v>9493.4239999999991</v>
      </c>
    </row>
    <row r="228" spans="3:37" ht="19.899999999999999" customHeight="1">
      <c r="C228" s="38">
        <v>44804</v>
      </c>
      <c r="D228" s="37" t="s">
        <v>28</v>
      </c>
      <c r="E228" s="36" t="s">
        <v>115</v>
      </c>
      <c r="F228" s="20" t="s">
        <v>42</v>
      </c>
      <c r="G228" s="35">
        <v>1.0362</v>
      </c>
      <c r="H228" s="21">
        <v>28.8</v>
      </c>
      <c r="I228" s="11">
        <v>31.7</v>
      </c>
      <c r="J228" s="10">
        <v>8570</v>
      </c>
      <c r="K228" s="15">
        <f t="shared" si="55"/>
        <v>8880.2340000000004</v>
      </c>
      <c r="L228" s="15">
        <f t="shared" si="56"/>
        <v>2815.0341780000003</v>
      </c>
      <c r="M228" s="15">
        <f t="shared" si="64"/>
        <v>9774.4242291666687</v>
      </c>
      <c r="N228" s="14">
        <f t="shared" si="57"/>
        <v>894.19022916666836</v>
      </c>
      <c r="O228" s="13">
        <f t="shared" si="58"/>
        <v>881.19022916666836</v>
      </c>
      <c r="P228" s="20" t="s">
        <v>42</v>
      </c>
      <c r="Q228" s="35">
        <v>1.0362</v>
      </c>
      <c r="R228" s="11">
        <v>29</v>
      </c>
      <c r="S228" s="10">
        <v>9330</v>
      </c>
      <c r="T228" s="15">
        <f t="shared" si="59"/>
        <v>9667.7459999999992</v>
      </c>
      <c r="U228" s="15">
        <f t="shared" si="60"/>
        <v>2803.6463399999998</v>
      </c>
      <c r="V228" s="15">
        <f t="shared" si="61"/>
        <v>9734.8831249999985</v>
      </c>
      <c r="W228" s="14">
        <f t="shared" si="62"/>
        <v>67.137124999999287</v>
      </c>
      <c r="X228" s="13">
        <f t="shared" si="54"/>
        <v>54.137124999999287</v>
      </c>
      <c r="Y228" s="20"/>
      <c r="Z228" s="35"/>
      <c r="AA228" s="11"/>
      <c r="AB228" s="10"/>
      <c r="AC228" s="15"/>
      <c r="AD228" s="15"/>
      <c r="AE228" s="15"/>
      <c r="AF228" s="14"/>
      <c r="AG228" s="13"/>
      <c r="AH228" s="12">
        <v>1.0362</v>
      </c>
      <c r="AI228" s="11">
        <v>29</v>
      </c>
      <c r="AJ228" s="10">
        <v>9330</v>
      </c>
      <c r="AK228" s="9">
        <f t="shared" si="63"/>
        <v>9667.7459999999992</v>
      </c>
    </row>
    <row r="229" spans="3:37" ht="19.899999999999999" customHeight="1">
      <c r="C229" s="38">
        <v>44805</v>
      </c>
      <c r="D229" s="37" t="s">
        <v>28</v>
      </c>
      <c r="E229" s="36" t="s">
        <v>114</v>
      </c>
      <c r="F229" s="20" t="s">
        <v>18</v>
      </c>
      <c r="G229" s="35">
        <v>1.0307999999999999</v>
      </c>
      <c r="H229" s="21">
        <v>28.8</v>
      </c>
      <c r="I229" s="11">
        <v>31.2</v>
      </c>
      <c r="J229" s="10">
        <v>8510</v>
      </c>
      <c r="K229" s="15">
        <f t="shared" si="55"/>
        <v>8772.1080000000002</v>
      </c>
      <c r="L229" s="15">
        <f t="shared" si="56"/>
        <v>2736.897696</v>
      </c>
      <c r="M229" s="15">
        <f t="shared" si="64"/>
        <v>9503.1170000000002</v>
      </c>
      <c r="N229" s="14">
        <f t="shared" si="57"/>
        <v>731.00900000000001</v>
      </c>
      <c r="O229" s="13">
        <f t="shared" si="58"/>
        <v>718.00900000000001</v>
      </c>
      <c r="P229" s="20" t="s">
        <v>18</v>
      </c>
      <c r="Q229" s="35">
        <v>1.0307999999999999</v>
      </c>
      <c r="R229" s="11">
        <v>28.8</v>
      </c>
      <c r="S229" s="10">
        <v>9130</v>
      </c>
      <c r="T229" s="15">
        <f t="shared" si="59"/>
        <v>9411.2039999999997</v>
      </c>
      <c r="U229" s="15">
        <f t="shared" si="60"/>
        <v>2710.4267520000003</v>
      </c>
      <c r="V229" s="15">
        <f t="shared" si="61"/>
        <v>9411.2040000000015</v>
      </c>
      <c r="W229" s="14">
        <f t="shared" si="62"/>
        <v>1.8189894035458565E-12</v>
      </c>
      <c r="X229" s="13">
        <f t="shared" si="54"/>
        <v>-12.999999999998181</v>
      </c>
      <c r="Y229" s="20"/>
      <c r="Z229" s="35"/>
      <c r="AA229" s="11"/>
      <c r="AB229" s="10"/>
      <c r="AC229" s="15"/>
      <c r="AD229" s="15"/>
      <c r="AE229" s="15"/>
      <c r="AF229" s="14"/>
      <c r="AG229" s="13"/>
      <c r="AH229" s="12">
        <v>1.0307999999999999</v>
      </c>
      <c r="AI229" s="11">
        <v>28.8</v>
      </c>
      <c r="AJ229" s="10">
        <v>9130</v>
      </c>
      <c r="AK229" s="9">
        <f t="shared" si="63"/>
        <v>9411.2039999999997</v>
      </c>
    </row>
    <row r="230" spans="3:37" ht="19.899999999999999" customHeight="1">
      <c r="C230" s="38">
        <v>44807</v>
      </c>
      <c r="D230" s="37" t="s">
        <v>28</v>
      </c>
      <c r="E230" s="36" t="s">
        <v>113</v>
      </c>
      <c r="F230" s="20" t="s">
        <v>42</v>
      </c>
      <c r="G230" s="35">
        <v>1.0329999999999999</v>
      </c>
      <c r="H230" s="21">
        <v>28.8</v>
      </c>
      <c r="I230" s="11">
        <v>31.4</v>
      </c>
      <c r="J230" s="10">
        <v>8420</v>
      </c>
      <c r="K230" s="15">
        <f t="shared" si="55"/>
        <v>8697.8599999999988</v>
      </c>
      <c r="L230" s="15">
        <f t="shared" si="56"/>
        <v>2731.1280399999996</v>
      </c>
      <c r="M230" s="15">
        <f t="shared" si="64"/>
        <v>9483.0834722222207</v>
      </c>
      <c r="N230" s="14">
        <f t="shared" si="57"/>
        <v>785.22347222222197</v>
      </c>
      <c r="O230" s="13">
        <f t="shared" si="58"/>
        <v>772.22347222222197</v>
      </c>
      <c r="P230" s="20" t="s">
        <v>32</v>
      </c>
      <c r="Q230" s="35">
        <v>1.0329999999999999</v>
      </c>
      <c r="R230" s="11">
        <v>28.9</v>
      </c>
      <c r="S230" s="10">
        <v>9120</v>
      </c>
      <c r="T230" s="15">
        <f t="shared" si="59"/>
        <v>9420.9599999999991</v>
      </c>
      <c r="U230" s="15">
        <f t="shared" si="60"/>
        <v>2722.6574399999995</v>
      </c>
      <c r="V230" s="15">
        <f t="shared" si="61"/>
        <v>9453.6716666666653</v>
      </c>
      <c r="W230" s="14">
        <f t="shared" si="62"/>
        <v>32.711666666666133</v>
      </c>
      <c r="X230" s="13">
        <f t="shared" si="54"/>
        <v>19.711666666666133</v>
      </c>
      <c r="Y230" s="20"/>
      <c r="Z230" s="35"/>
      <c r="AA230" s="11"/>
      <c r="AB230" s="10"/>
      <c r="AC230" s="15"/>
      <c r="AD230" s="15"/>
      <c r="AE230" s="15"/>
      <c r="AF230" s="14"/>
      <c r="AG230" s="13"/>
      <c r="AH230" s="12">
        <v>1.0329999999999999</v>
      </c>
      <c r="AI230" s="11">
        <v>28.9</v>
      </c>
      <c r="AJ230" s="10">
        <v>9120</v>
      </c>
      <c r="AK230" s="9">
        <f t="shared" si="63"/>
        <v>9420.9599999999991</v>
      </c>
    </row>
    <row r="231" spans="3:37" ht="19.899999999999999" customHeight="1">
      <c r="C231" s="38">
        <v>44814</v>
      </c>
      <c r="D231" s="37" t="s">
        <v>28</v>
      </c>
      <c r="E231" s="36" t="s">
        <v>112</v>
      </c>
      <c r="F231" s="20" t="s">
        <v>32</v>
      </c>
      <c r="G231" s="35">
        <v>1.0370999999999999</v>
      </c>
      <c r="H231" s="21">
        <v>28.8</v>
      </c>
      <c r="I231" s="11">
        <v>31.2</v>
      </c>
      <c r="J231" s="10">
        <v>8570</v>
      </c>
      <c r="K231" s="15">
        <f t="shared" si="55"/>
        <v>8887.9470000000001</v>
      </c>
      <c r="L231" s="15">
        <f t="shared" si="56"/>
        <v>2773.039464</v>
      </c>
      <c r="M231" s="15">
        <f t="shared" si="64"/>
        <v>9628.6092499999995</v>
      </c>
      <c r="N231" s="14">
        <f t="shared" si="57"/>
        <v>740.6622499999994</v>
      </c>
      <c r="O231" s="13">
        <f t="shared" si="58"/>
        <v>727.6622499999994</v>
      </c>
      <c r="P231" s="20" t="s">
        <v>32</v>
      </c>
      <c r="Q231" s="35">
        <v>1.0370999999999999</v>
      </c>
      <c r="R231" s="11">
        <v>28.9</v>
      </c>
      <c r="S231" s="10">
        <v>9180</v>
      </c>
      <c r="T231" s="15">
        <f t="shared" si="59"/>
        <v>9520.5779999999995</v>
      </c>
      <c r="U231" s="15">
        <f t="shared" si="60"/>
        <v>2751.4470419999998</v>
      </c>
      <c r="V231" s="15">
        <f t="shared" si="61"/>
        <v>9553.6355624999997</v>
      </c>
      <c r="W231" s="14">
        <f t="shared" si="62"/>
        <v>33.057562500000131</v>
      </c>
      <c r="X231" s="13">
        <f t="shared" si="54"/>
        <v>20.057562500000131</v>
      </c>
      <c r="Y231" s="20"/>
      <c r="Z231" s="35"/>
      <c r="AA231" s="11"/>
      <c r="AB231" s="10"/>
      <c r="AC231" s="15"/>
      <c r="AD231" s="15"/>
      <c r="AE231" s="15"/>
      <c r="AF231" s="14"/>
      <c r="AG231" s="13"/>
      <c r="AH231" s="12">
        <v>1.0370999999999999</v>
      </c>
      <c r="AI231" s="11">
        <v>28.9</v>
      </c>
      <c r="AJ231" s="10">
        <v>9180</v>
      </c>
      <c r="AK231" s="9">
        <f t="shared" si="63"/>
        <v>9520.5779999999995</v>
      </c>
    </row>
    <row r="232" spans="3:37" ht="19.899999999999999" customHeight="1">
      <c r="C232" s="38">
        <v>44816</v>
      </c>
      <c r="D232" s="37" t="s">
        <v>28</v>
      </c>
      <c r="E232" s="36" t="s">
        <v>111</v>
      </c>
      <c r="F232" s="20" t="s">
        <v>97</v>
      </c>
      <c r="G232" s="35">
        <v>1.0367999999999999</v>
      </c>
      <c r="H232" s="21">
        <v>28.8</v>
      </c>
      <c r="I232" s="11">
        <v>31.2</v>
      </c>
      <c r="J232" s="10">
        <v>8520</v>
      </c>
      <c r="K232" s="15">
        <f t="shared" si="55"/>
        <v>8833.5360000000001</v>
      </c>
      <c r="L232" s="15">
        <f t="shared" si="56"/>
        <v>2756.063232</v>
      </c>
      <c r="M232" s="15">
        <f t="shared" si="64"/>
        <v>9569.6639999999989</v>
      </c>
      <c r="N232" s="14">
        <f t="shared" si="57"/>
        <v>736.12799999999879</v>
      </c>
      <c r="O232" s="13">
        <f t="shared" si="58"/>
        <v>723.12799999999879</v>
      </c>
      <c r="P232" s="20" t="s">
        <v>97</v>
      </c>
      <c r="Q232" s="35">
        <v>1.0367999999999999</v>
      </c>
      <c r="R232" s="11">
        <v>28.8</v>
      </c>
      <c r="S232" s="10">
        <v>9170</v>
      </c>
      <c r="T232" s="15">
        <f t="shared" si="59"/>
        <v>9507.4560000000001</v>
      </c>
      <c r="U232" s="15">
        <f t="shared" si="60"/>
        <v>2738.1473280000005</v>
      </c>
      <c r="V232" s="15">
        <f t="shared" si="61"/>
        <v>9507.4560000000019</v>
      </c>
      <c r="W232" s="14">
        <f t="shared" si="62"/>
        <v>1.8189894035458565E-12</v>
      </c>
      <c r="X232" s="13">
        <f t="shared" si="54"/>
        <v>-12.999999999998181</v>
      </c>
      <c r="Y232" s="20"/>
      <c r="Z232" s="35"/>
      <c r="AA232" s="11"/>
      <c r="AB232" s="10"/>
      <c r="AC232" s="15"/>
      <c r="AD232" s="15"/>
      <c r="AE232" s="15"/>
      <c r="AF232" s="14"/>
      <c r="AG232" s="13"/>
      <c r="AH232" s="12">
        <v>1.0367999999999999</v>
      </c>
      <c r="AI232" s="11">
        <v>28.8</v>
      </c>
      <c r="AJ232" s="10">
        <v>9170</v>
      </c>
      <c r="AK232" s="9">
        <f t="shared" si="63"/>
        <v>9507.4560000000001</v>
      </c>
    </row>
    <row r="233" spans="3:37" ht="19.899999999999999" customHeight="1">
      <c r="C233" s="38">
        <v>44817</v>
      </c>
      <c r="D233" s="37" t="s">
        <v>28</v>
      </c>
      <c r="E233" s="36" t="s">
        <v>110</v>
      </c>
      <c r="F233" s="20" t="s">
        <v>18</v>
      </c>
      <c r="G233" s="35">
        <v>1.0409999999999999</v>
      </c>
      <c r="H233" s="21">
        <v>28.8</v>
      </c>
      <c r="I233" s="11">
        <v>31.6</v>
      </c>
      <c r="J233" s="10">
        <v>8380</v>
      </c>
      <c r="K233" s="15">
        <f t="shared" si="55"/>
        <v>8723.58</v>
      </c>
      <c r="L233" s="15">
        <f t="shared" si="56"/>
        <v>2756.65128</v>
      </c>
      <c r="M233" s="15">
        <f t="shared" si="64"/>
        <v>9571.7058333333334</v>
      </c>
      <c r="N233" s="14">
        <f t="shared" si="57"/>
        <v>848.1258333333335</v>
      </c>
      <c r="O233" s="13">
        <f t="shared" si="58"/>
        <v>835.1258333333335</v>
      </c>
      <c r="P233" s="20" t="s">
        <v>18</v>
      </c>
      <c r="Q233" s="35">
        <v>1.0409999999999999</v>
      </c>
      <c r="R233" s="11">
        <v>29</v>
      </c>
      <c r="S233" s="10">
        <v>9130</v>
      </c>
      <c r="T233" s="15">
        <f t="shared" si="59"/>
        <v>9504.33</v>
      </c>
      <c r="U233" s="15">
        <f t="shared" si="60"/>
        <v>2756.2556999999997</v>
      </c>
      <c r="V233" s="15">
        <f t="shared" si="61"/>
        <v>9570.3322916666639</v>
      </c>
      <c r="W233" s="14">
        <f t="shared" si="62"/>
        <v>66.00229166666395</v>
      </c>
      <c r="X233" s="13">
        <f t="shared" si="54"/>
        <v>53.00229166666395</v>
      </c>
      <c r="Y233" s="20"/>
      <c r="Z233" s="35"/>
      <c r="AA233" s="11"/>
      <c r="AB233" s="10"/>
      <c r="AC233" s="15"/>
      <c r="AD233" s="15"/>
      <c r="AE233" s="15"/>
      <c r="AF233" s="14"/>
      <c r="AG233" s="13"/>
      <c r="AH233" s="12">
        <v>1.0409999999999999</v>
      </c>
      <c r="AI233" s="11">
        <v>29</v>
      </c>
      <c r="AJ233" s="10">
        <v>9130</v>
      </c>
      <c r="AK233" s="9">
        <f t="shared" si="63"/>
        <v>9504.33</v>
      </c>
    </row>
    <row r="234" spans="3:37" ht="19.899999999999999" customHeight="1">
      <c r="C234" s="38">
        <v>44825</v>
      </c>
      <c r="D234" s="37" t="s">
        <v>28</v>
      </c>
      <c r="E234" s="36" t="s">
        <v>109</v>
      </c>
      <c r="F234" s="20" t="s">
        <v>32</v>
      </c>
      <c r="G234" s="35">
        <v>1.0309999999999999</v>
      </c>
      <c r="H234" s="21">
        <v>28.8</v>
      </c>
      <c r="I234" s="11">
        <v>31.7</v>
      </c>
      <c r="J234" s="10">
        <v>8340</v>
      </c>
      <c r="K234" s="15">
        <f t="shared" si="55"/>
        <v>8598.5399999999991</v>
      </c>
      <c r="L234" s="15">
        <f t="shared" si="56"/>
        <v>2725.7371799999996</v>
      </c>
      <c r="M234" s="15">
        <f t="shared" si="64"/>
        <v>9464.3652083333309</v>
      </c>
      <c r="N234" s="14">
        <f t="shared" si="57"/>
        <v>865.82520833333183</v>
      </c>
      <c r="O234" s="13">
        <f t="shared" si="58"/>
        <v>852.82520833333183</v>
      </c>
      <c r="P234" s="20" t="s">
        <v>32</v>
      </c>
      <c r="Q234" s="35">
        <v>1.0309999999999999</v>
      </c>
      <c r="R234" s="11">
        <v>28.9</v>
      </c>
      <c r="S234" s="10">
        <v>9100</v>
      </c>
      <c r="T234" s="15">
        <f t="shared" si="59"/>
        <v>9382.0999999999985</v>
      </c>
      <c r="U234" s="15">
        <f t="shared" si="60"/>
        <v>2711.4268999999995</v>
      </c>
      <c r="V234" s="15">
        <f t="shared" si="61"/>
        <v>9414.6767361111088</v>
      </c>
      <c r="W234" s="14">
        <f t="shared" si="62"/>
        <v>32.576736111110222</v>
      </c>
      <c r="X234" s="13">
        <f t="shared" si="54"/>
        <v>19.576736111110222</v>
      </c>
      <c r="Y234" s="20"/>
      <c r="Z234" s="35"/>
      <c r="AA234" s="11"/>
      <c r="AB234" s="10"/>
      <c r="AC234" s="15"/>
      <c r="AD234" s="15"/>
      <c r="AE234" s="15"/>
      <c r="AF234" s="14"/>
      <c r="AG234" s="13"/>
      <c r="AH234" s="12">
        <v>1.0309999999999999</v>
      </c>
      <c r="AI234" s="11">
        <v>28.9</v>
      </c>
      <c r="AJ234" s="10">
        <v>9100</v>
      </c>
      <c r="AK234" s="9">
        <f t="shared" si="63"/>
        <v>9382.0999999999985</v>
      </c>
    </row>
    <row r="235" spans="3:37" ht="19.899999999999999" customHeight="1">
      <c r="C235" s="38">
        <v>44826</v>
      </c>
      <c r="D235" s="37" t="s">
        <v>28</v>
      </c>
      <c r="E235" s="36" t="s">
        <v>108</v>
      </c>
      <c r="F235" s="20" t="s">
        <v>18</v>
      </c>
      <c r="G235" s="35">
        <v>1.0405</v>
      </c>
      <c r="H235" s="21">
        <v>28.8</v>
      </c>
      <c r="I235" s="11">
        <v>31.5</v>
      </c>
      <c r="J235" s="10">
        <v>8250</v>
      </c>
      <c r="K235" s="15">
        <f t="shared" si="55"/>
        <v>8584.125</v>
      </c>
      <c r="L235" s="15">
        <f t="shared" si="56"/>
        <v>2703.9993749999999</v>
      </c>
      <c r="M235" s="15">
        <f t="shared" si="64"/>
        <v>9388.88671875</v>
      </c>
      <c r="N235" s="14">
        <f t="shared" si="57"/>
        <v>804.76171875</v>
      </c>
      <c r="O235" s="13">
        <f t="shared" si="58"/>
        <v>791.76171875</v>
      </c>
      <c r="P235" s="20" t="s">
        <v>18</v>
      </c>
      <c r="Q235" s="35">
        <v>1.0405</v>
      </c>
      <c r="R235" s="11">
        <v>29.2</v>
      </c>
      <c r="S235" s="10">
        <v>8950</v>
      </c>
      <c r="T235" s="15">
        <f t="shared" si="59"/>
        <v>9312.4750000000004</v>
      </c>
      <c r="U235" s="15">
        <f t="shared" si="60"/>
        <v>2719.2426999999998</v>
      </c>
      <c r="V235" s="15">
        <f t="shared" si="61"/>
        <v>9441.8149305555544</v>
      </c>
      <c r="W235" s="14">
        <f t="shared" si="62"/>
        <v>129.33993055555402</v>
      </c>
      <c r="X235" s="13">
        <f t="shared" si="54"/>
        <v>116.33993055555402</v>
      </c>
      <c r="Y235" s="20"/>
      <c r="Z235" s="35"/>
      <c r="AA235" s="11"/>
      <c r="AB235" s="10"/>
      <c r="AC235" s="15"/>
      <c r="AD235" s="15"/>
      <c r="AE235" s="15"/>
      <c r="AF235" s="14"/>
      <c r="AG235" s="13"/>
      <c r="AH235" s="12">
        <v>1.0405</v>
      </c>
      <c r="AI235" s="11">
        <v>29.2</v>
      </c>
      <c r="AJ235" s="10">
        <v>8950</v>
      </c>
      <c r="AK235" s="9">
        <f t="shared" si="63"/>
        <v>9312.4750000000004</v>
      </c>
    </row>
    <row r="236" spans="3:37" ht="19.899999999999999" customHeight="1">
      <c r="C236" s="38">
        <v>44831</v>
      </c>
      <c r="D236" s="37" t="s">
        <v>28</v>
      </c>
      <c r="E236" s="36" t="s">
        <v>107</v>
      </c>
      <c r="F236" s="20" t="s">
        <v>32</v>
      </c>
      <c r="G236" s="35">
        <v>1.0378000000000001</v>
      </c>
      <c r="H236" s="21">
        <v>28.8</v>
      </c>
      <c r="I236" s="11">
        <v>31.5</v>
      </c>
      <c r="J236" s="10">
        <v>8370</v>
      </c>
      <c r="K236" s="15">
        <f t="shared" si="55"/>
        <v>8686.3860000000004</v>
      </c>
      <c r="L236" s="15">
        <f t="shared" si="56"/>
        <v>2736.2115900000003</v>
      </c>
      <c r="M236" s="15">
        <f t="shared" si="64"/>
        <v>9500.7346875000021</v>
      </c>
      <c r="N236" s="14">
        <f t="shared" si="57"/>
        <v>814.34868750000169</v>
      </c>
      <c r="O236" s="13">
        <f t="shared" si="58"/>
        <v>801.34868750000169</v>
      </c>
      <c r="P236" s="20" t="s">
        <v>97</v>
      </c>
      <c r="Q236" s="35">
        <v>1.0378000000000001</v>
      </c>
      <c r="R236" s="11">
        <v>28.8</v>
      </c>
      <c r="S236" s="10">
        <v>9100</v>
      </c>
      <c r="T236" s="15">
        <f t="shared" si="59"/>
        <v>9443.9800000000014</v>
      </c>
      <c r="U236" s="15">
        <f t="shared" si="60"/>
        <v>2719.8662400000007</v>
      </c>
      <c r="V236" s="15">
        <f t="shared" si="61"/>
        <v>9443.9800000000014</v>
      </c>
      <c r="W236" s="14">
        <f t="shared" si="62"/>
        <v>0</v>
      </c>
      <c r="X236" s="13">
        <f t="shared" si="54"/>
        <v>-13</v>
      </c>
      <c r="Y236" s="20"/>
      <c r="Z236" s="35"/>
      <c r="AA236" s="11"/>
      <c r="AB236" s="10"/>
      <c r="AC236" s="15"/>
      <c r="AD236" s="15"/>
      <c r="AE236" s="15"/>
      <c r="AF236" s="14"/>
      <c r="AG236" s="13"/>
      <c r="AH236" s="12">
        <v>1.0378000000000001</v>
      </c>
      <c r="AI236" s="11">
        <v>28.8</v>
      </c>
      <c r="AJ236" s="10">
        <v>9100</v>
      </c>
      <c r="AK236" s="9">
        <f t="shared" si="63"/>
        <v>9443.9800000000014</v>
      </c>
    </row>
    <row r="237" spans="3:37" ht="19.899999999999999" customHeight="1">
      <c r="C237" s="38">
        <v>44832</v>
      </c>
      <c r="D237" s="37" t="s">
        <v>28</v>
      </c>
      <c r="E237" s="36" t="s">
        <v>106</v>
      </c>
      <c r="F237" s="20" t="s">
        <v>97</v>
      </c>
      <c r="G237" s="35">
        <v>1.0355000000000001</v>
      </c>
      <c r="H237" s="21">
        <v>28.8</v>
      </c>
      <c r="I237" s="11">
        <v>31.4</v>
      </c>
      <c r="J237" s="10">
        <v>8220</v>
      </c>
      <c r="K237" s="15">
        <f t="shared" si="55"/>
        <v>8511.8100000000013</v>
      </c>
      <c r="L237" s="15">
        <f t="shared" si="56"/>
        <v>2672.7083400000006</v>
      </c>
      <c r="M237" s="15">
        <f t="shared" si="64"/>
        <v>9280.2372916666682</v>
      </c>
      <c r="N237" s="14">
        <f t="shared" si="57"/>
        <v>768.42729166666686</v>
      </c>
      <c r="O237" s="13">
        <f t="shared" si="58"/>
        <v>755.42729166666686</v>
      </c>
      <c r="P237" s="20" t="s">
        <v>97</v>
      </c>
      <c r="Q237" s="35">
        <v>1.0355000000000001</v>
      </c>
      <c r="R237" s="11">
        <v>28.8</v>
      </c>
      <c r="S237" s="10">
        <v>8950</v>
      </c>
      <c r="T237" s="15">
        <f t="shared" si="59"/>
        <v>9267.7250000000004</v>
      </c>
      <c r="U237" s="15">
        <f t="shared" si="60"/>
        <v>2669.1048000000005</v>
      </c>
      <c r="V237" s="15">
        <f t="shared" si="61"/>
        <v>9267.7250000000004</v>
      </c>
      <c r="W237" s="14">
        <f t="shared" si="62"/>
        <v>0</v>
      </c>
      <c r="X237" s="13">
        <f t="shared" si="54"/>
        <v>-13</v>
      </c>
      <c r="Y237" s="20"/>
      <c r="Z237" s="35"/>
      <c r="AA237" s="11"/>
      <c r="AB237" s="10"/>
      <c r="AC237" s="15"/>
      <c r="AD237" s="15"/>
      <c r="AE237" s="15"/>
      <c r="AF237" s="14"/>
      <c r="AG237" s="13"/>
      <c r="AH237" s="12">
        <v>1.0355000000000001</v>
      </c>
      <c r="AI237" s="11">
        <v>28.8</v>
      </c>
      <c r="AJ237" s="10">
        <v>8950</v>
      </c>
      <c r="AK237" s="9">
        <f t="shared" si="63"/>
        <v>9267.7250000000004</v>
      </c>
    </row>
    <row r="238" spans="3:37" ht="19.899999999999999" customHeight="1">
      <c r="C238" s="38">
        <v>44834</v>
      </c>
      <c r="D238" s="37" t="s">
        <v>28</v>
      </c>
      <c r="E238" s="36" t="s">
        <v>105</v>
      </c>
      <c r="F238" s="20" t="s">
        <v>32</v>
      </c>
      <c r="G238" s="35">
        <v>1.0366</v>
      </c>
      <c r="H238" s="21">
        <v>28.8</v>
      </c>
      <c r="I238" s="11">
        <v>31.7</v>
      </c>
      <c r="J238" s="10">
        <v>8250</v>
      </c>
      <c r="K238" s="15">
        <f t="shared" si="55"/>
        <v>8551.9499999999989</v>
      </c>
      <c r="L238" s="15">
        <f t="shared" si="56"/>
        <v>2710.9681499999997</v>
      </c>
      <c r="M238" s="15">
        <f t="shared" si="64"/>
        <v>9413.0838541666653</v>
      </c>
      <c r="N238" s="14">
        <f t="shared" si="57"/>
        <v>861.13385416666642</v>
      </c>
      <c r="O238" s="13">
        <f t="shared" si="58"/>
        <v>848.13385416666642</v>
      </c>
      <c r="P238" s="20" t="s">
        <v>32</v>
      </c>
      <c r="Q238" s="35">
        <v>1.0366</v>
      </c>
      <c r="R238" s="11">
        <v>28.8</v>
      </c>
      <c r="S238" s="10">
        <v>9080</v>
      </c>
      <c r="T238" s="15">
        <f t="shared" si="59"/>
        <v>9412.3279999999995</v>
      </c>
      <c r="U238" s="15">
        <f t="shared" si="60"/>
        <v>2710.7504640000002</v>
      </c>
      <c r="V238" s="15">
        <f t="shared" si="61"/>
        <v>9412.3279999999995</v>
      </c>
      <c r="W238" s="14">
        <f t="shared" si="62"/>
        <v>0</v>
      </c>
      <c r="X238" s="13">
        <f t="shared" si="54"/>
        <v>-13</v>
      </c>
      <c r="Y238" s="20"/>
      <c r="Z238" s="35"/>
      <c r="AA238" s="11"/>
      <c r="AB238" s="10"/>
      <c r="AC238" s="15"/>
      <c r="AD238" s="15"/>
      <c r="AE238" s="15"/>
      <c r="AF238" s="14"/>
      <c r="AG238" s="13"/>
      <c r="AH238" s="12">
        <v>1.0366</v>
      </c>
      <c r="AI238" s="11">
        <v>28.8</v>
      </c>
      <c r="AJ238" s="10">
        <v>9080</v>
      </c>
      <c r="AK238" s="9">
        <f t="shared" si="63"/>
        <v>9412.3279999999995</v>
      </c>
    </row>
    <row r="239" spans="3:37" ht="19.899999999999999" customHeight="1">
      <c r="C239" s="38">
        <v>44835</v>
      </c>
      <c r="D239" s="37" t="s">
        <v>28</v>
      </c>
      <c r="E239" s="36" t="s">
        <v>104</v>
      </c>
      <c r="F239" s="20" t="s">
        <v>42</v>
      </c>
      <c r="G239" s="35">
        <v>1.0373000000000001</v>
      </c>
      <c r="H239" s="21">
        <v>28.8</v>
      </c>
      <c r="I239" s="11">
        <v>31.7</v>
      </c>
      <c r="J239" s="10">
        <v>8080</v>
      </c>
      <c r="K239" s="15">
        <f t="shared" si="55"/>
        <v>8381.384</v>
      </c>
      <c r="L239" s="15">
        <f t="shared" si="56"/>
        <v>2656.8987280000001</v>
      </c>
      <c r="M239" s="15">
        <f t="shared" si="64"/>
        <v>9225.342805555556</v>
      </c>
      <c r="N239" s="14">
        <f t="shared" si="57"/>
        <v>843.95880555555595</v>
      </c>
      <c r="O239" s="13">
        <f t="shared" si="58"/>
        <v>830.95880555555595</v>
      </c>
      <c r="P239" s="20" t="s">
        <v>42</v>
      </c>
      <c r="Q239" s="35">
        <v>1.0373000000000001</v>
      </c>
      <c r="R239" s="11">
        <v>28.7</v>
      </c>
      <c r="S239" s="10">
        <v>8860</v>
      </c>
      <c r="T239" s="15">
        <f t="shared" si="59"/>
        <v>9190.478000000001</v>
      </c>
      <c r="U239" s="15">
        <f t="shared" si="60"/>
        <v>2637.6671860000001</v>
      </c>
      <c r="V239" s="15">
        <f t="shared" si="61"/>
        <v>9158.5666180555563</v>
      </c>
      <c r="W239" s="14">
        <f t="shared" si="62"/>
        <v>-31.911381944444656</v>
      </c>
      <c r="X239" s="13">
        <f t="shared" si="54"/>
        <v>-44.911381944444656</v>
      </c>
      <c r="Y239" s="20"/>
      <c r="Z239" s="35"/>
      <c r="AA239" s="11"/>
      <c r="AB239" s="10"/>
      <c r="AC239" s="15"/>
      <c r="AD239" s="15"/>
      <c r="AE239" s="15"/>
      <c r="AF239" s="14"/>
      <c r="AG239" s="13"/>
      <c r="AH239" s="12">
        <v>1.0373000000000001</v>
      </c>
      <c r="AI239" s="11">
        <v>28.7</v>
      </c>
      <c r="AJ239" s="10">
        <v>8860</v>
      </c>
      <c r="AK239" s="9">
        <f t="shared" si="63"/>
        <v>9190.478000000001</v>
      </c>
    </row>
    <row r="240" spans="3:37" ht="19.899999999999999" customHeight="1">
      <c r="C240" s="38">
        <v>44836</v>
      </c>
      <c r="D240" s="37" t="s">
        <v>28</v>
      </c>
      <c r="E240" s="36" t="s">
        <v>103</v>
      </c>
      <c r="F240" s="20" t="s">
        <v>18</v>
      </c>
      <c r="G240" s="35">
        <v>1.0394000000000001</v>
      </c>
      <c r="H240" s="21">
        <v>28.8</v>
      </c>
      <c r="I240" s="11">
        <v>31.4</v>
      </c>
      <c r="J240" s="10">
        <v>8250</v>
      </c>
      <c r="K240" s="15">
        <f t="shared" si="55"/>
        <v>8575.0500000000011</v>
      </c>
      <c r="L240" s="15">
        <f t="shared" si="56"/>
        <v>2692.5657000000006</v>
      </c>
      <c r="M240" s="15">
        <f t="shared" si="64"/>
        <v>9349.1864583333354</v>
      </c>
      <c r="N240" s="14">
        <f t="shared" si="57"/>
        <v>774.1364583333343</v>
      </c>
      <c r="O240" s="13">
        <f t="shared" si="58"/>
        <v>761.1364583333343</v>
      </c>
      <c r="P240" s="20" t="s">
        <v>18</v>
      </c>
      <c r="Q240" s="35">
        <v>1.0394000000000001</v>
      </c>
      <c r="R240" s="11">
        <v>28.9</v>
      </c>
      <c r="S240" s="10">
        <v>8930</v>
      </c>
      <c r="T240" s="15">
        <f t="shared" si="59"/>
        <v>9281.8420000000006</v>
      </c>
      <c r="U240" s="15">
        <f t="shared" si="60"/>
        <v>2682.4523380000001</v>
      </c>
      <c r="V240" s="15">
        <f t="shared" si="61"/>
        <v>9314.0706180555553</v>
      </c>
      <c r="W240" s="14">
        <f t="shared" si="62"/>
        <v>32.228618055554762</v>
      </c>
      <c r="X240" s="13">
        <f t="shared" si="54"/>
        <v>19.228618055554762</v>
      </c>
      <c r="Y240" s="20"/>
      <c r="Z240" s="35"/>
      <c r="AA240" s="11"/>
      <c r="AB240" s="10"/>
      <c r="AC240" s="15"/>
      <c r="AD240" s="15"/>
      <c r="AE240" s="15"/>
      <c r="AF240" s="14"/>
      <c r="AG240" s="13"/>
      <c r="AH240" s="12">
        <v>1.0394000000000001</v>
      </c>
      <c r="AI240" s="11">
        <v>28.9</v>
      </c>
      <c r="AJ240" s="10">
        <v>8930</v>
      </c>
      <c r="AK240" s="9">
        <f t="shared" si="63"/>
        <v>9281.8420000000006</v>
      </c>
    </row>
    <row r="241" spans="3:37" ht="19.899999999999999" customHeight="1">
      <c r="C241" s="38">
        <v>44847</v>
      </c>
      <c r="D241" s="37" t="s">
        <v>28</v>
      </c>
      <c r="E241" s="36" t="s">
        <v>102</v>
      </c>
      <c r="F241" s="20" t="s">
        <v>18</v>
      </c>
      <c r="G241" s="35">
        <v>1.0464</v>
      </c>
      <c r="H241" s="21">
        <v>28.8</v>
      </c>
      <c r="I241" s="11">
        <v>31.8</v>
      </c>
      <c r="J241" s="10">
        <v>7580</v>
      </c>
      <c r="K241" s="15">
        <f t="shared" si="55"/>
        <v>7931.7119999999995</v>
      </c>
      <c r="L241" s="15">
        <f t="shared" si="56"/>
        <v>2522.284416</v>
      </c>
      <c r="M241" s="15">
        <f t="shared" si="64"/>
        <v>8757.9319999999989</v>
      </c>
      <c r="N241" s="14">
        <f t="shared" si="57"/>
        <v>826.21999999999935</v>
      </c>
      <c r="O241" s="13">
        <f t="shared" si="58"/>
        <v>813.21999999999935</v>
      </c>
      <c r="P241" s="20" t="s">
        <v>18</v>
      </c>
      <c r="Q241" s="35">
        <v>1.0464</v>
      </c>
      <c r="R241" s="11">
        <v>28.8</v>
      </c>
      <c r="S241" s="10">
        <v>8390</v>
      </c>
      <c r="T241" s="15">
        <f t="shared" si="59"/>
        <v>8779.2960000000003</v>
      </c>
      <c r="U241" s="15">
        <f t="shared" si="60"/>
        <v>2528.4372480000002</v>
      </c>
      <c r="V241" s="15">
        <f t="shared" si="61"/>
        <v>8779.2960000000003</v>
      </c>
      <c r="W241" s="14">
        <f t="shared" si="62"/>
        <v>0</v>
      </c>
      <c r="X241" s="13">
        <f t="shared" si="54"/>
        <v>-13</v>
      </c>
      <c r="Y241" s="20"/>
      <c r="Z241" s="35"/>
      <c r="AA241" s="11"/>
      <c r="AB241" s="10"/>
      <c r="AC241" s="15"/>
      <c r="AD241" s="15"/>
      <c r="AE241" s="15"/>
      <c r="AF241" s="14"/>
      <c r="AG241" s="13"/>
      <c r="AH241" s="12">
        <v>1.0464</v>
      </c>
      <c r="AI241" s="11">
        <v>28.8</v>
      </c>
      <c r="AJ241" s="10">
        <v>8390</v>
      </c>
      <c r="AK241" s="9">
        <f t="shared" si="63"/>
        <v>8779.2960000000003</v>
      </c>
    </row>
    <row r="242" spans="3:37" ht="19.899999999999999" customHeight="1">
      <c r="C242" s="38">
        <v>44848</v>
      </c>
      <c r="D242" s="37" t="s">
        <v>28</v>
      </c>
      <c r="E242" s="36" t="s">
        <v>101</v>
      </c>
      <c r="F242" s="20" t="s">
        <v>42</v>
      </c>
      <c r="G242" s="35">
        <v>1.0235000000000001</v>
      </c>
      <c r="H242" s="21">
        <v>28.8</v>
      </c>
      <c r="I242" s="11">
        <v>30.6</v>
      </c>
      <c r="J242" s="10">
        <v>8680</v>
      </c>
      <c r="K242" s="15">
        <f t="shared" si="55"/>
        <v>8883.9800000000014</v>
      </c>
      <c r="L242" s="15">
        <f t="shared" si="56"/>
        <v>2718.4978800000004</v>
      </c>
      <c r="M242" s="15">
        <f t="shared" si="64"/>
        <v>9439.228750000002</v>
      </c>
      <c r="N242" s="14">
        <f t="shared" si="57"/>
        <v>555.24875000000065</v>
      </c>
      <c r="O242" s="13">
        <f t="shared" si="58"/>
        <v>542.24875000000065</v>
      </c>
      <c r="P242" s="20" t="s">
        <v>42</v>
      </c>
      <c r="Q242" s="35">
        <v>1.0235000000000001</v>
      </c>
      <c r="R242" s="11">
        <v>29</v>
      </c>
      <c r="S242" s="10">
        <v>9160</v>
      </c>
      <c r="T242" s="15">
        <f t="shared" si="59"/>
        <v>9375.26</v>
      </c>
      <c r="U242" s="15">
        <f t="shared" si="60"/>
        <v>2718.8253999999997</v>
      </c>
      <c r="V242" s="15">
        <f t="shared" si="61"/>
        <v>9440.3659722222219</v>
      </c>
      <c r="W242" s="14">
        <f t="shared" si="62"/>
        <v>65.105972222221681</v>
      </c>
      <c r="X242" s="13">
        <f t="shared" si="54"/>
        <v>52.105972222221681</v>
      </c>
      <c r="Y242" s="20"/>
      <c r="Z242" s="35"/>
      <c r="AA242" s="11"/>
      <c r="AB242" s="10"/>
      <c r="AC242" s="15"/>
      <c r="AD242" s="15"/>
      <c r="AE242" s="15"/>
      <c r="AF242" s="14"/>
      <c r="AG242" s="13"/>
      <c r="AH242" s="12">
        <v>1.0235000000000001</v>
      </c>
      <c r="AI242" s="11">
        <v>29</v>
      </c>
      <c r="AJ242" s="10">
        <v>9160</v>
      </c>
      <c r="AK242" s="9">
        <f t="shared" si="63"/>
        <v>9375.26</v>
      </c>
    </row>
    <row r="243" spans="3:37" ht="19.899999999999999" customHeight="1">
      <c r="C243" s="38">
        <v>44850</v>
      </c>
      <c r="D243" s="37" t="s">
        <v>28</v>
      </c>
      <c r="E243" s="36" t="s">
        <v>100</v>
      </c>
      <c r="F243" s="20" t="s">
        <v>18</v>
      </c>
      <c r="G243" s="35">
        <v>1.0369999999999999</v>
      </c>
      <c r="H243" s="21">
        <v>28.8</v>
      </c>
      <c r="I243" s="11">
        <v>31.5</v>
      </c>
      <c r="J243" s="10">
        <v>8440</v>
      </c>
      <c r="K243" s="15">
        <f t="shared" si="55"/>
        <v>8752.2799999999988</v>
      </c>
      <c r="L243" s="15">
        <f t="shared" si="56"/>
        <v>2756.9681999999998</v>
      </c>
      <c r="M243" s="15">
        <f t="shared" si="64"/>
        <v>9572.8062499999996</v>
      </c>
      <c r="N243" s="14">
        <f t="shared" si="57"/>
        <v>820.5262500000008</v>
      </c>
      <c r="O243" s="13">
        <f t="shared" si="58"/>
        <v>807.5262500000008</v>
      </c>
      <c r="P243" s="20" t="s">
        <v>18</v>
      </c>
      <c r="Q243" s="35">
        <v>1.0369999999999999</v>
      </c>
      <c r="R243" s="11">
        <v>29</v>
      </c>
      <c r="S243" s="10">
        <v>9170</v>
      </c>
      <c r="T243" s="15">
        <f t="shared" si="59"/>
        <v>9509.2899999999991</v>
      </c>
      <c r="U243" s="15">
        <f t="shared" si="60"/>
        <v>2757.6940999999997</v>
      </c>
      <c r="V243" s="15">
        <f t="shared" si="61"/>
        <v>9575.3267361111102</v>
      </c>
      <c r="W243" s="14">
        <f t="shared" si="62"/>
        <v>66.036736111111168</v>
      </c>
      <c r="X243" s="13">
        <f t="shared" si="54"/>
        <v>53.036736111111168</v>
      </c>
      <c r="Y243" s="20"/>
      <c r="Z243" s="35"/>
      <c r="AA243" s="11"/>
      <c r="AB243" s="10"/>
      <c r="AC243" s="15"/>
      <c r="AD243" s="15"/>
      <c r="AE243" s="15"/>
      <c r="AF243" s="14"/>
      <c r="AG243" s="13"/>
      <c r="AH243" s="12">
        <v>1.0369999999999999</v>
      </c>
      <c r="AI243" s="11">
        <v>29</v>
      </c>
      <c r="AJ243" s="10">
        <v>9170</v>
      </c>
      <c r="AK243" s="9">
        <f t="shared" si="63"/>
        <v>9509.2899999999991</v>
      </c>
    </row>
    <row r="244" spans="3:37" ht="19.899999999999999" customHeight="1">
      <c r="C244" s="38">
        <v>44852</v>
      </c>
      <c r="D244" s="37" t="s">
        <v>28</v>
      </c>
      <c r="E244" s="36" t="s">
        <v>99</v>
      </c>
      <c r="F244" s="20" t="s">
        <v>18</v>
      </c>
      <c r="G244" s="35">
        <v>1.0281</v>
      </c>
      <c r="H244" s="21">
        <v>28.8</v>
      </c>
      <c r="I244" s="11">
        <v>31.6</v>
      </c>
      <c r="J244" s="10">
        <v>7800</v>
      </c>
      <c r="K244" s="15">
        <f t="shared" si="55"/>
        <v>8019.18</v>
      </c>
      <c r="L244" s="15">
        <f t="shared" si="56"/>
        <v>2534.06088</v>
      </c>
      <c r="M244" s="15">
        <f t="shared" si="64"/>
        <v>8798.8225000000002</v>
      </c>
      <c r="N244" s="14">
        <f t="shared" si="57"/>
        <v>779.64249999999993</v>
      </c>
      <c r="O244" s="13">
        <f t="shared" si="58"/>
        <v>766.64249999999993</v>
      </c>
      <c r="P244" s="20" t="s">
        <v>18</v>
      </c>
      <c r="Q244" s="35">
        <v>1.0281</v>
      </c>
      <c r="R244" s="11">
        <v>28.9</v>
      </c>
      <c r="S244" s="10">
        <v>8450</v>
      </c>
      <c r="T244" s="15">
        <f t="shared" si="59"/>
        <v>8687.4449999999997</v>
      </c>
      <c r="U244" s="15">
        <f t="shared" si="60"/>
        <v>2510.6716049999995</v>
      </c>
      <c r="V244" s="15">
        <f t="shared" si="61"/>
        <v>8717.6097395833312</v>
      </c>
      <c r="W244" s="14">
        <f t="shared" si="62"/>
        <v>30.164739583331539</v>
      </c>
      <c r="X244" s="13">
        <f t="shared" si="54"/>
        <v>17.164739583331539</v>
      </c>
      <c r="Y244" s="20"/>
      <c r="Z244" s="35"/>
      <c r="AA244" s="11"/>
      <c r="AB244" s="10"/>
      <c r="AC244" s="15"/>
      <c r="AD244" s="15"/>
      <c r="AE244" s="15"/>
      <c r="AF244" s="14"/>
      <c r="AG244" s="13"/>
      <c r="AH244" s="12">
        <v>1.0281</v>
      </c>
      <c r="AI244" s="11">
        <v>28.9</v>
      </c>
      <c r="AJ244" s="10">
        <v>8450</v>
      </c>
      <c r="AK244" s="9">
        <f t="shared" si="63"/>
        <v>8687.4449999999997</v>
      </c>
    </row>
    <row r="245" spans="3:37" ht="19.899999999999999" customHeight="1">
      <c r="C245" s="38">
        <v>44854</v>
      </c>
      <c r="D245" s="37" t="s">
        <v>28</v>
      </c>
      <c r="E245" s="36" t="s">
        <v>98</v>
      </c>
      <c r="F245" s="20" t="s">
        <v>97</v>
      </c>
      <c r="G245" s="35">
        <v>1.0349999999999999</v>
      </c>
      <c r="H245" s="21">
        <v>28.8</v>
      </c>
      <c r="I245" s="11">
        <v>31.6</v>
      </c>
      <c r="J245" s="10">
        <v>7350</v>
      </c>
      <c r="K245" s="15">
        <f t="shared" si="55"/>
        <v>7607.2499999999991</v>
      </c>
      <c r="L245" s="15">
        <f t="shared" si="56"/>
        <v>2403.8909999999996</v>
      </c>
      <c r="M245" s="15">
        <f t="shared" si="64"/>
        <v>8346.8437499999982</v>
      </c>
      <c r="N245" s="14">
        <f t="shared" si="57"/>
        <v>739.59374999999909</v>
      </c>
      <c r="O245" s="13">
        <f t="shared" si="58"/>
        <v>726.59374999999909</v>
      </c>
      <c r="P245" s="20" t="s">
        <v>97</v>
      </c>
      <c r="Q245" s="35">
        <v>1.0349999999999999</v>
      </c>
      <c r="R245" s="11">
        <v>28.8</v>
      </c>
      <c r="S245" s="10">
        <v>8000</v>
      </c>
      <c r="T245" s="15">
        <f t="shared" si="59"/>
        <v>8280</v>
      </c>
      <c r="U245" s="15">
        <f t="shared" si="60"/>
        <v>2384.6400000000003</v>
      </c>
      <c r="V245" s="15">
        <f t="shared" si="61"/>
        <v>8280</v>
      </c>
      <c r="W245" s="14">
        <f t="shared" si="62"/>
        <v>0</v>
      </c>
      <c r="X245" s="13">
        <f t="shared" si="54"/>
        <v>-13</v>
      </c>
      <c r="Y245" s="20"/>
      <c r="Z245" s="35"/>
      <c r="AA245" s="11"/>
      <c r="AB245" s="10"/>
      <c r="AC245" s="15"/>
      <c r="AD245" s="15"/>
      <c r="AE245" s="15"/>
      <c r="AF245" s="14"/>
      <c r="AG245" s="13"/>
      <c r="AH245" s="12">
        <v>1.0349999999999999</v>
      </c>
      <c r="AI245" s="11">
        <v>28.8</v>
      </c>
      <c r="AJ245" s="10">
        <v>8000</v>
      </c>
      <c r="AK245" s="9">
        <f t="shared" si="63"/>
        <v>8280</v>
      </c>
    </row>
    <row r="246" spans="3:37" ht="19.899999999999999" customHeight="1">
      <c r="C246" s="38">
        <v>44855</v>
      </c>
      <c r="D246" s="37" t="s">
        <v>28</v>
      </c>
      <c r="E246" s="36" t="s">
        <v>96</v>
      </c>
      <c r="F246" s="20" t="s">
        <v>32</v>
      </c>
      <c r="G246" s="35">
        <v>1.0384</v>
      </c>
      <c r="H246" s="21">
        <v>28.8</v>
      </c>
      <c r="I246" s="11">
        <v>31.4</v>
      </c>
      <c r="J246" s="10">
        <v>8460</v>
      </c>
      <c r="K246" s="15">
        <f t="shared" si="55"/>
        <v>8784.8639999999996</v>
      </c>
      <c r="L246" s="15">
        <f t="shared" si="56"/>
        <v>2758.4472959999998</v>
      </c>
      <c r="M246" s="15">
        <f t="shared" si="64"/>
        <v>9577.9419999999991</v>
      </c>
      <c r="N246" s="14">
        <f t="shared" si="57"/>
        <v>793.07799999999952</v>
      </c>
      <c r="O246" s="13">
        <f t="shared" si="58"/>
        <v>780.07799999999952</v>
      </c>
      <c r="P246" s="20" t="s">
        <v>32</v>
      </c>
      <c r="Q246" s="35">
        <v>1.0384</v>
      </c>
      <c r="R246" s="11">
        <v>29</v>
      </c>
      <c r="S246" s="10">
        <v>9110</v>
      </c>
      <c r="T246" s="15">
        <f t="shared" si="59"/>
        <v>9459.8240000000005</v>
      </c>
      <c r="U246" s="15">
        <f t="shared" si="60"/>
        <v>2743.3489599999998</v>
      </c>
      <c r="V246" s="15">
        <f t="shared" si="61"/>
        <v>9525.5172222222227</v>
      </c>
      <c r="W246" s="14">
        <f t="shared" si="62"/>
        <v>65.693222222222175</v>
      </c>
      <c r="X246" s="13">
        <f t="shared" si="54"/>
        <v>52.693222222222175</v>
      </c>
      <c r="Y246" s="20"/>
      <c r="Z246" s="35"/>
      <c r="AA246" s="11"/>
      <c r="AB246" s="10"/>
      <c r="AC246" s="15"/>
      <c r="AD246" s="15"/>
      <c r="AE246" s="15"/>
      <c r="AF246" s="14"/>
      <c r="AG246" s="13"/>
      <c r="AH246" s="12">
        <v>1.0384</v>
      </c>
      <c r="AI246" s="11">
        <v>29</v>
      </c>
      <c r="AJ246" s="10">
        <v>9110</v>
      </c>
      <c r="AK246" s="9">
        <f t="shared" si="63"/>
        <v>9459.8240000000005</v>
      </c>
    </row>
    <row r="247" spans="3:37" ht="19.899999999999999" customHeight="1">
      <c r="C247" s="38">
        <v>44857</v>
      </c>
      <c r="D247" s="37" t="s">
        <v>28</v>
      </c>
      <c r="E247" s="36" t="s">
        <v>95</v>
      </c>
      <c r="F247" s="20" t="s">
        <v>42</v>
      </c>
      <c r="G247" s="35">
        <v>1.0345</v>
      </c>
      <c r="H247" s="21">
        <v>28.8</v>
      </c>
      <c r="I247" s="11">
        <v>31.5</v>
      </c>
      <c r="J247" s="10">
        <v>8260</v>
      </c>
      <c r="K247" s="15">
        <f t="shared" si="55"/>
        <v>8544.9699999999993</v>
      </c>
      <c r="L247" s="15">
        <f t="shared" si="56"/>
        <v>2691.6655499999997</v>
      </c>
      <c r="M247" s="15">
        <f t="shared" si="64"/>
        <v>9346.0609375000004</v>
      </c>
      <c r="N247" s="14">
        <f t="shared" si="57"/>
        <v>801.09093750000102</v>
      </c>
      <c r="O247" s="13">
        <f t="shared" si="58"/>
        <v>788.09093750000102</v>
      </c>
      <c r="P247" s="20" t="s">
        <v>18</v>
      </c>
      <c r="Q247" s="35">
        <v>1.0345</v>
      </c>
      <c r="R247" s="11">
        <v>29</v>
      </c>
      <c r="S247" s="10">
        <v>8980</v>
      </c>
      <c r="T247" s="15">
        <f t="shared" si="59"/>
        <v>9289.81</v>
      </c>
      <c r="U247" s="15">
        <f t="shared" si="60"/>
        <v>2694.0448999999999</v>
      </c>
      <c r="V247" s="15">
        <f t="shared" si="61"/>
        <v>9354.3225694444445</v>
      </c>
      <c r="W247" s="14">
        <f t="shared" si="62"/>
        <v>64.512569444445035</v>
      </c>
      <c r="X247" s="13">
        <f t="shared" si="54"/>
        <v>51.512569444445035</v>
      </c>
      <c r="Y247" s="20"/>
      <c r="Z247" s="35"/>
      <c r="AA247" s="11"/>
      <c r="AB247" s="10"/>
      <c r="AC247" s="15"/>
      <c r="AD247" s="15"/>
      <c r="AE247" s="15"/>
      <c r="AF247" s="14"/>
      <c r="AG247" s="13"/>
      <c r="AH247" s="12">
        <v>1.0345</v>
      </c>
      <c r="AI247" s="11">
        <v>29</v>
      </c>
      <c r="AJ247" s="10">
        <v>8980</v>
      </c>
      <c r="AK247" s="9">
        <f t="shared" si="63"/>
        <v>9289.81</v>
      </c>
    </row>
    <row r="248" spans="3:37" ht="19.899999999999999" customHeight="1">
      <c r="C248" s="38">
        <v>44859</v>
      </c>
      <c r="D248" s="37" t="s">
        <v>28</v>
      </c>
      <c r="E248" s="36" t="s">
        <v>94</v>
      </c>
      <c r="F248" s="20" t="s">
        <v>18</v>
      </c>
      <c r="G248" s="35">
        <v>1.0362</v>
      </c>
      <c r="H248" s="21">
        <v>28.8</v>
      </c>
      <c r="I248" s="11">
        <v>31.3</v>
      </c>
      <c r="J248" s="10">
        <v>8530</v>
      </c>
      <c r="K248" s="15">
        <f t="shared" si="55"/>
        <v>8838.7860000000001</v>
      </c>
      <c r="L248" s="15">
        <f t="shared" si="56"/>
        <v>2766.5400180000001</v>
      </c>
      <c r="M248" s="15">
        <f t="shared" si="64"/>
        <v>9606.0417291666672</v>
      </c>
      <c r="N248" s="14">
        <f t="shared" si="57"/>
        <v>767.25572916666715</v>
      </c>
      <c r="O248" s="13">
        <f t="shared" si="58"/>
        <v>754.25572916666715</v>
      </c>
      <c r="P248" s="20" t="s">
        <v>18</v>
      </c>
      <c r="Q248" s="35">
        <v>1.0362</v>
      </c>
      <c r="R248" s="11">
        <v>29</v>
      </c>
      <c r="S248" s="10">
        <v>9280</v>
      </c>
      <c r="T248" s="15">
        <f t="shared" si="59"/>
        <v>9615.9359999999997</v>
      </c>
      <c r="U248" s="15">
        <f t="shared" si="60"/>
        <v>2788.6214399999999</v>
      </c>
      <c r="V248" s="15">
        <f t="shared" si="61"/>
        <v>9682.7133333333313</v>
      </c>
      <c r="W248" s="14">
        <f t="shared" si="62"/>
        <v>66.777333333331626</v>
      </c>
      <c r="X248" s="13">
        <f t="shared" si="54"/>
        <v>53.777333333331626</v>
      </c>
      <c r="Y248" s="20"/>
      <c r="Z248" s="35"/>
      <c r="AA248" s="11"/>
      <c r="AB248" s="10"/>
      <c r="AC248" s="15"/>
      <c r="AD248" s="15"/>
      <c r="AE248" s="15"/>
      <c r="AF248" s="14"/>
      <c r="AG248" s="13"/>
      <c r="AH248" s="12">
        <v>1.0362</v>
      </c>
      <c r="AI248" s="11">
        <v>29</v>
      </c>
      <c r="AJ248" s="10">
        <v>9280</v>
      </c>
      <c r="AK248" s="9">
        <f t="shared" si="63"/>
        <v>9615.9359999999997</v>
      </c>
    </row>
    <row r="249" spans="3:37" ht="19.899999999999999" customHeight="1">
      <c r="C249" s="38">
        <v>44860</v>
      </c>
      <c r="D249" s="37" t="s">
        <v>28</v>
      </c>
      <c r="E249" s="36" t="s">
        <v>93</v>
      </c>
      <c r="F249" s="20" t="s">
        <v>42</v>
      </c>
      <c r="G249" s="35">
        <v>1.0317000000000001</v>
      </c>
      <c r="H249" s="21">
        <v>28.8</v>
      </c>
      <c r="I249" s="11">
        <v>31.7</v>
      </c>
      <c r="J249" s="10">
        <v>8310</v>
      </c>
      <c r="K249" s="15">
        <f t="shared" si="55"/>
        <v>8573.4269999999997</v>
      </c>
      <c r="L249" s="15">
        <f t="shared" si="56"/>
        <v>2717.776359</v>
      </c>
      <c r="M249" s="15">
        <f t="shared" si="64"/>
        <v>9436.7234687500004</v>
      </c>
      <c r="N249" s="14">
        <f t="shared" si="57"/>
        <v>863.29646875000071</v>
      </c>
      <c r="O249" s="13">
        <f t="shared" si="58"/>
        <v>850.29646875000071</v>
      </c>
      <c r="P249" s="20" t="s">
        <v>18</v>
      </c>
      <c r="Q249" s="35">
        <v>1.0317000000000001</v>
      </c>
      <c r="R249" s="11">
        <v>29</v>
      </c>
      <c r="S249" s="10">
        <v>9110</v>
      </c>
      <c r="T249" s="15">
        <f t="shared" si="59"/>
        <v>9398.7870000000003</v>
      </c>
      <c r="U249" s="15">
        <f t="shared" si="60"/>
        <v>2725.6482299999998</v>
      </c>
      <c r="V249" s="15">
        <f t="shared" si="61"/>
        <v>9464.0563541666652</v>
      </c>
      <c r="W249" s="14">
        <f t="shared" si="62"/>
        <v>65.269354166664925</v>
      </c>
      <c r="X249" s="13">
        <f t="shared" si="54"/>
        <v>52.269354166664925</v>
      </c>
      <c r="Y249" s="20"/>
      <c r="Z249" s="35"/>
      <c r="AA249" s="11"/>
      <c r="AB249" s="10"/>
      <c r="AC249" s="15"/>
      <c r="AD249" s="15"/>
      <c r="AE249" s="15"/>
      <c r="AF249" s="14"/>
      <c r="AG249" s="13"/>
      <c r="AH249" s="12">
        <v>1.0317000000000001</v>
      </c>
      <c r="AI249" s="11">
        <v>29</v>
      </c>
      <c r="AJ249" s="10">
        <v>9110</v>
      </c>
      <c r="AK249" s="9">
        <f t="shared" si="63"/>
        <v>9398.7870000000003</v>
      </c>
    </row>
    <row r="250" spans="3:37" ht="19.899999999999999" customHeight="1">
      <c r="C250" s="38">
        <v>44836</v>
      </c>
      <c r="D250" s="37" t="s">
        <v>28</v>
      </c>
      <c r="E250" s="36" t="s">
        <v>92</v>
      </c>
      <c r="F250" s="20" t="s">
        <v>18</v>
      </c>
      <c r="G250" s="35">
        <v>1.0382</v>
      </c>
      <c r="H250" s="21">
        <v>28.8</v>
      </c>
      <c r="I250" s="11">
        <v>31.3</v>
      </c>
      <c r="J250" s="10">
        <v>8160</v>
      </c>
      <c r="K250" s="15">
        <f t="shared" si="55"/>
        <v>8471.7119999999995</v>
      </c>
      <c r="L250" s="15">
        <f t="shared" si="56"/>
        <v>2651.6458559999996</v>
      </c>
      <c r="M250" s="15">
        <f t="shared" si="64"/>
        <v>9207.103666666666</v>
      </c>
      <c r="N250" s="14">
        <f t="shared" si="57"/>
        <v>735.39166666666642</v>
      </c>
      <c r="O250" s="13">
        <f t="shared" si="58"/>
        <v>722.39166666666642</v>
      </c>
      <c r="P250" s="20" t="s">
        <v>18</v>
      </c>
      <c r="Q250" s="35">
        <v>1.0382</v>
      </c>
      <c r="R250" s="11">
        <v>29</v>
      </c>
      <c r="S250" s="10">
        <v>8820</v>
      </c>
      <c r="T250" s="15">
        <f t="shared" si="59"/>
        <v>9156.9240000000009</v>
      </c>
      <c r="U250" s="15">
        <f t="shared" si="60"/>
        <v>2655.5079599999999</v>
      </c>
      <c r="V250" s="15">
        <f t="shared" si="61"/>
        <v>9220.5137499999983</v>
      </c>
      <c r="W250" s="14">
        <f t="shared" si="62"/>
        <v>63.589749999997366</v>
      </c>
      <c r="X250" s="13">
        <f t="shared" si="54"/>
        <v>50.589749999997366</v>
      </c>
      <c r="Y250" s="20"/>
      <c r="Z250" s="35"/>
      <c r="AA250" s="11"/>
      <c r="AB250" s="10"/>
      <c r="AC250" s="15"/>
      <c r="AD250" s="15"/>
      <c r="AE250" s="15"/>
      <c r="AF250" s="14"/>
      <c r="AG250" s="13"/>
      <c r="AH250" s="12">
        <v>1.0382</v>
      </c>
      <c r="AI250" s="11">
        <v>29</v>
      </c>
      <c r="AJ250" s="10">
        <v>8820</v>
      </c>
      <c r="AK250" s="9">
        <f t="shared" si="63"/>
        <v>9156.9240000000009</v>
      </c>
    </row>
    <row r="251" spans="3:37" ht="19.899999999999999" customHeight="1">
      <c r="C251" s="38">
        <v>44914</v>
      </c>
      <c r="D251" s="37" t="s">
        <v>28</v>
      </c>
      <c r="E251" s="36" t="s">
        <v>91</v>
      </c>
      <c r="F251" s="20" t="s">
        <v>30</v>
      </c>
      <c r="G251" s="35">
        <v>1.0353000000000001</v>
      </c>
      <c r="H251" s="21">
        <v>28.8</v>
      </c>
      <c r="I251" s="11">
        <v>31.4</v>
      </c>
      <c r="J251" s="10">
        <v>7900</v>
      </c>
      <c r="K251" s="15">
        <f t="shared" si="55"/>
        <v>8178.8700000000008</v>
      </c>
      <c r="L251" s="15">
        <f t="shared" si="56"/>
        <v>2568.1651800000004</v>
      </c>
      <c r="M251" s="15">
        <f t="shared" si="64"/>
        <v>8917.2402083333345</v>
      </c>
      <c r="N251" s="14">
        <f t="shared" si="57"/>
        <v>738.37020833333372</v>
      </c>
      <c r="O251" s="13">
        <f t="shared" si="58"/>
        <v>725.37020833333372</v>
      </c>
      <c r="P251" s="20" t="s">
        <v>30</v>
      </c>
      <c r="Q251" s="35">
        <v>1.0353000000000001</v>
      </c>
      <c r="R251" s="11">
        <v>29</v>
      </c>
      <c r="S251" s="10">
        <v>8560</v>
      </c>
      <c r="T251" s="15">
        <f t="shared" si="59"/>
        <v>8862.1680000000015</v>
      </c>
      <c r="U251" s="15">
        <f t="shared" si="60"/>
        <v>2570.0287200000002</v>
      </c>
      <c r="V251" s="15">
        <f t="shared" si="61"/>
        <v>8923.7108333333344</v>
      </c>
      <c r="W251" s="14">
        <f t="shared" si="62"/>
        <v>61.542833333332965</v>
      </c>
      <c r="X251" s="13">
        <f t="shared" si="54"/>
        <v>48.542833333332965</v>
      </c>
      <c r="Y251" s="20"/>
      <c r="Z251" s="35"/>
      <c r="AA251" s="11"/>
      <c r="AB251" s="10"/>
      <c r="AC251" s="15"/>
      <c r="AD251" s="15"/>
      <c r="AE251" s="15"/>
      <c r="AF251" s="14"/>
      <c r="AG251" s="13"/>
      <c r="AH251" s="12">
        <v>1.0353000000000001</v>
      </c>
      <c r="AI251" s="11">
        <v>29</v>
      </c>
      <c r="AJ251" s="10">
        <v>8560</v>
      </c>
      <c r="AK251" s="9">
        <f t="shared" si="63"/>
        <v>8862.1680000000015</v>
      </c>
    </row>
    <row r="252" spans="3:37" ht="19.899999999999999" customHeight="1">
      <c r="C252" s="38">
        <v>44915</v>
      </c>
      <c r="D252" s="37" t="s">
        <v>28</v>
      </c>
      <c r="E252" s="36" t="s">
        <v>90</v>
      </c>
      <c r="F252" s="20" t="s">
        <v>32</v>
      </c>
      <c r="G252" s="35">
        <v>1.0315000000000001</v>
      </c>
      <c r="H252" s="21">
        <v>28.8</v>
      </c>
      <c r="I252" s="11">
        <v>31.9</v>
      </c>
      <c r="J252" s="10">
        <v>8770</v>
      </c>
      <c r="K252" s="15">
        <f t="shared" si="55"/>
        <v>9046.255000000001</v>
      </c>
      <c r="L252" s="15">
        <f t="shared" si="56"/>
        <v>2885.7553450000005</v>
      </c>
      <c r="M252" s="15">
        <f t="shared" si="64"/>
        <v>10019.983836805557</v>
      </c>
      <c r="N252" s="14">
        <f t="shared" si="57"/>
        <v>973.72883680555606</v>
      </c>
      <c r="O252" s="13">
        <f t="shared" si="58"/>
        <v>960.72883680555606</v>
      </c>
      <c r="P252" s="20" t="s">
        <v>32</v>
      </c>
      <c r="Q252" s="35">
        <v>1.0315000000000001</v>
      </c>
      <c r="R252" s="11">
        <v>29</v>
      </c>
      <c r="S252" s="10">
        <v>9590</v>
      </c>
      <c r="T252" s="15">
        <f t="shared" si="59"/>
        <v>9892.0850000000009</v>
      </c>
      <c r="U252" s="15">
        <f t="shared" si="60"/>
        <v>2868.7046500000001</v>
      </c>
      <c r="V252" s="15">
        <f t="shared" si="61"/>
        <v>9960.7800347222237</v>
      </c>
      <c r="W252" s="14">
        <f t="shared" si="62"/>
        <v>68.695034722222772</v>
      </c>
      <c r="X252" s="13">
        <f t="shared" ref="X252:X310" si="65">IFERROR(W252-13,"")</f>
        <v>55.695034722222772</v>
      </c>
      <c r="Y252" s="20"/>
      <c r="Z252" s="35"/>
      <c r="AA252" s="11"/>
      <c r="AB252" s="10"/>
      <c r="AC252" s="15"/>
      <c r="AD252" s="15"/>
      <c r="AE252" s="15"/>
      <c r="AF252" s="14"/>
      <c r="AG252" s="13"/>
      <c r="AH252" s="12">
        <v>1.0315000000000001</v>
      </c>
      <c r="AI252" s="11">
        <v>29</v>
      </c>
      <c r="AJ252" s="10">
        <v>9590</v>
      </c>
      <c r="AK252" s="9">
        <f t="shared" si="63"/>
        <v>9892.0850000000009</v>
      </c>
    </row>
    <row r="253" spans="3:37" ht="19.899999999999999" customHeight="1">
      <c r="C253" s="38">
        <v>44917</v>
      </c>
      <c r="D253" s="37" t="s">
        <v>28</v>
      </c>
      <c r="E253" s="36" t="s">
        <v>89</v>
      </c>
      <c r="F253" s="20" t="s">
        <v>42</v>
      </c>
      <c r="G253" s="35">
        <v>1.0382</v>
      </c>
      <c r="H253" s="21">
        <v>28.8</v>
      </c>
      <c r="I253" s="11">
        <v>31.6</v>
      </c>
      <c r="J253" s="10">
        <v>8560</v>
      </c>
      <c r="K253" s="15">
        <f t="shared" si="55"/>
        <v>8886.9920000000002</v>
      </c>
      <c r="L253" s="15">
        <f t="shared" si="56"/>
        <v>2808.2894719999999</v>
      </c>
      <c r="M253" s="15">
        <f t="shared" si="64"/>
        <v>9751.0051111111115</v>
      </c>
      <c r="N253" s="14">
        <f t="shared" si="57"/>
        <v>864.01311111111136</v>
      </c>
      <c r="O253" s="13">
        <f t="shared" si="58"/>
        <v>851.01311111111136</v>
      </c>
      <c r="P253" s="20" t="s">
        <v>42</v>
      </c>
      <c r="Q253" s="35">
        <v>1.0382</v>
      </c>
      <c r="R253" s="11">
        <v>29</v>
      </c>
      <c r="S253" s="10">
        <v>9360</v>
      </c>
      <c r="T253" s="15">
        <f t="shared" si="59"/>
        <v>9717.5519999999997</v>
      </c>
      <c r="U253" s="15">
        <f t="shared" si="60"/>
        <v>2818.0900799999995</v>
      </c>
      <c r="V253" s="15">
        <f t="shared" si="61"/>
        <v>9785.034999999998</v>
      </c>
      <c r="W253" s="14">
        <f t="shared" si="62"/>
        <v>67.482999999998356</v>
      </c>
      <c r="X253" s="13">
        <f t="shared" si="65"/>
        <v>54.482999999998356</v>
      </c>
      <c r="Y253" s="20"/>
      <c r="Z253" s="35"/>
      <c r="AA253" s="11"/>
      <c r="AB253" s="10"/>
      <c r="AC253" s="15"/>
      <c r="AD253" s="15"/>
      <c r="AE253" s="15"/>
      <c r="AF253" s="14"/>
      <c r="AG253" s="13"/>
      <c r="AH253" s="12">
        <v>1.0382</v>
      </c>
      <c r="AI253" s="11">
        <v>29</v>
      </c>
      <c r="AJ253" s="10">
        <v>9360</v>
      </c>
      <c r="AK253" s="9">
        <f t="shared" si="63"/>
        <v>9717.5519999999997</v>
      </c>
    </row>
    <row r="254" spans="3:37" ht="19.899999999999999" customHeight="1">
      <c r="C254" s="38">
        <v>44918</v>
      </c>
      <c r="D254" s="37" t="s">
        <v>28</v>
      </c>
      <c r="E254" s="36" t="s">
        <v>88</v>
      </c>
      <c r="F254" s="20" t="s">
        <v>18</v>
      </c>
      <c r="G254" s="35">
        <v>1.0405</v>
      </c>
      <c r="H254" s="21">
        <v>28.8</v>
      </c>
      <c r="I254" s="11">
        <v>31.4</v>
      </c>
      <c r="J254" s="10">
        <v>8450</v>
      </c>
      <c r="K254" s="15">
        <f t="shared" si="55"/>
        <v>8792.2250000000004</v>
      </c>
      <c r="L254" s="15">
        <f t="shared" si="56"/>
        <v>2760.7586500000002</v>
      </c>
      <c r="M254" s="15">
        <f t="shared" si="64"/>
        <v>9585.9675347222237</v>
      </c>
      <c r="N254" s="14">
        <f t="shared" si="57"/>
        <v>793.74253472222335</v>
      </c>
      <c r="O254" s="13">
        <f t="shared" si="58"/>
        <v>780.74253472222335</v>
      </c>
      <c r="P254" s="20" t="s">
        <v>18</v>
      </c>
      <c r="Q254" s="35">
        <v>1.0405</v>
      </c>
      <c r="R254" s="11">
        <v>29</v>
      </c>
      <c r="S254" s="10">
        <v>9180</v>
      </c>
      <c r="T254" s="15">
        <f t="shared" si="59"/>
        <v>9551.7899999999991</v>
      </c>
      <c r="U254" s="15">
        <f t="shared" si="60"/>
        <v>2770.0190999999995</v>
      </c>
      <c r="V254" s="15">
        <f t="shared" si="61"/>
        <v>9618.1218749999989</v>
      </c>
      <c r="W254" s="14">
        <f t="shared" si="62"/>
        <v>66.331874999999854</v>
      </c>
      <c r="X254" s="13">
        <f t="shared" si="65"/>
        <v>53.331874999999854</v>
      </c>
      <c r="Y254" s="20"/>
      <c r="Z254" s="35"/>
      <c r="AA254" s="11"/>
      <c r="AB254" s="10"/>
      <c r="AC254" s="15"/>
      <c r="AD254" s="15"/>
      <c r="AE254" s="15"/>
      <c r="AF254" s="14"/>
      <c r="AG254" s="13"/>
      <c r="AH254" s="12">
        <v>1.0405</v>
      </c>
      <c r="AI254" s="11">
        <v>29</v>
      </c>
      <c r="AJ254" s="10">
        <v>9180</v>
      </c>
      <c r="AK254" s="9">
        <f t="shared" si="63"/>
        <v>9551.7899999999991</v>
      </c>
    </row>
    <row r="255" spans="3:37" ht="19.899999999999999" customHeight="1">
      <c r="C255" s="38">
        <v>44919</v>
      </c>
      <c r="D255" s="37" t="s">
        <v>28</v>
      </c>
      <c r="E255" s="36" t="s">
        <v>87</v>
      </c>
      <c r="F255" s="20" t="s">
        <v>42</v>
      </c>
      <c r="G255" s="35">
        <v>1.0391999999999999</v>
      </c>
      <c r="H255" s="21">
        <v>28.8</v>
      </c>
      <c r="I255" s="11">
        <v>31.6</v>
      </c>
      <c r="J255" s="10">
        <v>8040</v>
      </c>
      <c r="K255" s="15">
        <f t="shared" si="55"/>
        <v>8355.1679999999997</v>
      </c>
      <c r="L255" s="15">
        <f t="shared" si="56"/>
        <v>2640.233088</v>
      </c>
      <c r="M255" s="15">
        <f t="shared" si="64"/>
        <v>9167.4760000000006</v>
      </c>
      <c r="N255" s="14">
        <f t="shared" si="57"/>
        <v>812.3080000000009</v>
      </c>
      <c r="O255" s="13">
        <f t="shared" si="58"/>
        <v>799.3080000000009</v>
      </c>
      <c r="P255" s="20" t="s">
        <v>32</v>
      </c>
      <c r="Q255" s="35">
        <v>1.0391999999999999</v>
      </c>
      <c r="R255" s="11">
        <v>29.1</v>
      </c>
      <c r="S255" s="10">
        <v>8810</v>
      </c>
      <c r="T255" s="15">
        <f t="shared" si="59"/>
        <v>9155.351999999999</v>
      </c>
      <c r="U255" s="15">
        <f t="shared" si="60"/>
        <v>2664.2074320000002</v>
      </c>
      <c r="V255" s="15">
        <f t="shared" si="61"/>
        <v>9250.7202500000003</v>
      </c>
      <c r="W255" s="14">
        <f t="shared" si="62"/>
        <v>95.368250000001353</v>
      </c>
      <c r="X255" s="13">
        <f t="shared" si="65"/>
        <v>82.368250000001353</v>
      </c>
      <c r="Y255" s="20"/>
      <c r="Z255" s="35"/>
      <c r="AA255" s="11"/>
      <c r="AB255" s="10"/>
      <c r="AC255" s="15"/>
      <c r="AD255" s="15"/>
      <c r="AE255" s="15"/>
      <c r="AF255" s="14"/>
      <c r="AG255" s="13"/>
      <c r="AH255" s="12">
        <v>1.0391999999999999</v>
      </c>
      <c r="AI255" s="11">
        <v>29.1</v>
      </c>
      <c r="AJ255" s="10">
        <v>8810</v>
      </c>
      <c r="AK255" s="9">
        <f t="shared" si="63"/>
        <v>9155.351999999999</v>
      </c>
    </row>
    <row r="256" spans="3:37" ht="19.899999999999999" customHeight="1">
      <c r="C256" s="38">
        <v>44924</v>
      </c>
      <c r="D256" s="37" t="s">
        <v>28</v>
      </c>
      <c r="E256" s="36" t="s">
        <v>86</v>
      </c>
      <c r="F256" s="20" t="s">
        <v>18</v>
      </c>
      <c r="G256" s="35">
        <v>1.0384</v>
      </c>
      <c r="H256" s="21">
        <v>28.8</v>
      </c>
      <c r="I256" s="11">
        <v>31.9</v>
      </c>
      <c r="J256" s="10">
        <v>8080</v>
      </c>
      <c r="K256" s="15">
        <f t="shared" si="55"/>
        <v>8390.271999999999</v>
      </c>
      <c r="L256" s="15">
        <f t="shared" si="56"/>
        <v>2676.4967679999995</v>
      </c>
      <c r="M256" s="15">
        <f t="shared" si="64"/>
        <v>9293.3915555555541</v>
      </c>
      <c r="N256" s="14">
        <f t="shared" si="57"/>
        <v>903.11955555555505</v>
      </c>
      <c r="O256" s="13">
        <f t="shared" si="58"/>
        <v>890.11955555555505</v>
      </c>
      <c r="P256" s="20" t="s">
        <v>18</v>
      </c>
      <c r="Q256" s="35">
        <v>1.0384</v>
      </c>
      <c r="R256" s="11">
        <v>29</v>
      </c>
      <c r="S256" s="10">
        <v>8910</v>
      </c>
      <c r="T256" s="15">
        <f t="shared" si="59"/>
        <v>9252.1440000000002</v>
      </c>
      <c r="U256" s="15">
        <f t="shared" si="60"/>
        <v>2683.12176</v>
      </c>
      <c r="V256" s="15">
        <f t="shared" si="61"/>
        <v>9316.3949999999986</v>
      </c>
      <c r="W256" s="14">
        <f t="shared" si="62"/>
        <v>64.250999999998385</v>
      </c>
      <c r="X256" s="13">
        <f t="shared" si="65"/>
        <v>51.250999999998385</v>
      </c>
      <c r="Y256" s="20"/>
      <c r="Z256" s="35"/>
      <c r="AA256" s="11"/>
      <c r="AB256" s="10"/>
      <c r="AC256" s="15"/>
      <c r="AD256" s="15"/>
      <c r="AE256" s="15"/>
      <c r="AF256" s="14"/>
      <c r="AG256" s="13"/>
      <c r="AH256" s="12">
        <v>1.0384</v>
      </c>
      <c r="AI256" s="11">
        <v>29</v>
      </c>
      <c r="AJ256" s="10">
        <v>8910</v>
      </c>
      <c r="AK256" s="9">
        <f t="shared" si="63"/>
        <v>9252.1440000000002</v>
      </c>
    </row>
    <row r="257" spans="3:37" ht="19.899999999999999" customHeight="1">
      <c r="C257" s="38">
        <v>44925</v>
      </c>
      <c r="D257" s="37" t="s">
        <v>28</v>
      </c>
      <c r="E257" s="36" t="s">
        <v>85</v>
      </c>
      <c r="F257" s="20" t="s">
        <v>30</v>
      </c>
      <c r="G257" s="35">
        <v>1.0207999999999999</v>
      </c>
      <c r="H257" s="21">
        <v>28.8</v>
      </c>
      <c r="I257" s="11">
        <v>31.8</v>
      </c>
      <c r="J257" s="10">
        <v>8160</v>
      </c>
      <c r="K257" s="15">
        <f t="shared" si="55"/>
        <v>8329.7279999999992</v>
      </c>
      <c r="L257" s="15">
        <f t="shared" si="56"/>
        <v>2648.8535039999997</v>
      </c>
      <c r="M257" s="15">
        <f t="shared" si="64"/>
        <v>9197.4079999999994</v>
      </c>
      <c r="N257" s="14">
        <f t="shared" si="57"/>
        <v>867.68000000000029</v>
      </c>
      <c r="O257" s="13">
        <f t="shared" si="58"/>
        <v>854.68000000000029</v>
      </c>
      <c r="P257" s="20" t="s">
        <v>30</v>
      </c>
      <c r="Q257" s="35">
        <v>1.0207999999999999</v>
      </c>
      <c r="R257" s="11">
        <v>29</v>
      </c>
      <c r="S257" s="10">
        <v>8950</v>
      </c>
      <c r="T257" s="15">
        <f t="shared" si="59"/>
        <v>9136.16</v>
      </c>
      <c r="U257" s="15">
        <f t="shared" si="60"/>
        <v>2649.4863999999998</v>
      </c>
      <c r="V257" s="15">
        <f t="shared" si="61"/>
        <v>9199.605555555554</v>
      </c>
      <c r="W257" s="14">
        <f t="shared" si="62"/>
        <v>63.445555555554165</v>
      </c>
      <c r="X257" s="13">
        <f t="shared" si="65"/>
        <v>50.445555555554165</v>
      </c>
      <c r="Y257" s="20"/>
      <c r="Z257" s="35"/>
      <c r="AA257" s="11"/>
      <c r="AB257" s="10"/>
      <c r="AC257" s="15"/>
      <c r="AD257" s="15"/>
      <c r="AE257" s="15"/>
      <c r="AF257" s="14"/>
      <c r="AG257" s="13"/>
      <c r="AH257" s="12">
        <v>1.0207999999999999</v>
      </c>
      <c r="AI257" s="11">
        <v>29</v>
      </c>
      <c r="AJ257" s="10">
        <v>8950</v>
      </c>
      <c r="AK257" s="9">
        <f t="shared" si="63"/>
        <v>9136.16</v>
      </c>
    </row>
    <row r="258" spans="3:37" ht="19.899999999999999" customHeight="1">
      <c r="C258" s="38">
        <v>44937</v>
      </c>
      <c r="D258" s="37" t="s">
        <v>28</v>
      </c>
      <c r="E258" s="36" t="s">
        <v>84</v>
      </c>
      <c r="F258" s="20" t="s">
        <v>18</v>
      </c>
      <c r="G258" s="35">
        <v>1.0371999999999999</v>
      </c>
      <c r="H258" s="21">
        <v>28.8</v>
      </c>
      <c r="I258" s="11">
        <v>31.5</v>
      </c>
      <c r="J258" s="10">
        <v>7920</v>
      </c>
      <c r="K258" s="15">
        <f t="shared" si="55"/>
        <v>8214.6239999999998</v>
      </c>
      <c r="L258" s="15">
        <f t="shared" si="56"/>
        <v>2587.6065600000002</v>
      </c>
      <c r="M258" s="15">
        <f t="shared" si="64"/>
        <v>8984.7450000000008</v>
      </c>
      <c r="N258" s="14">
        <f t="shared" si="57"/>
        <v>770.121000000001</v>
      </c>
      <c r="O258" s="13">
        <f t="shared" si="58"/>
        <v>757.121000000001</v>
      </c>
      <c r="P258" s="20" t="s">
        <v>18</v>
      </c>
      <c r="Q258" s="35">
        <v>1.0371999999999999</v>
      </c>
      <c r="R258" s="11">
        <v>28.7</v>
      </c>
      <c r="S258" s="10">
        <v>8660</v>
      </c>
      <c r="T258" s="15">
        <f t="shared" si="59"/>
        <v>8982.1519999999982</v>
      </c>
      <c r="U258" s="15">
        <f t="shared" si="60"/>
        <v>2577.8776239999993</v>
      </c>
      <c r="V258" s="15">
        <f t="shared" si="61"/>
        <v>8950.96397222222</v>
      </c>
      <c r="W258" s="14">
        <f t="shared" si="62"/>
        <v>-31.188027777778188</v>
      </c>
      <c r="X258" s="13">
        <f t="shared" si="65"/>
        <v>-44.188027777778188</v>
      </c>
      <c r="Y258" s="20"/>
      <c r="Z258" s="35"/>
      <c r="AA258" s="11"/>
      <c r="AB258" s="10"/>
      <c r="AC258" s="15"/>
      <c r="AD258" s="15"/>
      <c r="AE258" s="15"/>
      <c r="AF258" s="14"/>
      <c r="AG258" s="13"/>
      <c r="AH258" s="12">
        <v>1.0371999999999999</v>
      </c>
      <c r="AI258" s="11">
        <v>28.7</v>
      </c>
      <c r="AJ258" s="10">
        <v>8660</v>
      </c>
      <c r="AK258" s="9">
        <f t="shared" si="63"/>
        <v>8982.1519999999982</v>
      </c>
    </row>
    <row r="259" spans="3:37" ht="19.899999999999999" customHeight="1">
      <c r="C259" s="38">
        <v>44939</v>
      </c>
      <c r="D259" s="37" t="s">
        <v>28</v>
      </c>
      <c r="E259" s="36" t="s">
        <v>83</v>
      </c>
      <c r="F259" s="20" t="s">
        <v>32</v>
      </c>
      <c r="G259" s="35">
        <v>1.0276000000000001</v>
      </c>
      <c r="H259" s="21">
        <v>28.8</v>
      </c>
      <c r="I259" s="11">
        <v>31.8</v>
      </c>
      <c r="J259" s="10">
        <v>8010</v>
      </c>
      <c r="K259" s="15">
        <f t="shared" si="55"/>
        <v>8231.0760000000009</v>
      </c>
      <c r="L259" s="15">
        <f t="shared" si="56"/>
        <v>2617.4821680000005</v>
      </c>
      <c r="M259" s="15">
        <f t="shared" si="64"/>
        <v>9088.4797500000022</v>
      </c>
      <c r="N259" s="14">
        <f t="shared" si="57"/>
        <v>857.40375000000131</v>
      </c>
      <c r="O259" s="13">
        <f t="shared" si="58"/>
        <v>844.40375000000131</v>
      </c>
      <c r="P259" s="20" t="s">
        <v>32</v>
      </c>
      <c r="Q259" s="35">
        <v>1.0276000000000001</v>
      </c>
      <c r="R259" s="11">
        <v>29</v>
      </c>
      <c r="S259" s="10">
        <v>8850</v>
      </c>
      <c r="T259" s="15">
        <f t="shared" si="59"/>
        <v>9094.26</v>
      </c>
      <c r="U259" s="15">
        <f t="shared" si="60"/>
        <v>2637.3353999999999</v>
      </c>
      <c r="V259" s="15">
        <f t="shared" si="61"/>
        <v>9157.4145833333332</v>
      </c>
      <c r="W259" s="14">
        <f t="shared" si="62"/>
        <v>63.154583333332994</v>
      </c>
      <c r="X259" s="13">
        <f t="shared" si="65"/>
        <v>50.154583333332994</v>
      </c>
      <c r="Y259" s="20"/>
      <c r="Z259" s="35"/>
      <c r="AA259" s="11"/>
      <c r="AB259" s="10"/>
      <c r="AC259" s="15"/>
      <c r="AD259" s="15"/>
      <c r="AE259" s="15"/>
      <c r="AF259" s="14"/>
      <c r="AG259" s="13"/>
      <c r="AH259" s="12">
        <v>1.0276000000000001</v>
      </c>
      <c r="AI259" s="11">
        <v>29</v>
      </c>
      <c r="AJ259" s="10">
        <v>8850</v>
      </c>
      <c r="AK259" s="9">
        <f t="shared" si="63"/>
        <v>9094.26</v>
      </c>
    </row>
    <row r="260" spans="3:37" ht="19.899999999999999" customHeight="1">
      <c r="C260" s="38">
        <v>44946</v>
      </c>
      <c r="D260" s="37" t="s">
        <v>28</v>
      </c>
      <c r="E260" s="36" t="s">
        <v>82</v>
      </c>
      <c r="F260" s="20" t="s">
        <v>18</v>
      </c>
      <c r="G260" s="35">
        <v>1.0419</v>
      </c>
      <c r="H260" s="21">
        <v>28.8</v>
      </c>
      <c r="I260" s="11">
        <v>32</v>
      </c>
      <c r="J260" s="10">
        <v>8120</v>
      </c>
      <c r="K260" s="15">
        <f t="shared" si="55"/>
        <v>8460.228000000001</v>
      </c>
      <c r="L260" s="15">
        <f t="shared" si="56"/>
        <v>2707.2729600000002</v>
      </c>
      <c r="M260" s="15">
        <f t="shared" si="64"/>
        <v>9400.253333333334</v>
      </c>
      <c r="N260" s="14">
        <f t="shared" si="57"/>
        <v>940.02533333333304</v>
      </c>
      <c r="O260" s="13">
        <f t="shared" si="58"/>
        <v>927.02533333333304</v>
      </c>
      <c r="P260" s="20" t="s">
        <v>18</v>
      </c>
      <c r="Q260" s="35">
        <v>1.0419</v>
      </c>
      <c r="R260" s="11">
        <v>29</v>
      </c>
      <c r="S260" s="10">
        <v>8890</v>
      </c>
      <c r="T260" s="15">
        <f t="shared" si="59"/>
        <v>9262.491</v>
      </c>
      <c r="U260" s="15">
        <f t="shared" si="60"/>
        <v>2686.12239</v>
      </c>
      <c r="V260" s="15">
        <f t="shared" si="61"/>
        <v>9326.8138541666667</v>
      </c>
      <c r="W260" s="14">
        <f t="shared" si="62"/>
        <v>64.32285416666673</v>
      </c>
      <c r="X260" s="13">
        <f t="shared" si="65"/>
        <v>51.32285416666673</v>
      </c>
      <c r="Y260" s="20"/>
      <c r="Z260" s="35"/>
      <c r="AA260" s="11"/>
      <c r="AB260" s="10"/>
      <c r="AC260" s="15"/>
      <c r="AD260" s="15"/>
      <c r="AE260" s="15"/>
      <c r="AF260" s="14"/>
      <c r="AG260" s="13"/>
      <c r="AH260" s="12">
        <v>1.0419</v>
      </c>
      <c r="AI260" s="11">
        <v>29</v>
      </c>
      <c r="AJ260" s="10">
        <v>8990</v>
      </c>
      <c r="AK260" s="9">
        <f t="shared" si="63"/>
        <v>9366.6810000000005</v>
      </c>
    </row>
    <row r="261" spans="3:37" ht="19.899999999999999" customHeight="1">
      <c r="C261" s="38">
        <v>44949</v>
      </c>
      <c r="D261" s="37" t="s">
        <v>28</v>
      </c>
      <c r="E261" s="36" t="s">
        <v>81</v>
      </c>
      <c r="F261" s="20" t="s">
        <v>42</v>
      </c>
      <c r="G261" s="35">
        <v>1.034</v>
      </c>
      <c r="H261" s="21">
        <v>28.8</v>
      </c>
      <c r="I261" s="11">
        <v>31.8</v>
      </c>
      <c r="J261" s="10">
        <v>8090</v>
      </c>
      <c r="K261" s="15">
        <f t="shared" si="55"/>
        <v>8365.06</v>
      </c>
      <c r="L261" s="15">
        <f t="shared" si="56"/>
        <v>2660.0890799999997</v>
      </c>
      <c r="M261" s="15">
        <f t="shared" si="64"/>
        <v>9236.4204166666659</v>
      </c>
      <c r="N261" s="14">
        <f t="shared" si="57"/>
        <v>871.36041666666642</v>
      </c>
      <c r="O261" s="13">
        <f t="shared" si="58"/>
        <v>858.36041666666642</v>
      </c>
      <c r="P261" s="20" t="s">
        <v>42</v>
      </c>
      <c r="Q261" s="35">
        <v>1.034</v>
      </c>
      <c r="R261" s="11">
        <v>28.9</v>
      </c>
      <c r="S261" s="10">
        <v>8880</v>
      </c>
      <c r="T261" s="15">
        <f t="shared" si="59"/>
        <v>9181.92</v>
      </c>
      <c r="U261" s="15">
        <f t="shared" si="60"/>
        <v>2653.5748799999997</v>
      </c>
      <c r="V261" s="15">
        <f t="shared" si="61"/>
        <v>9213.8016666666645</v>
      </c>
      <c r="W261" s="14">
        <f t="shared" si="62"/>
        <v>31.881666666664387</v>
      </c>
      <c r="X261" s="13">
        <f t="shared" si="65"/>
        <v>18.881666666664387</v>
      </c>
      <c r="Y261" s="20"/>
      <c r="Z261" s="35"/>
      <c r="AA261" s="11"/>
      <c r="AB261" s="10"/>
      <c r="AC261" s="15"/>
      <c r="AD261" s="15"/>
      <c r="AE261" s="15"/>
      <c r="AF261" s="14"/>
      <c r="AG261" s="13"/>
      <c r="AH261" s="12">
        <v>1.034</v>
      </c>
      <c r="AI261" s="11">
        <v>28.9</v>
      </c>
      <c r="AJ261" s="10">
        <v>8880</v>
      </c>
      <c r="AK261" s="9">
        <f t="shared" si="63"/>
        <v>9181.92</v>
      </c>
    </row>
    <row r="262" spans="3:37" ht="19.899999999999999" customHeight="1">
      <c r="C262" s="38">
        <v>44950</v>
      </c>
      <c r="D262" s="37" t="s">
        <v>28</v>
      </c>
      <c r="E262" s="36" t="s">
        <v>80</v>
      </c>
      <c r="F262" s="20" t="s">
        <v>18</v>
      </c>
      <c r="G262" s="35">
        <v>1.0406</v>
      </c>
      <c r="H262" s="21">
        <v>28.8</v>
      </c>
      <c r="I262" s="11">
        <v>31.4</v>
      </c>
      <c r="J262" s="10">
        <v>8110</v>
      </c>
      <c r="K262" s="15">
        <f t="shared" ref="K262:K310" si="66">G262*J262</f>
        <v>8439.2659999999996</v>
      </c>
      <c r="L262" s="15">
        <f t="shared" ref="L262:L310" si="67">K262*(I262/100)</f>
        <v>2649.9295239999997</v>
      </c>
      <c r="M262" s="15">
        <f t="shared" si="64"/>
        <v>9201.1441805555532</v>
      </c>
      <c r="N262" s="14">
        <f t="shared" ref="N262:N310" si="68">IFERROR(M262-K262,"")</f>
        <v>761.87818055555363</v>
      </c>
      <c r="O262" s="13">
        <f t="shared" ref="O262:O310" si="69">IFERROR(N262-13,"")</f>
        <v>748.87818055555363</v>
      </c>
      <c r="P262" s="20" t="s">
        <v>18</v>
      </c>
      <c r="Q262" s="35">
        <v>1.0406</v>
      </c>
      <c r="R262" s="11">
        <v>29</v>
      </c>
      <c r="S262" s="10">
        <v>8800</v>
      </c>
      <c r="T262" s="15">
        <f t="shared" ref="T262:T310" si="70">Q262*S262</f>
        <v>9157.2799999999988</v>
      </c>
      <c r="U262" s="15">
        <f t="shared" ref="U262:U310" si="71">T262*(R262/100)</f>
        <v>2655.6111999999994</v>
      </c>
      <c r="V262" s="15">
        <f t="shared" ref="V262:V310" si="72">IFERROR(U262*100/(H262),"")</f>
        <v>9220.8722222222204</v>
      </c>
      <c r="W262" s="14">
        <f t="shared" ref="W262:W310" si="73">IFERROR(V262-T262,"")</f>
        <v>63.592222222221608</v>
      </c>
      <c r="X262" s="13">
        <f t="shared" si="65"/>
        <v>50.592222222221608</v>
      </c>
      <c r="Y262" s="20"/>
      <c r="Z262" s="35"/>
      <c r="AA262" s="11"/>
      <c r="AB262" s="10"/>
      <c r="AC262" s="15"/>
      <c r="AD262" s="15"/>
      <c r="AE262" s="15"/>
      <c r="AF262" s="14"/>
      <c r="AG262" s="13"/>
      <c r="AH262" s="12">
        <v>1.0406</v>
      </c>
      <c r="AI262" s="11">
        <v>29</v>
      </c>
      <c r="AJ262" s="10">
        <v>8800</v>
      </c>
      <c r="AK262" s="9">
        <f t="shared" ref="AK262:AK310" si="74">AH262*AJ262</f>
        <v>9157.2799999999988</v>
      </c>
    </row>
    <row r="263" spans="3:37" ht="19.899999999999999" customHeight="1">
      <c r="C263" s="38">
        <v>44952</v>
      </c>
      <c r="D263" s="37" t="s">
        <v>28</v>
      </c>
      <c r="E263" s="36" t="s">
        <v>79</v>
      </c>
      <c r="F263" s="20" t="s">
        <v>32</v>
      </c>
      <c r="G263" s="35">
        <v>1.0209999999999999</v>
      </c>
      <c r="H263" s="21">
        <v>28.8</v>
      </c>
      <c r="I263" s="11">
        <v>31.5</v>
      </c>
      <c r="J263" s="10">
        <v>7920</v>
      </c>
      <c r="K263" s="15">
        <f t="shared" si="66"/>
        <v>8086.32</v>
      </c>
      <c r="L263" s="15">
        <f t="shared" si="67"/>
        <v>2547.1907999999999</v>
      </c>
      <c r="M263" s="15">
        <f t="shared" ref="M263:M310" si="75">IFERROR(L263*100/(H263),"")</f>
        <v>8844.4124999999985</v>
      </c>
      <c r="N263" s="14">
        <f t="shared" si="68"/>
        <v>758.09249999999884</v>
      </c>
      <c r="O263" s="13">
        <f t="shared" si="69"/>
        <v>745.09249999999884</v>
      </c>
      <c r="P263" s="20" t="s">
        <v>32</v>
      </c>
      <c r="Q263" s="35">
        <v>1.0209999999999999</v>
      </c>
      <c r="R263" s="11">
        <v>29.3</v>
      </c>
      <c r="S263" s="10">
        <v>8640</v>
      </c>
      <c r="T263" s="15">
        <f t="shared" si="70"/>
        <v>8821.4399999999987</v>
      </c>
      <c r="U263" s="15">
        <f t="shared" si="71"/>
        <v>2584.6819199999995</v>
      </c>
      <c r="V263" s="15">
        <f t="shared" si="72"/>
        <v>8974.5899999999983</v>
      </c>
      <c r="W263" s="14">
        <f t="shared" si="73"/>
        <v>153.14999999999964</v>
      </c>
      <c r="X263" s="13">
        <f t="shared" si="65"/>
        <v>140.14999999999964</v>
      </c>
      <c r="Y263" s="20"/>
      <c r="Z263" s="35"/>
      <c r="AA263" s="11"/>
      <c r="AB263" s="10"/>
      <c r="AC263" s="15"/>
      <c r="AD263" s="15"/>
      <c r="AE263" s="15"/>
      <c r="AF263" s="14"/>
      <c r="AG263" s="13"/>
      <c r="AH263" s="12">
        <v>1.0209999999999999</v>
      </c>
      <c r="AI263" s="11">
        <v>29.3</v>
      </c>
      <c r="AJ263" s="10">
        <v>8640</v>
      </c>
      <c r="AK263" s="9">
        <f t="shared" si="74"/>
        <v>8821.4399999999987</v>
      </c>
    </row>
    <row r="264" spans="3:37" ht="19.899999999999999" customHeight="1">
      <c r="C264" s="38">
        <v>44953</v>
      </c>
      <c r="D264" s="37" t="s">
        <v>28</v>
      </c>
      <c r="E264" s="36" t="s">
        <v>78</v>
      </c>
      <c r="F264" s="20" t="s">
        <v>30</v>
      </c>
      <c r="G264" s="35">
        <v>1.0349999999999999</v>
      </c>
      <c r="H264" s="21">
        <v>28.8</v>
      </c>
      <c r="I264" s="11">
        <v>31.4</v>
      </c>
      <c r="J264" s="10">
        <v>8060</v>
      </c>
      <c r="K264" s="15">
        <f t="shared" si="66"/>
        <v>8342.0999999999985</v>
      </c>
      <c r="L264" s="15">
        <f t="shared" si="67"/>
        <v>2619.4193999999998</v>
      </c>
      <c r="M264" s="15">
        <f t="shared" si="75"/>
        <v>9095.2062499999993</v>
      </c>
      <c r="N264" s="14">
        <f t="shared" si="68"/>
        <v>753.10625000000073</v>
      </c>
      <c r="O264" s="13">
        <f t="shared" si="69"/>
        <v>740.10625000000073</v>
      </c>
      <c r="P264" s="20" t="s">
        <v>30</v>
      </c>
      <c r="Q264" s="35">
        <v>1.0349999999999999</v>
      </c>
      <c r="R264" s="11">
        <v>28.9</v>
      </c>
      <c r="S264" s="10">
        <v>8740</v>
      </c>
      <c r="T264" s="15">
        <f t="shared" si="70"/>
        <v>9045.9</v>
      </c>
      <c r="U264" s="15">
        <f t="shared" si="71"/>
        <v>2614.2650999999996</v>
      </c>
      <c r="V264" s="15">
        <f t="shared" si="72"/>
        <v>9077.3093749999989</v>
      </c>
      <c r="W264" s="14">
        <f t="shared" si="73"/>
        <v>31.409374999999272</v>
      </c>
      <c r="X264" s="13">
        <f t="shared" si="65"/>
        <v>18.409374999999272</v>
      </c>
      <c r="Y264" s="20"/>
      <c r="Z264" s="35"/>
      <c r="AA264" s="11"/>
      <c r="AB264" s="10"/>
      <c r="AC264" s="15"/>
      <c r="AD264" s="15"/>
      <c r="AE264" s="15"/>
      <c r="AF264" s="14"/>
      <c r="AG264" s="13"/>
      <c r="AH264" s="12">
        <v>1.0349999999999999</v>
      </c>
      <c r="AI264" s="11">
        <v>28.9</v>
      </c>
      <c r="AJ264" s="10">
        <v>8740</v>
      </c>
      <c r="AK264" s="9">
        <f t="shared" si="74"/>
        <v>9045.9</v>
      </c>
    </row>
    <row r="265" spans="3:37" ht="19.899999999999999" customHeight="1">
      <c r="C265" s="38">
        <v>44961</v>
      </c>
      <c r="D265" s="37" t="s">
        <v>28</v>
      </c>
      <c r="E265" s="36" t="s">
        <v>77</v>
      </c>
      <c r="F265" s="20" t="s">
        <v>42</v>
      </c>
      <c r="G265" s="35">
        <v>1.0386</v>
      </c>
      <c r="H265" s="21">
        <v>28.8</v>
      </c>
      <c r="I265" s="11">
        <v>31.7</v>
      </c>
      <c r="J265" s="10">
        <v>8010</v>
      </c>
      <c r="K265" s="15">
        <f t="shared" si="66"/>
        <v>8319.1859999999997</v>
      </c>
      <c r="L265" s="15">
        <f t="shared" si="67"/>
        <v>2637.1819620000001</v>
      </c>
      <c r="M265" s="15">
        <f t="shared" si="75"/>
        <v>9156.8818124999998</v>
      </c>
      <c r="N265" s="14">
        <f t="shared" si="68"/>
        <v>837.6958125000001</v>
      </c>
      <c r="O265" s="13">
        <f t="shared" si="69"/>
        <v>824.6958125000001</v>
      </c>
      <c r="P265" s="20" t="s">
        <v>42</v>
      </c>
      <c r="Q265" s="35">
        <v>1.0386</v>
      </c>
      <c r="R265" s="11">
        <v>29.1</v>
      </c>
      <c r="S265" s="10">
        <v>8780</v>
      </c>
      <c r="T265" s="15">
        <f t="shared" si="70"/>
        <v>9118.9079999999994</v>
      </c>
      <c r="U265" s="15">
        <f t="shared" si="71"/>
        <v>2653.6022280000002</v>
      </c>
      <c r="V265" s="15">
        <f t="shared" si="72"/>
        <v>9213.8966250000012</v>
      </c>
      <c r="W265" s="14">
        <f t="shared" si="73"/>
        <v>94.988625000001775</v>
      </c>
      <c r="X265" s="13">
        <f t="shared" si="65"/>
        <v>81.988625000001775</v>
      </c>
      <c r="Y265" s="20"/>
      <c r="Z265" s="35"/>
      <c r="AA265" s="11"/>
      <c r="AB265" s="10"/>
      <c r="AC265" s="15"/>
      <c r="AD265" s="15"/>
      <c r="AE265" s="15"/>
      <c r="AF265" s="14"/>
      <c r="AG265" s="13"/>
      <c r="AH265" s="12">
        <v>1.0386</v>
      </c>
      <c r="AI265" s="11">
        <v>29.1</v>
      </c>
      <c r="AJ265" s="10">
        <v>8780</v>
      </c>
      <c r="AK265" s="9">
        <f t="shared" si="74"/>
        <v>9118.9079999999994</v>
      </c>
    </row>
    <row r="266" spans="3:37" ht="19.899999999999999" customHeight="1">
      <c r="C266" s="38">
        <v>44963</v>
      </c>
      <c r="D266" s="37" t="s">
        <v>28</v>
      </c>
      <c r="E266" s="36" t="s">
        <v>76</v>
      </c>
      <c r="F266" s="20" t="s">
        <v>42</v>
      </c>
      <c r="G266" s="35">
        <v>1.0402</v>
      </c>
      <c r="H266" s="21">
        <v>28.8</v>
      </c>
      <c r="I266" s="11">
        <v>32</v>
      </c>
      <c r="J266" s="10">
        <v>7160</v>
      </c>
      <c r="K266" s="15">
        <f t="shared" si="66"/>
        <v>7447.8320000000003</v>
      </c>
      <c r="L266" s="15">
        <f t="shared" si="67"/>
        <v>2383.3062400000003</v>
      </c>
      <c r="M266" s="15">
        <f t="shared" si="75"/>
        <v>8275.3688888888901</v>
      </c>
      <c r="N266" s="14">
        <f t="shared" si="68"/>
        <v>827.53688888888973</v>
      </c>
      <c r="O266" s="13">
        <f t="shared" si="69"/>
        <v>814.53688888888973</v>
      </c>
      <c r="P266" s="20" t="s">
        <v>42</v>
      </c>
      <c r="Q266" s="35">
        <v>1.0402</v>
      </c>
      <c r="R266" s="11">
        <v>29.2</v>
      </c>
      <c r="S266" s="10">
        <v>7900</v>
      </c>
      <c r="T266" s="15">
        <f t="shared" si="70"/>
        <v>8217.58</v>
      </c>
      <c r="U266" s="15">
        <f t="shared" si="71"/>
        <v>2399.5333599999999</v>
      </c>
      <c r="V266" s="15">
        <f t="shared" si="72"/>
        <v>8331.7130555555541</v>
      </c>
      <c r="W266" s="14">
        <f t="shared" si="73"/>
        <v>114.13305555555417</v>
      </c>
      <c r="X266" s="13">
        <f t="shared" si="65"/>
        <v>101.13305555555417</v>
      </c>
      <c r="Y266" s="20"/>
      <c r="Z266" s="35"/>
      <c r="AA266" s="11"/>
      <c r="AB266" s="10"/>
      <c r="AC266" s="15"/>
      <c r="AD266" s="15"/>
      <c r="AE266" s="15"/>
      <c r="AF266" s="14"/>
      <c r="AG266" s="13"/>
      <c r="AH266" s="12">
        <v>1.0402</v>
      </c>
      <c r="AI266" s="11">
        <v>29.2</v>
      </c>
      <c r="AJ266" s="10">
        <v>7900</v>
      </c>
      <c r="AK266" s="9">
        <f t="shared" si="74"/>
        <v>8217.58</v>
      </c>
    </row>
    <row r="267" spans="3:37" ht="19.899999999999999" customHeight="1">
      <c r="C267" s="38">
        <v>44966</v>
      </c>
      <c r="D267" s="37" t="s">
        <v>28</v>
      </c>
      <c r="E267" s="36" t="s">
        <v>75</v>
      </c>
      <c r="F267" s="20" t="s">
        <v>32</v>
      </c>
      <c r="G267" s="35">
        <v>1.04</v>
      </c>
      <c r="H267" s="21">
        <v>28.8</v>
      </c>
      <c r="I267" s="11">
        <v>32.1</v>
      </c>
      <c r="J267" s="10">
        <v>8020</v>
      </c>
      <c r="K267" s="15">
        <f t="shared" si="66"/>
        <v>8340.8000000000011</v>
      </c>
      <c r="L267" s="15">
        <f t="shared" si="67"/>
        <v>2677.3968000000004</v>
      </c>
      <c r="M267" s="15">
        <f t="shared" si="75"/>
        <v>9296.5166666666682</v>
      </c>
      <c r="N267" s="14">
        <f t="shared" si="68"/>
        <v>955.71666666666715</v>
      </c>
      <c r="O267" s="13">
        <f t="shared" si="69"/>
        <v>942.71666666666715</v>
      </c>
      <c r="P267" s="20" t="s">
        <v>32</v>
      </c>
      <c r="Q267" s="35">
        <v>1.04</v>
      </c>
      <c r="R267" s="11">
        <v>28.8</v>
      </c>
      <c r="S267" s="10">
        <v>8850</v>
      </c>
      <c r="T267" s="15">
        <f t="shared" si="70"/>
        <v>9204</v>
      </c>
      <c r="U267" s="15">
        <f t="shared" si="71"/>
        <v>2650.7520000000004</v>
      </c>
      <c r="V267" s="15">
        <f t="shared" si="72"/>
        <v>9204.0000000000018</v>
      </c>
      <c r="W267" s="14">
        <f t="shared" si="73"/>
        <v>1.8189894035458565E-12</v>
      </c>
      <c r="X267" s="13">
        <f t="shared" si="65"/>
        <v>-12.999999999998181</v>
      </c>
      <c r="Y267" s="20"/>
      <c r="Z267" s="35"/>
      <c r="AA267" s="11"/>
      <c r="AB267" s="10"/>
      <c r="AC267" s="15"/>
      <c r="AD267" s="15"/>
      <c r="AE267" s="15"/>
      <c r="AF267" s="14"/>
      <c r="AG267" s="13"/>
      <c r="AH267" s="12">
        <v>1.04</v>
      </c>
      <c r="AI267" s="11">
        <v>28.8</v>
      </c>
      <c r="AJ267" s="10">
        <v>8850</v>
      </c>
      <c r="AK267" s="9">
        <f t="shared" si="74"/>
        <v>9204</v>
      </c>
    </row>
    <row r="268" spans="3:37" ht="19.899999999999999" customHeight="1">
      <c r="C268" s="38">
        <v>44967</v>
      </c>
      <c r="D268" s="37" t="s">
        <v>28</v>
      </c>
      <c r="E268" s="36" t="s">
        <v>74</v>
      </c>
      <c r="F268" s="20" t="s">
        <v>18</v>
      </c>
      <c r="G268" s="35">
        <v>1.038</v>
      </c>
      <c r="H268" s="21">
        <v>28.8</v>
      </c>
      <c r="I268" s="11">
        <v>31.4</v>
      </c>
      <c r="J268" s="10">
        <v>8190</v>
      </c>
      <c r="K268" s="15">
        <f t="shared" si="66"/>
        <v>8501.2200000000012</v>
      </c>
      <c r="L268" s="15">
        <f t="shared" si="67"/>
        <v>2669.3830800000005</v>
      </c>
      <c r="M268" s="15">
        <f t="shared" si="75"/>
        <v>9268.6912500000017</v>
      </c>
      <c r="N268" s="14">
        <f t="shared" si="68"/>
        <v>767.47125000000051</v>
      </c>
      <c r="O268" s="13">
        <f t="shared" si="69"/>
        <v>754.47125000000051</v>
      </c>
      <c r="P268" s="20" t="s">
        <v>18</v>
      </c>
      <c r="Q268" s="35">
        <v>1.038</v>
      </c>
      <c r="R268" s="11">
        <v>29</v>
      </c>
      <c r="S268" s="10">
        <v>8900</v>
      </c>
      <c r="T268" s="15">
        <f t="shared" si="70"/>
        <v>9238.2000000000007</v>
      </c>
      <c r="U268" s="15">
        <f t="shared" si="71"/>
        <v>2679.078</v>
      </c>
      <c r="V268" s="15">
        <f t="shared" si="72"/>
        <v>9302.3541666666661</v>
      </c>
      <c r="W268" s="14">
        <f t="shared" si="73"/>
        <v>64.154166666665333</v>
      </c>
      <c r="X268" s="13">
        <f t="shared" si="65"/>
        <v>51.154166666665333</v>
      </c>
      <c r="Y268" s="20"/>
      <c r="Z268" s="35"/>
      <c r="AA268" s="11"/>
      <c r="AB268" s="10"/>
      <c r="AC268" s="15"/>
      <c r="AD268" s="15"/>
      <c r="AE268" s="15"/>
      <c r="AF268" s="14"/>
      <c r="AG268" s="13"/>
      <c r="AH268" s="12">
        <v>1.038</v>
      </c>
      <c r="AI268" s="11">
        <v>29</v>
      </c>
      <c r="AJ268" s="10">
        <v>8900</v>
      </c>
      <c r="AK268" s="9">
        <f t="shared" si="74"/>
        <v>9238.2000000000007</v>
      </c>
    </row>
    <row r="269" spans="3:37" ht="19.899999999999999" customHeight="1">
      <c r="C269" s="38">
        <v>44968</v>
      </c>
      <c r="D269" s="37" t="s">
        <v>28</v>
      </c>
      <c r="E269" s="36" t="s">
        <v>73</v>
      </c>
      <c r="F269" s="20" t="s">
        <v>18</v>
      </c>
      <c r="G269" s="35">
        <v>1.0297000000000001</v>
      </c>
      <c r="H269" s="21">
        <v>28.8</v>
      </c>
      <c r="I269" s="11">
        <v>32</v>
      </c>
      <c r="J269" s="10">
        <v>8020</v>
      </c>
      <c r="K269" s="15">
        <f t="shared" si="66"/>
        <v>8258.1940000000013</v>
      </c>
      <c r="L269" s="15">
        <f t="shared" si="67"/>
        <v>2642.6220800000006</v>
      </c>
      <c r="M269" s="15">
        <f t="shared" si="75"/>
        <v>9175.771111111113</v>
      </c>
      <c r="N269" s="14">
        <f t="shared" si="68"/>
        <v>917.57711111111166</v>
      </c>
      <c r="O269" s="13">
        <f t="shared" si="69"/>
        <v>904.57711111111166</v>
      </c>
      <c r="P269" s="20" t="s">
        <v>18</v>
      </c>
      <c r="Q269" s="35">
        <v>1.0297000000000001</v>
      </c>
      <c r="R269" s="11">
        <v>29.1</v>
      </c>
      <c r="S269" s="10">
        <v>8870</v>
      </c>
      <c r="T269" s="15">
        <f t="shared" si="70"/>
        <v>9133.4390000000003</v>
      </c>
      <c r="U269" s="15">
        <f t="shared" si="71"/>
        <v>2657.8307490000002</v>
      </c>
      <c r="V269" s="15">
        <f t="shared" si="72"/>
        <v>9228.5789895833332</v>
      </c>
      <c r="W269" s="14">
        <f t="shared" si="73"/>
        <v>95.139989583332863</v>
      </c>
      <c r="X269" s="13">
        <f t="shared" si="65"/>
        <v>82.139989583332863</v>
      </c>
      <c r="Y269" s="20"/>
      <c r="Z269" s="35"/>
      <c r="AA269" s="11"/>
      <c r="AB269" s="10"/>
      <c r="AC269" s="15"/>
      <c r="AD269" s="15"/>
      <c r="AE269" s="15"/>
      <c r="AF269" s="14"/>
      <c r="AG269" s="13"/>
      <c r="AH269" s="12">
        <v>1.0297000000000001</v>
      </c>
      <c r="AI269" s="11">
        <v>29.1</v>
      </c>
      <c r="AJ269" s="10">
        <v>8870</v>
      </c>
      <c r="AK269" s="9">
        <f t="shared" si="74"/>
        <v>9133.4390000000003</v>
      </c>
    </row>
    <row r="270" spans="3:37" ht="19.899999999999999" customHeight="1">
      <c r="C270" s="38">
        <v>44970</v>
      </c>
      <c r="D270" s="37" t="s">
        <v>28</v>
      </c>
      <c r="E270" s="36" t="s">
        <v>72</v>
      </c>
      <c r="F270" s="20" t="s">
        <v>18</v>
      </c>
      <c r="G270" s="35">
        <v>1.0226</v>
      </c>
      <c r="H270" s="21">
        <v>28.8</v>
      </c>
      <c r="I270" s="11">
        <v>31.4</v>
      </c>
      <c r="J270" s="10">
        <v>8040</v>
      </c>
      <c r="K270" s="15">
        <f t="shared" si="66"/>
        <v>8221.7039999999997</v>
      </c>
      <c r="L270" s="15">
        <f t="shared" si="67"/>
        <v>2581.6150560000001</v>
      </c>
      <c r="M270" s="15">
        <f t="shared" si="75"/>
        <v>8963.9411666666674</v>
      </c>
      <c r="N270" s="14">
        <f t="shared" si="68"/>
        <v>742.23716666666769</v>
      </c>
      <c r="O270" s="13">
        <f t="shared" si="69"/>
        <v>729.23716666666769</v>
      </c>
      <c r="P270" s="20" t="s">
        <v>18</v>
      </c>
      <c r="Q270" s="35">
        <v>1.0226</v>
      </c>
      <c r="R270" s="11">
        <v>29.1</v>
      </c>
      <c r="S270" s="10">
        <v>8730</v>
      </c>
      <c r="T270" s="15">
        <f t="shared" si="70"/>
        <v>8927.2979999999989</v>
      </c>
      <c r="U270" s="15">
        <f t="shared" si="71"/>
        <v>2597.8437180000001</v>
      </c>
      <c r="V270" s="15">
        <f t="shared" si="72"/>
        <v>9020.2906875000008</v>
      </c>
      <c r="W270" s="14">
        <f t="shared" si="73"/>
        <v>92.992687500001921</v>
      </c>
      <c r="X270" s="13">
        <f t="shared" si="65"/>
        <v>79.992687500001921</v>
      </c>
      <c r="Y270" s="20"/>
      <c r="Z270" s="35"/>
      <c r="AA270" s="11"/>
      <c r="AB270" s="10"/>
      <c r="AC270" s="15"/>
      <c r="AD270" s="15"/>
      <c r="AE270" s="15"/>
      <c r="AF270" s="14"/>
      <c r="AG270" s="13"/>
      <c r="AH270" s="12">
        <v>1.0226</v>
      </c>
      <c r="AI270" s="11">
        <v>29.1</v>
      </c>
      <c r="AJ270" s="10">
        <v>8730</v>
      </c>
      <c r="AK270" s="9">
        <f t="shared" si="74"/>
        <v>8927.2979999999989</v>
      </c>
    </row>
    <row r="271" spans="3:37" ht="19.899999999999999" customHeight="1">
      <c r="C271" s="38">
        <v>44971</v>
      </c>
      <c r="D271" s="37" t="s">
        <v>28</v>
      </c>
      <c r="E271" s="36" t="s">
        <v>71</v>
      </c>
      <c r="F271" s="20" t="s">
        <v>32</v>
      </c>
      <c r="G271" s="35">
        <v>1.0192000000000001</v>
      </c>
      <c r="H271" s="21">
        <v>28.8</v>
      </c>
      <c r="I271" s="11">
        <v>31.3</v>
      </c>
      <c r="J271" s="10">
        <v>8100</v>
      </c>
      <c r="K271" s="15">
        <f t="shared" si="66"/>
        <v>8255.52</v>
      </c>
      <c r="L271" s="15">
        <f t="shared" si="67"/>
        <v>2583.9777600000002</v>
      </c>
      <c r="M271" s="15">
        <f t="shared" si="75"/>
        <v>8972.1450000000004</v>
      </c>
      <c r="N271" s="14">
        <f t="shared" si="68"/>
        <v>716.625</v>
      </c>
      <c r="O271" s="13">
        <f t="shared" si="69"/>
        <v>703.625</v>
      </c>
      <c r="P271" s="20" t="s">
        <v>32</v>
      </c>
      <c r="Q271" s="35">
        <v>1.0192000000000001</v>
      </c>
      <c r="R271" s="11">
        <v>29.2</v>
      </c>
      <c r="S271" s="10">
        <v>8760</v>
      </c>
      <c r="T271" s="15">
        <f t="shared" si="70"/>
        <v>8928.1920000000009</v>
      </c>
      <c r="U271" s="15">
        <f t="shared" si="71"/>
        <v>2607.032064</v>
      </c>
      <c r="V271" s="15">
        <f t="shared" si="72"/>
        <v>9052.1946666666663</v>
      </c>
      <c r="W271" s="14">
        <f t="shared" si="73"/>
        <v>124.00266666666539</v>
      </c>
      <c r="X271" s="13">
        <f t="shared" si="65"/>
        <v>111.00266666666539</v>
      </c>
      <c r="Y271" s="20"/>
      <c r="Z271" s="35"/>
      <c r="AA271" s="11"/>
      <c r="AB271" s="10"/>
      <c r="AC271" s="15"/>
      <c r="AD271" s="15"/>
      <c r="AE271" s="15"/>
      <c r="AF271" s="14"/>
      <c r="AG271" s="13"/>
      <c r="AH271" s="12">
        <v>1.0192000000000001</v>
      </c>
      <c r="AI271" s="11">
        <v>29.2</v>
      </c>
      <c r="AJ271" s="10">
        <v>8760</v>
      </c>
      <c r="AK271" s="9">
        <f t="shared" si="74"/>
        <v>8928.1920000000009</v>
      </c>
    </row>
    <row r="272" spans="3:37" ht="19.899999999999999" customHeight="1">
      <c r="C272" s="38">
        <v>44973</v>
      </c>
      <c r="D272" s="37" t="s">
        <v>28</v>
      </c>
      <c r="E272" s="36" t="s">
        <v>70</v>
      </c>
      <c r="F272" s="20" t="s">
        <v>18</v>
      </c>
      <c r="G272" s="35">
        <v>1.0381</v>
      </c>
      <c r="H272" s="21">
        <v>28.8</v>
      </c>
      <c r="I272" s="11">
        <v>31.5</v>
      </c>
      <c r="J272" s="10">
        <v>8090</v>
      </c>
      <c r="K272" s="15">
        <f t="shared" si="66"/>
        <v>8398.2289999999994</v>
      </c>
      <c r="L272" s="15">
        <f t="shared" si="67"/>
        <v>2645.4421349999998</v>
      </c>
      <c r="M272" s="15">
        <f t="shared" si="75"/>
        <v>9185.5629687499986</v>
      </c>
      <c r="N272" s="14">
        <f t="shared" si="68"/>
        <v>787.33396874999926</v>
      </c>
      <c r="O272" s="13">
        <f t="shared" si="69"/>
        <v>774.33396874999926</v>
      </c>
      <c r="P272" s="20" t="s">
        <v>18</v>
      </c>
      <c r="Q272" s="35">
        <v>1.0381</v>
      </c>
      <c r="R272" s="11">
        <v>28.9</v>
      </c>
      <c r="S272" s="10">
        <v>8860</v>
      </c>
      <c r="T272" s="15">
        <f t="shared" si="70"/>
        <v>9197.5660000000007</v>
      </c>
      <c r="U272" s="15">
        <f t="shared" si="71"/>
        <v>2658.0965740000001</v>
      </c>
      <c r="V272" s="15">
        <f t="shared" si="72"/>
        <v>9229.5019930555554</v>
      </c>
      <c r="W272" s="14">
        <f t="shared" si="73"/>
        <v>31.935993055554718</v>
      </c>
      <c r="X272" s="13">
        <f t="shared" si="65"/>
        <v>18.935993055554718</v>
      </c>
      <c r="Y272" s="20"/>
      <c r="Z272" s="35"/>
      <c r="AA272" s="11"/>
      <c r="AB272" s="10"/>
      <c r="AC272" s="15"/>
      <c r="AD272" s="15"/>
      <c r="AE272" s="15"/>
      <c r="AF272" s="14"/>
      <c r="AG272" s="13"/>
      <c r="AH272" s="12">
        <v>1.0381</v>
      </c>
      <c r="AI272" s="11">
        <v>28.9</v>
      </c>
      <c r="AJ272" s="10">
        <v>8860</v>
      </c>
      <c r="AK272" s="9">
        <f t="shared" si="74"/>
        <v>9197.5660000000007</v>
      </c>
    </row>
    <row r="273" spans="3:37" ht="19.899999999999999" customHeight="1">
      <c r="C273" s="38">
        <v>44975</v>
      </c>
      <c r="D273" s="37" t="s">
        <v>28</v>
      </c>
      <c r="E273" s="36" t="s">
        <v>69</v>
      </c>
      <c r="F273" s="20" t="s">
        <v>32</v>
      </c>
      <c r="G273" s="35">
        <v>1.0333000000000001</v>
      </c>
      <c r="H273" s="21">
        <v>28.8</v>
      </c>
      <c r="I273" s="11">
        <v>32</v>
      </c>
      <c r="J273" s="10">
        <v>7940</v>
      </c>
      <c r="K273" s="15">
        <f t="shared" si="66"/>
        <v>8204.402</v>
      </c>
      <c r="L273" s="15">
        <f t="shared" si="67"/>
        <v>2625.4086400000001</v>
      </c>
      <c r="M273" s="15">
        <f t="shared" si="75"/>
        <v>9116.0022222222215</v>
      </c>
      <c r="N273" s="14">
        <f t="shared" si="68"/>
        <v>911.60022222222142</v>
      </c>
      <c r="O273" s="13">
        <f t="shared" si="69"/>
        <v>898.60022222222142</v>
      </c>
      <c r="P273" s="20" t="s">
        <v>32</v>
      </c>
      <c r="Q273" s="35">
        <v>1.0333000000000001</v>
      </c>
      <c r="R273" s="11">
        <v>29</v>
      </c>
      <c r="S273" s="10">
        <v>8860</v>
      </c>
      <c r="T273" s="15">
        <f t="shared" si="70"/>
        <v>9155.0380000000005</v>
      </c>
      <c r="U273" s="15">
        <f t="shared" si="71"/>
        <v>2654.9610199999997</v>
      </c>
      <c r="V273" s="15">
        <f t="shared" si="72"/>
        <v>9218.6146527777764</v>
      </c>
      <c r="W273" s="14">
        <f t="shared" si="73"/>
        <v>63.576652777775962</v>
      </c>
      <c r="X273" s="13">
        <f t="shared" si="65"/>
        <v>50.576652777775962</v>
      </c>
      <c r="Y273" s="20"/>
      <c r="Z273" s="35"/>
      <c r="AA273" s="11"/>
      <c r="AB273" s="10"/>
      <c r="AC273" s="15"/>
      <c r="AD273" s="15"/>
      <c r="AE273" s="15"/>
      <c r="AF273" s="14"/>
      <c r="AG273" s="13"/>
      <c r="AH273" s="12">
        <v>1.0333000000000001</v>
      </c>
      <c r="AI273" s="11">
        <v>29</v>
      </c>
      <c r="AJ273" s="10">
        <v>8860</v>
      </c>
      <c r="AK273" s="9">
        <f t="shared" si="74"/>
        <v>9155.0380000000005</v>
      </c>
    </row>
    <row r="274" spans="3:37" ht="19.899999999999999" customHeight="1">
      <c r="C274" s="38">
        <v>44976</v>
      </c>
      <c r="D274" s="37" t="s">
        <v>28</v>
      </c>
      <c r="E274" s="36" t="s">
        <v>68</v>
      </c>
      <c r="F274" s="20" t="s">
        <v>30</v>
      </c>
      <c r="G274" s="35">
        <v>1.0338000000000001</v>
      </c>
      <c r="H274" s="21">
        <v>28.8</v>
      </c>
      <c r="I274" s="11">
        <v>31.6</v>
      </c>
      <c r="J274" s="10">
        <v>7920</v>
      </c>
      <c r="K274" s="15">
        <f t="shared" si="66"/>
        <v>8187.6960000000008</v>
      </c>
      <c r="L274" s="15">
        <f t="shared" si="67"/>
        <v>2587.3119360000001</v>
      </c>
      <c r="M274" s="15">
        <f t="shared" si="75"/>
        <v>8983.7219999999998</v>
      </c>
      <c r="N274" s="14">
        <f t="shared" si="68"/>
        <v>796.02599999999893</v>
      </c>
      <c r="O274" s="13">
        <f t="shared" si="69"/>
        <v>783.02599999999893</v>
      </c>
      <c r="P274" s="20" t="s">
        <v>30</v>
      </c>
      <c r="Q274" s="35">
        <v>1.0338000000000001</v>
      </c>
      <c r="R274" s="11">
        <v>28.8</v>
      </c>
      <c r="S274" s="10">
        <v>8680</v>
      </c>
      <c r="T274" s="15">
        <f t="shared" si="70"/>
        <v>8973.384</v>
      </c>
      <c r="U274" s="15">
        <f t="shared" si="71"/>
        <v>2584.3345920000002</v>
      </c>
      <c r="V274" s="15">
        <f t="shared" si="72"/>
        <v>8973.384</v>
      </c>
      <c r="W274" s="14">
        <f t="shared" si="73"/>
        <v>0</v>
      </c>
      <c r="X274" s="13">
        <f t="shared" si="65"/>
        <v>-13</v>
      </c>
      <c r="Y274" s="20"/>
      <c r="Z274" s="35"/>
      <c r="AA274" s="11"/>
      <c r="AB274" s="10"/>
      <c r="AC274" s="15"/>
      <c r="AD274" s="15"/>
      <c r="AE274" s="15"/>
      <c r="AF274" s="14"/>
      <c r="AG274" s="13"/>
      <c r="AH274" s="12">
        <v>1.0338000000000001</v>
      </c>
      <c r="AI274" s="11">
        <v>28.8</v>
      </c>
      <c r="AJ274" s="10">
        <v>8680</v>
      </c>
      <c r="AK274" s="9">
        <f t="shared" si="74"/>
        <v>8973.384</v>
      </c>
    </row>
    <row r="275" spans="3:37" ht="19.899999999999999" customHeight="1">
      <c r="C275" s="38">
        <v>44978</v>
      </c>
      <c r="D275" s="37" t="s">
        <v>28</v>
      </c>
      <c r="E275" s="36" t="s">
        <v>67</v>
      </c>
      <c r="F275" s="20" t="s">
        <v>32</v>
      </c>
      <c r="G275" s="35">
        <v>1.0385</v>
      </c>
      <c r="H275" s="21">
        <v>28.8</v>
      </c>
      <c r="I275" s="11">
        <v>31.7</v>
      </c>
      <c r="J275" s="10">
        <v>8040</v>
      </c>
      <c r="K275" s="15">
        <f t="shared" si="66"/>
        <v>8349.5399999999991</v>
      </c>
      <c r="L275" s="15">
        <f t="shared" si="67"/>
        <v>2646.8041799999996</v>
      </c>
      <c r="M275" s="15">
        <f t="shared" si="75"/>
        <v>9190.2922916666648</v>
      </c>
      <c r="N275" s="14">
        <f t="shared" si="68"/>
        <v>840.75229166666577</v>
      </c>
      <c r="O275" s="13">
        <f t="shared" si="69"/>
        <v>827.75229166666577</v>
      </c>
      <c r="P275" s="20" t="s">
        <v>32</v>
      </c>
      <c r="Q275" s="35">
        <v>1.0385</v>
      </c>
      <c r="R275" s="11">
        <v>28.9</v>
      </c>
      <c r="S275" s="10">
        <v>8850</v>
      </c>
      <c r="T275" s="15">
        <f t="shared" si="70"/>
        <v>9190.7250000000004</v>
      </c>
      <c r="U275" s="15">
        <f t="shared" si="71"/>
        <v>2656.1195250000001</v>
      </c>
      <c r="V275" s="15">
        <f t="shared" si="72"/>
        <v>9222.6372395833332</v>
      </c>
      <c r="W275" s="14">
        <f t="shared" si="73"/>
        <v>31.912239583332848</v>
      </c>
      <c r="X275" s="13">
        <f t="shared" si="65"/>
        <v>18.912239583332848</v>
      </c>
      <c r="Y275" s="20"/>
      <c r="Z275" s="35"/>
      <c r="AA275" s="11"/>
      <c r="AB275" s="10"/>
      <c r="AC275" s="15"/>
      <c r="AD275" s="15"/>
      <c r="AE275" s="15"/>
      <c r="AF275" s="14"/>
      <c r="AG275" s="13"/>
      <c r="AH275" s="12">
        <v>1.0385</v>
      </c>
      <c r="AI275" s="11">
        <v>28.9</v>
      </c>
      <c r="AJ275" s="10">
        <v>8850</v>
      </c>
      <c r="AK275" s="9">
        <f t="shared" si="74"/>
        <v>9190.7250000000004</v>
      </c>
    </row>
    <row r="276" spans="3:37" ht="19.899999999999999" customHeight="1">
      <c r="C276" s="38">
        <v>44979</v>
      </c>
      <c r="D276" s="37" t="s">
        <v>28</v>
      </c>
      <c r="E276" s="36" t="s">
        <v>66</v>
      </c>
      <c r="F276" s="20" t="s">
        <v>18</v>
      </c>
      <c r="G276" s="35">
        <v>1.0397000000000001</v>
      </c>
      <c r="H276" s="21">
        <v>28.8</v>
      </c>
      <c r="I276" s="11">
        <v>31.3</v>
      </c>
      <c r="J276" s="10">
        <v>8010</v>
      </c>
      <c r="K276" s="15">
        <f t="shared" si="66"/>
        <v>8327.9970000000012</v>
      </c>
      <c r="L276" s="15">
        <f t="shared" si="67"/>
        <v>2606.6630610000002</v>
      </c>
      <c r="M276" s="15">
        <f t="shared" si="75"/>
        <v>9050.9134062499998</v>
      </c>
      <c r="N276" s="14">
        <f t="shared" si="68"/>
        <v>722.91640624999854</v>
      </c>
      <c r="O276" s="13">
        <f t="shared" si="69"/>
        <v>709.91640624999854</v>
      </c>
      <c r="P276" s="20" t="s">
        <v>18</v>
      </c>
      <c r="Q276" s="35">
        <v>1.0397000000000001</v>
      </c>
      <c r="R276" s="11">
        <v>29</v>
      </c>
      <c r="S276" s="10">
        <v>8740</v>
      </c>
      <c r="T276" s="15">
        <f t="shared" si="70"/>
        <v>9086.978000000001</v>
      </c>
      <c r="U276" s="15">
        <f t="shared" si="71"/>
        <v>2635.2236200000002</v>
      </c>
      <c r="V276" s="15">
        <f t="shared" si="72"/>
        <v>9150.0820138888903</v>
      </c>
      <c r="W276" s="14">
        <f t="shared" si="73"/>
        <v>63.104013888889313</v>
      </c>
      <c r="X276" s="13">
        <f t="shared" si="65"/>
        <v>50.104013888889313</v>
      </c>
      <c r="Y276" s="20"/>
      <c r="Z276" s="35"/>
      <c r="AA276" s="11"/>
      <c r="AB276" s="10"/>
      <c r="AC276" s="15"/>
      <c r="AD276" s="15"/>
      <c r="AE276" s="15"/>
      <c r="AF276" s="14"/>
      <c r="AG276" s="13"/>
      <c r="AH276" s="12">
        <v>1.0397000000000001</v>
      </c>
      <c r="AI276" s="11">
        <v>29</v>
      </c>
      <c r="AJ276" s="10">
        <v>8740</v>
      </c>
      <c r="AK276" s="9">
        <f t="shared" si="74"/>
        <v>9086.978000000001</v>
      </c>
    </row>
    <row r="277" spans="3:37" ht="19.899999999999999" customHeight="1">
      <c r="C277" s="38">
        <v>44980</v>
      </c>
      <c r="D277" s="37" t="s">
        <v>28</v>
      </c>
      <c r="E277" s="36" t="s">
        <v>65</v>
      </c>
      <c r="F277" s="20" t="s">
        <v>18</v>
      </c>
      <c r="G277" s="35">
        <v>1.0244</v>
      </c>
      <c r="H277" s="21">
        <v>28.8</v>
      </c>
      <c r="I277" s="11">
        <v>31.9</v>
      </c>
      <c r="J277" s="10">
        <v>8200</v>
      </c>
      <c r="K277" s="15">
        <f t="shared" si="66"/>
        <v>8400.08</v>
      </c>
      <c r="L277" s="15">
        <f t="shared" si="67"/>
        <v>2679.6255200000001</v>
      </c>
      <c r="M277" s="15">
        <f t="shared" si="75"/>
        <v>9304.2552777777782</v>
      </c>
      <c r="N277" s="14">
        <f t="shared" si="68"/>
        <v>904.17527777777832</v>
      </c>
      <c r="O277" s="13">
        <f t="shared" si="69"/>
        <v>891.17527777777832</v>
      </c>
      <c r="P277" s="20" t="s">
        <v>18</v>
      </c>
      <c r="Q277" s="35">
        <v>1.0244</v>
      </c>
      <c r="R277" s="11">
        <v>28.9</v>
      </c>
      <c r="S277" s="10">
        <v>9060</v>
      </c>
      <c r="T277" s="15">
        <f t="shared" si="70"/>
        <v>9281.0640000000003</v>
      </c>
      <c r="U277" s="15">
        <f t="shared" si="71"/>
        <v>2682.227496</v>
      </c>
      <c r="V277" s="15">
        <f t="shared" si="72"/>
        <v>9313.2899166666666</v>
      </c>
      <c r="W277" s="14">
        <f t="shared" si="73"/>
        <v>32.225916666666308</v>
      </c>
      <c r="X277" s="13">
        <f t="shared" si="65"/>
        <v>19.225916666666308</v>
      </c>
      <c r="Y277" s="20"/>
      <c r="Z277" s="35"/>
      <c r="AA277" s="11"/>
      <c r="AB277" s="10"/>
      <c r="AC277" s="15"/>
      <c r="AD277" s="15"/>
      <c r="AE277" s="15"/>
      <c r="AF277" s="14"/>
      <c r="AG277" s="13"/>
      <c r="AH277" s="12">
        <v>1.0244</v>
      </c>
      <c r="AI277" s="11">
        <v>28.9</v>
      </c>
      <c r="AJ277" s="10">
        <v>9060</v>
      </c>
      <c r="AK277" s="9">
        <f t="shared" si="74"/>
        <v>9281.0640000000003</v>
      </c>
    </row>
    <row r="278" spans="3:37" ht="19.899999999999999" customHeight="1">
      <c r="C278" s="38">
        <v>44998</v>
      </c>
      <c r="D278" s="37" t="s">
        <v>28</v>
      </c>
      <c r="E278" s="36" t="s">
        <v>64</v>
      </c>
      <c r="F278" s="20" t="s">
        <v>32</v>
      </c>
      <c r="G278" s="35">
        <v>1.0367999999999999</v>
      </c>
      <c r="H278" s="21">
        <v>28.8</v>
      </c>
      <c r="I278" s="11">
        <v>31.6</v>
      </c>
      <c r="J278" s="10">
        <v>8050</v>
      </c>
      <c r="K278" s="15">
        <f t="shared" si="66"/>
        <v>8346.24</v>
      </c>
      <c r="L278" s="15">
        <f t="shared" si="67"/>
        <v>2637.4118399999998</v>
      </c>
      <c r="M278" s="15">
        <f t="shared" si="75"/>
        <v>9157.6799999999985</v>
      </c>
      <c r="N278" s="14">
        <f t="shared" si="68"/>
        <v>811.43999999999869</v>
      </c>
      <c r="O278" s="13">
        <f t="shared" si="69"/>
        <v>798.43999999999869</v>
      </c>
      <c r="P278" s="20" t="s">
        <v>32</v>
      </c>
      <c r="Q278" s="35">
        <v>1.0367999999999999</v>
      </c>
      <c r="R278" s="11">
        <v>29</v>
      </c>
      <c r="S278" s="10">
        <v>8800</v>
      </c>
      <c r="T278" s="15">
        <f t="shared" si="70"/>
        <v>9123.84</v>
      </c>
      <c r="U278" s="15">
        <f t="shared" si="71"/>
        <v>2645.9135999999999</v>
      </c>
      <c r="V278" s="15">
        <f t="shared" si="72"/>
        <v>9187.1999999999989</v>
      </c>
      <c r="W278" s="14">
        <f t="shared" si="73"/>
        <v>63.359999999998763</v>
      </c>
      <c r="X278" s="13">
        <f t="shared" si="65"/>
        <v>50.359999999998763</v>
      </c>
      <c r="Y278" s="20"/>
      <c r="Z278" s="35"/>
      <c r="AA278" s="11"/>
      <c r="AB278" s="10"/>
      <c r="AC278" s="15"/>
      <c r="AD278" s="15"/>
      <c r="AE278" s="15"/>
      <c r="AF278" s="14"/>
      <c r="AG278" s="13"/>
      <c r="AH278" s="12">
        <v>1.0367999999999999</v>
      </c>
      <c r="AI278" s="11">
        <v>29</v>
      </c>
      <c r="AJ278" s="10">
        <v>8800</v>
      </c>
      <c r="AK278" s="9">
        <f t="shared" si="74"/>
        <v>9123.84</v>
      </c>
    </row>
    <row r="279" spans="3:37" ht="19.899999999999999" customHeight="1">
      <c r="C279" s="38">
        <v>44999</v>
      </c>
      <c r="D279" s="37" t="s">
        <v>28</v>
      </c>
      <c r="E279" s="36" t="s">
        <v>63</v>
      </c>
      <c r="F279" s="20" t="s">
        <v>30</v>
      </c>
      <c r="G279" s="35">
        <v>1.0305</v>
      </c>
      <c r="H279" s="21">
        <v>28.8</v>
      </c>
      <c r="I279" s="11">
        <v>31.7</v>
      </c>
      <c r="J279" s="10">
        <v>8010</v>
      </c>
      <c r="K279" s="15">
        <f t="shared" si="66"/>
        <v>8254.3050000000003</v>
      </c>
      <c r="L279" s="15">
        <f t="shared" si="67"/>
        <v>2616.614685</v>
      </c>
      <c r="M279" s="15">
        <f t="shared" si="75"/>
        <v>9085.467656249999</v>
      </c>
      <c r="N279" s="14">
        <f t="shared" si="68"/>
        <v>831.16265624999869</v>
      </c>
      <c r="O279" s="13">
        <f t="shared" si="69"/>
        <v>818.16265624999869</v>
      </c>
      <c r="P279" s="20" t="s">
        <v>30</v>
      </c>
      <c r="Q279" s="35">
        <v>1.0305</v>
      </c>
      <c r="R279" s="11">
        <v>28.8</v>
      </c>
      <c r="S279" s="10">
        <v>8770</v>
      </c>
      <c r="T279" s="15">
        <f t="shared" si="70"/>
        <v>9037.4850000000006</v>
      </c>
      <c r="U279" s="15">
        <f t="shared" si="71"/>
        <v>2602.7956800000006</v>
      </c>
      <c r="V279" s="15">
        <f t="shared" si="72"/>
        <v>9037.4850000000024</v>
      </c>
      <c r="W279" s="14">
        <f t="shared" si="73"/>
        <v>1.8189894035458565E-12</v>
      </c>
      <c r="X279" s="13">
        <f t="shared" si="65"/>
        <v>-12.999999999998181</v>
      </c>
      <c r="Y279" s="20"/>
      <c r="Z279" s="35"/>
      <c r="AA279" s="11"/>
      <c r="AB279" s="10"/>
      <c r="AC279" s="15"/>
      <c r="AD279" s="15"/>
      <c r="AE279" s="15"/>
      <c r="AF279" s="14"/>
      <c r="AG279" s="13"/>
      <c r="AH279" s="12">
        <v>1.0305</v>
      </c>
      <c r="AI279" s="11">
        <v>28.8</v>
      </c>
      <c r="AJ279" s="10">
        <v>8770</v>
      </c>
      <c r="AK279" s="9">
        <f t="shared" si="74"/>
        <v>9037.4850000000006</v>
      </c>
    </row>
    <row r="280" spans="3:37" ht="19.899999999999999" customHeight="1">
      <c r="C280" s="38">
        <v>45001</v>
      </c>
      <c r="D280" s="37" t="s">
        <v>28</v>
      </c>
      <c r="E280" s="36" t="s">
        <v>62</v>
      </c>
      <c r="F280" s="20" t="s">
        <v>42</v>
      </c>
      <c r="G280" s="35">
        <v>1.0414000000000001</v>
      </c>
      <c r="H280" s="21">
        <v>28.8</v>
      </c>
      <c r="I280" s="11">
        <v>32</v>
      </c>
      <c r="J280" s="10">
        <v>8160</v>
      </c>
      <c r="K280" s="15">
        <f t="shared" si="66"/>
        <v>8497.8240000000005</v>
      </c>
      <c r="L280" s="15">
        <f t="shared" si="67"/>
        <v>2719.3036800000004</v>
      </c>
      <c r="M280" s="15">
        <f t="shared" si="75"/>
        <v>9442.0266666666666</v>
      </c>
      <c r="N280" s="14">
        <f t="shared" si="68"/>
        <v>944.20266666666612</v>
      </c>
      <c r="O280" s="13">
        <f t="shared" si="69"/>
        <v>931.20266666666612</v>
      </c>
      <c r="P280" s="20" t="s">
        <v>42</v>
      </c>
      <c r="Q280" s="35">
        <v>1.0414000000000001</v>
      </c>
      <c r="R280" s="11">
        <v>28.7</v>
      </c>
      <c r="S280" s="10">
        <v>9060</v>
      </c>
      <c r="T280" s="15">
        <f t="shared" si="70"/>
        <v>9435.0840000000007</v>
      </c>
      <c r="U280" s="15">
        <f t="shared" si="71"/>
        <v>2707.8691079999999</v>
      </c>
      <c r="V280" s="15">
        <f t="shared" si="72"/>
        <v>9402.3232916666675</v>
      </c>
      <c r="W280" s="14">
        <f t="shared" si="73"/>
        <v>-32.760708333333241</v>
      </c>
      <c r="X280" s="13">
        <f t="shared" si="65"/>
        <v>-45.760708333333241</v>
      </c>
      <c r="Y280" s="20"/>
      <c r="Z280" s="35"/>
      <c r="AA280" s="11"/>
      <c r="AB280" s="10"/>
      <c r="AC280" s="15"/>
      <c r="AD280" s="15"/>
      <c r="AE280" s="15"/>
      <c r="AF280" s="14"/>
      <c r="AG280" s="13"/>
      <c r="AH280" s="12">
        <v>1.0414000000000001</v>
      </c>
      <c r="AI280" s="11">
        <v>28.7</v>
      </c>
      <c r="AJ280" s="10">
        <v>9060</v>
      </c>
      <c r="AK280" s="9">
        <f t="shared" si="74"/>
        <v>9435.0840000000007</v>
      </c>
    </row>
    <row r="281" spans="3:37" ht="19.899999999999999" customHeight="1">
      <c r="C281" s="38">
        <v>45002</v>
      </c>
      <c r="D281" s="37" t="s">
        <v>28</v>
      </c>
      <c r="E281" s="36" t="s">
        <v>61</v>
      </c>
      <c r="F281" s="20" t="s">
        <v>42</v>
      </c>
      <c r="G281" s="35">
        <v>1.0395000000000001</v>
      </c>
      <c r="H281" s="21">
        <v>28.8</v>
      </c>
      <c r="I281" s="11">
        <v>31.9</v>
      </c>
      <c r="J281" s="10">
        <v>7990</v>
      </c>
      <c r="K281" s="15">
        <f t="shared" si="66"/>
        <v>8305.6050000000014</v>
      </c>
      <c r="L281" s="15">
        <f t="shared" si="67"/>
        <v>2649.4879950000004</v>
      </c>
      <c r="M281" s="15">
        <f t="shared" si="75"/>
        <v>9199.6110937499998</v>
      </c>
      <c r="N281" s="14">
        <f t="shared" si="68"/>
        <v>894.0060937499984</v>
      </c>
      <c r="O281" s="13">
        <f t="shared" si="69"/>
        <v>881.0060937499984</v>
      </c>
      <c r="P281" s="20" t="s">
        <v>42</v>
      </c>
      <c r="Q281" s="35">
        <v>1.0395000000000001</v>
      </c>
      <c r="R281" s="11">
        <v>28.8</v>
      </c>
      <c r="S281" s="10">
        <v>8850</v>
      </c>
      <c r="T281" s="15">
        <f t="shared" si="70"/>
        <v>9199.5750000000007</v>
      </c>
      <c r="U281" s="15">
        <f t="shared" si="71"/>
        <v>2649.4776000000006</v>
      </c>
      <c r="V281" s="15">
        <f t="shared" si="72"/>
        <v>9199.5750000000025</v>
      </c>
      <c r="W281" s="14">
        <f t="shared" si="73"/>
        <v>1.8189894035458565E-12</v>
      </c>
      <c r="X281" s="13">
        <f t="shared" si="65"/>
        <v>-12.999999999998181</v>
      </c>
      <c r="Y281" s="20"/>
      <c r="Z281" s="35"/>
      <c r="AA281" s="11"/>
      <c r="AB281" s="10"/>
      <c r="AC281" s="15"/>
      <c r="AD281" s="15"/>
      <c r="AE281" s="15"/>
      <c r="AF281" s="14"/>
      <c r="AG281" s="13"/>
      <c r="AH281" s="12">
        <v>1.0395000000000001</v>
      </c>
      <c r="AI281" s="11">
        <v>28.8</v>
      </c>
      <c r="AJ281" s="10">
        <v>8850</v>
      </c>
      <c r="AK281" s="9">
        <f t="shared" si="74"/>
        <v>9199.5750000000007</v>
      </c>
    </row>
    <row r="282" spans="3:37" ht="19.899999999999999" customHeight="1">
      <c r="C282" s="38">
        <v>45004</v>
      </c>
      <c r="D282" s="37" t="s">
        <v>28</v>
      </c>
      <c r="E282" s="36" t="s">
        <v>60</v>
      </c>
      <c r="F282" s="20" t="s">
        <v>18</v>
      </c>
      <c r="G282" s="35">
        <v>1.0391999999999999</v>
      </c>
      <c r="H282" s="21">
        <v>28.8</v>
      </c>
      <c r="I282" s="11">
        <v>31.2</v>
      </c>
      <c r="J282" s="10">
        <v>8110</v>
      </c>
      <c r="K282" s="15">
        <f t="shared" si="66"/>
        <v>8427.9119999999984</v>
      </c>
      <c r="L282" s="15">
        <f t="shared" si="67"/>
        <v>2629.5085439999993</v>
      </c>
      <c r="M282" s="15">
        <f t="shared" si="75"/>
        <v>9130.2379999999976</v>
      </c>
      <c r="N282" s="14">
        <f t="shared" si="68"/>
        <v>702.32599999999911</v>
      </c>
      <c r="O282" s="13">
        <f t="shared" si="69"/>
        <v>689.32599999999911</v>
      </c>
      <c r="P282" s="20" t="s">
        <v>18</v>
      </c>
      <c r="Q282" s="35">
        <v>1.0391999999999999</v>
      </c>
      <c r="R282" s="11">
        <v>28.8</v>
      </c>
      <c r="S282" s="10">
        <v>8780</v>
      </c>
      <c r="T282" s="15">
        <f t="shared" si="70"/>
        <v>9124.1759999999995</v>
      </c>
      <c r="U282" s="15">
        <f t="shared" si="71"/>
        <v>2627.7626880000003</v>
      </c>
      <c r="V282" s="15">
        <f t="shared" si="72"/>
        <v>9124.1760000000013</v>
      </c>
      <c r="W282" s="14">
        <f t="shared" si="73"/>
        <v>1.8189894035458565E-12</v>
      </c>
      <c r="X282" s="13">
        <f t="shared" si="65"/>
        <v>-12.999999999998181</v>
      </c>
      <c r="Y282" s="20"/>
      <c r="Z282" s="35"/>
      <c r="AA282" s="11"/>
      <c r="AB282" s="10"/>
      <c r="AC282" s="15"/>
      <c r="AD282" s="15"/>
      <c r="AE282" s="15"/>
      <c r="AF282" s="14"/>
      <c r="AG282" s="13"/>
      <c r="AH282" s="12">
        <v>1.0391999999999999</v>
      </c>
      <c r="AI282" s="11">
        <v>28.8</v>
      </c>
      <c r="AJ282" s="10">
        <v>8780</v>
      </c>
      <c r="AK282" s="9">
        <f t="shared" si="74"/>
        <v>9124.1759999999995</v>
      </c>
    </row>
    <row r="283" spans="3:37" ht="19.899999999999999" customHeight="1">
      <c r="C283" s="38">
        <v>45007</v>
      </c>
      <c r="D283" s="37" t="s">
        <v>28</v>
      </c>
      <c r="E283" s="36" t="s">
        <v>59</v>
      </c>
      <c r="F283" s="20" t="s">
        <v>32</v>
      </c>
      <c r="G283" s="35">
        <v>1.0342</v>
      </c>
      <c r="H283" s="21">
        <v>28.8</v>
      </c>
      <c r="I283" s="11">
        <v>32.4</v>
      </c>
      <c r="J283" s="10">
        <v>7710</v>
      </c>
      <c r="K283" s="15">
        <f t="shared" si="66"/>
        <v>7973.6819999999998</v>
      </c>
      <c r="L283" s="15">
        <f t="shared" si="67"/>
        <v>2583.472968</v>
      </c>
      <c r="M283" s="15">
        <f t="shared" si="75"/>
        <v>8970.3922500000008</v>
      </c>
      <c r="N283" s="14">
        <f t="shared" si="68"/>
        <v>996.710250000001</v>
      </c>
      <c r="O283" s="13">
        <f t="shared" si="69"/>
        <v>983.710250000001</v>
      </c>
      <c r="P283" s="20" t="s">
        <v>32</v>
      </c>
      <c r="Q283" s="35">
        <v>1.0342</v>
      </c>
      <c r="R283" s="11">
        <v>28.8</v>
      </c>
      <c r="S283" s="10">
        <v>8660</v>
      </c>
      <c r="T283" s="15">
        <f t="shared" si="70"/>
        <v>8956.1720000000005</v>
      </c>
      <c r="U283" s="15">
        <f t="shared" si="71"/>
        <v>2579.3775360000004</v>
      </c>
      <c r="V283" s="15">
        <f t="shared" si="72"/>
        <v>8956.1720000000023</v>
      </c>
      <c r="W283" s="14">
        <f t="shared" si="73"/>
        <v>1.8189894035458565E-12</v>
      </c>
      <c r="X283" s="13">
        <f t="shared" si="65"/>
        <v>-12.999999999998181</v>
      </c>
      <c r="Y283" s="20"/>
      <c r="Z283" s="35"/>
      <c r="AA283" s="11"/>
      <c r="AB283" s="10"/>
      <c r="AC283" s="15"/>
      <c r="AD283" s="15"/>
      <c r="AE283" s="15"/>
      <c r="AF283" s="14"/>
      <c r="AG283" s="13"/>
      <c r="AH283" s="12">
        <v>1.0342</v>
      </c>
      <c r="AI283" s="11">
        <v>28.8</v>
      </c>
      <c r="AJ283" s="10">
        <v>8660</v>
      </c>
      <c r="AK283" s="9">
        <f t="shared" si="74"/>
        <v>8956.1720000000005</v>
      </c>
    </row>
    <row r="284" spans="3:37" ht="19.899999999999999" customHeight="1">
      <c r="C284" s="38">
        <v>45009</v>
      </c>
      <c r="D284" s="37" t="s">
        <v>28</v>
      </c>
      <c r="E284" s="36" t="s">
        <v>58</v>
      </c>
      <c r="F284" s="20" t="s">
        <v>30</v>
      </c>
      <c r="G284" s="35">
        <v>1.0357000000000001</v>
      </c>
      <c r="H284" s="21">
        <v>28.8</v>
      </c>
      <c r="I284" s="11">
        <v>31.8</v>
      </c>
      <c r="J284" s="10">
        <v>8140</v>
      </c>
      <c r="K284" s="15">
        <f t="shared" si="66"/>
        <v>8430.598</v>
      </c>
      <c r="L284" s="15">
        <f t="shared" si="67"/>
        <v>2680.9301639999999</v>
      </c>
      <c r="M284" s="15">
        <f t="shared" si="75"/>
        <v>9308.7852916666652</v>
      </c>
      <c r="N284" s="14">
        <f t="shared" si="68"/>
        <v>878.18729166666526</v>
      </c>
      <c r="O284" s="13">
        <f t="shared" si="69"/>
        <v>865.18729166666526</v>
      </c>
      <c r="P284" s="20" t="s">
        <v>30</v>
      </c>
      <c r="Q284" s="35">
        <v>1.0357000000000001</v>
      </c>
      <c r="R284" s="11">
        <v>28.8</v>
      </c>
      <c r="S284" s="10">
        <v>8970</v>
      </c>
      <c r="T284" s="15">
        <f t="shared" si="70"/>
        <v>9290.2290000000012</v>
      </c>
      <c r="U284" s="15">
        <f t="shared" si="71"/>
        <v>2675.5859520000008</v>
      </c>
      <c r="V284" s="15">
        <f t="shared" si="72"/>
        <v>9290.229000000003</v>
      </c>
      <c r="W284" s="14">
        <f t="shared" si="73"/>
        <v>1.8189894035458565E-12</v>
      </c>
      <c r="X284" s="13">
        <f t="shared" si="65"/>
        <v>-12.999999999998181</v>
      </c>
      <c r="Y284" s="20"/>
      <c r="Z284" s="35"/>
      <c r="AA284" s="11"/>
      <c r="AB284" s="10"/>
      <c r="AC284" s="15"/>
      <c r="AD284" s="15"/>
      <c r="AE284" s="15"/>
      <c r="AF284" s="14"/>
      <c r="AG284" s="13"/>
      <c r="AH284" s="12">
        <v>1.0357000000000001</v>
      </c>
      <c r="AI284" s="11">
        <v>28.8</v>
      </c>
      <c r="AJ284" s="10">
        <v>8970</v>
      </c>
      <c r="AK284" s="9">
        <f t="shared" si="74"/>
        <v>9290.2290000000012</v>
      </c>
    </row>
    <row r="285" spans="3:37" ht="19.899999999999999" customHeight="1">
      <c r="C285" s="38">
        <v>45010</v>
      </c>
      <c r="D285" s="37" t="s">
        <v>28</v>
      </c>
      <c r="E285" s="36" t="s">
        <v>57</v>
      </c>
      <c r="F285" s="20" t="s">
        <v>32</v>
      </c>
      <c r="G285" s="35">
        <v>1.0387</v>
      </c>
      <c r="H285" s="21">
        <v>28.8</v>
      </c>
      <c r="I285" s="11">
        <v>31.7</v>
      </c>
      <c r="J285" s="10">
        <v>8300</v>
      </c>
      <c r="K285" s="15">
        <f t="shared" si="66"/>
        <v>8621.2099999999991</v>
      </c>
      <c r="L285" s="15">
        <f t="shared" si="67"/>
        <v>2732.9235699999999</v>
      </c>
      <c r="M285" s="15">
        <f t="shared" si="75"/>
        <v>9489.3179513888899</v>
      </c>
      <c r="N285" s="14">
        <f t="shared" si="68"/>
        <v>868.1079513888908</v>
      </c>
      <c r="O285" s="13">
        <f t="shared" si="69"/>
        <v>855.1079513888908</v>
      </c>
      <c r="P285" s="20" t="s">
        <v>32</v>
      </c>
      <c r="Q285" s="35">
        <v>1.0387</v>
      </c>
      <c r="R285" s="11">
        <v>28.5</v>
      </c>
      <c r="S285" s="10">
        <v>9130</v>
      </c>
      <c r="T285" s="15">
        <f t="shared" si="70"/>
        <v>9483.3310000000001</v>
      </c>
      <c r="U285" s="15">
        <f t="shared" si="71"/>
        <v>2702.749335</v>
      </c>
      <c r="V285" s="15">
        <f t="shared" si="72"/>
        <v>9384.5463020833322</v>
      </c>
      <c r="W285" s="14">
        <f t="shared" si="73"/>
        <v>-98.784697916667938</v>
      </c>
      <c r="X285" s="13">
        <f t="shared" si="65"/>
        <v>-111.78469791666794</v>
      </c>
      <c r="Y285" s="20"/>
      <c r="Z285" s="35"/>
      <c r="AA285" s="11"/>
      <c r="AB285" s="10"/>
      <c r="AC285" s="15"/>
      <c r="AD285" s="15"/>
      <c r="AE285" s="15"/>
      <c r="AF285" s="14"/>
      <c r="AG285" s="13"/>
      <c r="AH285" s="12">
        <v>1.0387</v>
      </c>
      <c r="AI285" s="11">
        <v>28.5</v>
      </c>
      <c r="AJ285" s="10">
        <v>9130</v>
      </c>
      <c r="AK285" s="9">
        <f t="shared" si="74"/>
        <v>9483.3310000000001</v>
      </c>
    </row>
    <row r="286" spans="3:37" ht="19.899999999999999" customHeight="1">
      <c r="C286" s="38">
        <v>45011</v>
      </c>
      <c r="D286" s="37" t="s">
        <v>28</v>
      </c>
      <c r="E286" s="36" t="s">
        <v>56</v>
      </c>
      <c r="F286" s="20" t="s">
        <v>30</v>
      </c>
      <c r="G286" s="35">
        <v>1.0349999999999999</v>
      </c>
      <c r="H286" s="21">
        <v>28.8</v>
      </c>
      <c r="I286" s="11">
        <v>31.5</v>
      </c>
      <c r="J286" s="10">
        <v>8270</v>
      </c>
      <c r="K286" s="15">
        <f t="shared" si="66"/>
        <v>8559.4499999999989</v>
      </c>
      <c r="L286" s="15">
        <f t="shared" si="67"/>
        <v>2696.2267499999998</v>
      </c>
      <c r="M286" s="15">
        <f t="shared" si="75"/>
        <v>9361.8984375</v>
      </c>
      <c r="N286" s="14">
        <f t="shared" si="68"/>
        <v>802.44843750000109</v>
      </c>
      <c r="O286" s="13">
        <f t="shared" si="69"/>
        <v>789.44843750000109</v>
      </c>
      <c r="P286" s="20" t="s">
        <v>30</v>
      </c>
      <c r="Q286" s="35">
        <v>1.0349999999999999</v>
      </c>
      <c r="R286" s="11">
        <v>29</v>
      </c>
      <c r="S286" s="10">
        <v>8970</v>
      </c>
      <c r="T286" s="15">
        <f t="shared" si="70"/>
        <v>9283.9499999999989</v>
      </c>
      <c r="U286" s="15">
        <f t="shared" si="71"/>
        <v>2692.3454999999994</v>
      </c>
      <c r="V286" s="15">
        <f t="shared" si="72"/>
        <v>9348.4218749999982</v>
      </c>
      <c r="W286" s="14">
        <f t="shared" si="73"/>
        <v>64.471874999999272</v>
      </c>
      <c r="X286" s="13">
        <f t="shared" si="65"/>
        <v>51.471874999999272</v>
      </c>
      <c r="Y286" s="20"/>
      <c r="Z286" s="35"/>
      <c r="AA286" s="11"/>
      <c r="AB286" s="10"/>
      <c r="AC286" s="15"/>
      <c r="AD286" s="15"/>
      <c r="AE286" s="15"/>
      <c r="AF286" s="14"/>
      <c r="AG286" s="13"/>
      <c r="AH286" s="12">
        <v>1.0349999999999999</v>
      </c>
      <c r="AI286" s="11">
        <v>29</v>
      </c>
      <c r="AJ286" s="10">
        <v>8970</v>
      </c>
      <c r="AK286" s="9">
        <f t="shared" si="74"/>
        <v>9283.9499999999989</v>
      </c>
    </row>
    <row r="287" spans="3:37" ht="19.899999999999999" customHeight="1">
      <c r="C287" s="38">
        <v>45013</v>
      </c>
      <c r="D287" s="37" t="s">
        <v>28</v>
      </c>
      <c r="E287" s="36" t="s">
        <v>55</v>
      </c>
      <c r="F287" s="20" t="s">
        <v>42</v>
      </c>
      <c r="G287" s="35">
        <v>1.0274000000000001</v>
      </c>
      <c r="H287" s="21">
        <v>28.8</v>
      </c>
      <c r="I287" s="11">
        <v>32.200000000000003</v>
      </c>
      <c r="J287" s="10">
        <v>8050</v>
      </c>
      <c r="K287" s="15">
        <f t="shared" si="66"/>
        <v>8270.5700000000015</v>
      </c>
      <c r="L287" s="15">
        <f t="shared" si="67"/>
        <v>2663.1235400000005</v>
      </c>
      <c r="M287" s="15">
        <f t="shared" si="75"/>
        <v>9246.9567361111131</v>
      </c>
      <c r="N287" s="14">
        <f t="shared" si="68"/>
        <v>976.38673611111153</v>
      </c>
      <c r="O287" s="13">
        <f t="shared" si="69"/>
        <v>963.38673611111153</v>
      </c>
      <c r="P287" s="20" t="s">
        <v>42</v>
      </c>
      <c r="Q287" s="35">
        <v>1.0274000000000001</v>
      </c>
      <c r="R287" s="11">
        <v>29.1</v>
      </c>
      <c r="S287" s="10">
        <v>8930</v>
      </c>
      <c r="T287" s="15">
        <f t="shared" si="70"/>
        <v>9174.6820000000007</v>
      </c>
      <c r="U287" s="15">
        <f t="shared" si="71"/>
        <v>2669.8324620000008</v>
      </c>
      <c r="V287" s="15">
        <f t="shared" si="72"/>
        <v>9270.2516041666677</v>
      </c>
      <c r="W287" s="14">
        <f t="shared" si="73"/>
        <v>95.569604166666977</v>
      </c>
      <c r="X287" s="13">
        <f t="shared" si="65"/>
        <v>82.569604166666977</v>
      </c>
      <c r="Y287" s="20"/>
      <c r="Z287" s="35"/>
      <c r="AA287" s="11"/>
      <c r="AB287" s="10"/>
      <c r="AC287" s="15"/>
      <c r="AD287" s="15"/>
      <c r="AE287" s="15"/>
      <c r="AF287" s="14"/>
      <c r="AG287" s="13"/>
      <c r="AH287" s="12">
        <v>1.0274000000000001</v>
      </c>
      <c r="AI287" s="11">
        <v>29.1</v>
      </c>
      <c r="AJ287" s="10">
        <v>8930</v>
      </c>
      <c r="AK287" s="9">
        <f t="shared" si="74"/>
        <v>9174.6820000000007</v>
      </c>
    </row>
    <row r="288" spans="3:37" ht="19.899999999999999" customHeight="1">
      <c r="C288" s="38">
        <v>45014</v>
      </c>
      <c r="D288" s="37" t="s">
        <v>28</v>
      </c>
      <c r="E288" s="36" t="s">
        <v>54</v>
      </c>
      <c r="F288" s="20" t="s">
        <v>18</v>
      </c>
      <c r="G288" s="35">
        <v>1.0392999999999999</v>
      </c>
      <c r="H288" s="21">
        <v>28.8</v>
      </c>
      <c r="I288" s="11">
        <v>31.5</v>
      </c>
      <c r="J288" s="10">
        <v>8010</v>
      </c>
      <c r="K288" s="15">
        <f t="shared" si="66"/>
        <v>8324.7929999999997</v>
      </c>
      <c r="L288" s="15">
        <f t="shared" si="67"/>
        <v>2622.3097950000001</v>
      </c>
      <c r="M288" s="15">
        <f t="shared" si="75"/>
        <v>9105.2423437500001</v>
      </c>
      <c r="N288" s="14">
        <f t="shared" si="68"/>
        <v>780.44934375000048</v>
      </c>
      <c r="O288" s="13">
        <f t="shared" si="69"/>
        <v>767.44934375000048</v>
      </c>
      <c r="P288" s="20" t="s">
        <v>18</v>
      </c>
      <c r="Q288" s="35">
        <v>1.0392999999999999</v>
      </c>
      <c r="R288" s="11">
        <v>29.1</v>
      </c>
      <c r="S288" s="10">
        <v>8730</v>
      </c>
      <c r="T288" s="15">
        <f t="shared" si="70"/>
        <v>9073.0889999999999</v>
      </c>
      <c r="U288" s="15">
        <f t="shared" si="71"/>
        <v>2640.2688990000001</v>
      </c>
      <c r="V288" s="15">
        <f t="shared" si="72"/>
        <v>9167.6003437500003</v>
      </c>
      <c r="W288" s="14">
        <f t="shared" si="73"/>
        <v>94.511343750000378</v>
      </c>
      <c r="X288" s="13">
        <f t="shared" si="65"/>
        <v>81.511343750000378</v>
      </c>
      <c r="Y288" s="20"/>
      <c r="Z288" s="35"/>
      <c r="AA288" s="11"/>
      <c r="AB288" s="10"/>
      <c r="AC288" s="15"/>
      <c r="AD288" s="15"/>
      <c r="AE288" s="15"/>
      <c r="AF288" s="14"/>
      <c r="AG288" s="13"/>
      <c r="AH288" s="12">
        <v>1.0392999999999999</v>
      </c>
      <c r="AI288" s="11">
        <v>29.1</v>
      </c>
      <c r="AJ288" s="10">
        <v>8730</v>
      </c>
      <c r="AK288" s="9">
        <f t="shared" si="74"/>
        <v>9073.0889999999999</v>
      </c>
    </row>
    <row r="289" spans="3:37" ht="19.899999999999999" customHeight="1">
      <c r="C289" s="38">
        <v>45016</v>
      </c>
      <c r="D289" s="37" t="s">
        <v>28</v>
      </c>
      <c r="E289" s="36" t="s">
        <v>53</v>
      </c>
      <c r="F289" s="20" t="s">
        <v>32</v>
      </c>
      <c r="G289" s="35">
        <v>1.0329999999999999</v>
      </c>
      <c r="H289" s="21">
        <v>28.8</v>
      </c>
      <c r="I289" s="11">
        <v>31.6</v>
      </c>
      <c r="J289" s="10">
        <v>8180</v>
      </c>
      <c r="K289" s="15">
        <f t="shared" si="66"/>
        <v>8449.9399999999987</v>
      </c>
      <c r="L289" s="15">
        <f t="shared" si="67"/>
        <v>2670.1810399999995</v>
      </c>
      <c r="M289" s="15">
        <f t="shared" si="75"/>
        <v>9271.4619444444415</v>
      </c>
      <c r="N289" s="14">
        <f t="shared" si="68"/>
        <v>821.52194444444285</v>
      </c>
      <c r="O289" s="13">
        <f t="shared" si="69"/>
        <v>808.52194444444285</v>
      </c>
      <c r="P289" s="20" t="s">
        <v>32</v>
      </c>
      <c r="Q289" s="35">
        <v>1.0329999999999999</v>
      </c>
      <c r="R289" s="11">
        <v>29.1</v>
      </c>
      <c r="S289" s="10">
        <v>8930</v>
      </c>
      <c r="T289" s="15">
        <f t="shared" si="70"/>
        <v>9224.6899999999987</v>
      </c>
      <c r="U289" s="15">
        <f t="shared" si="71"/>
        <v>2684.3847900000001</v>
      </c>
      <c r="V289" s="15">
        <f t="shared" si="72"/>
        <v>9320.780520833332</v>
      </c>
      <c r="W289" s="14">
        <f t="shared" si="73"/>
        <v>96.090520833333358</v>
      </c>
      <c r="X289" s="13">
        <f t="shared" si="65"/>
        <v>83.090520833333358</v>
      </c>
      <c r="Y289" s="20"/>
      <c r="Z289" s="35"/>
      <c r="AA289" s="11"/>
      <c r="AB289" s="10"/>
      <c r="AC289" s="15"/>
      <c r="AD289" s="15"/>
      <c r="AE289" s="15"/>
      <c r="AF289" s="14"/>
      <c r="AG289" s="13"/>
      <c r="AH289" s="12">
        <v>1.0329999999999999</v>
      </c>
      <c r="AI289" s="11">
        <v>29.1</v>
      </c>
      <c r="AJ289" s="10">
        <v>8930</v>
      </c>
      <c r="AK289" s="9">
        <f t="shared" si="74"/>
        <v>9224.6899999999987</v>
      </c>
    </row>
    <row r="290" spans="3:37" ht="19.899999999999999" customHeight="1">
      <c r="C290" s="38">
        <v>45018</v>
      </c>
      <c r="D290" s="37" t="s">
        <v>28</v>
      </c>
      <c r="E290" s="36" t="s">
        <v>52</v>
      </c>
      <c r="F290" s="20" t="s">
        <v>32</v>
      </c>
      <c r="G290" s="35">
        <v>1.04</v>
      </c>
      <c r="H290" s="21">
        <v>28.8</v>
      </c>
      <c r="I290" s="11">
        <v>31.6</v>
      </c>
      <c r="J290" s="10">
        <v>8240</v>
      </c>
      <c r="K290" s="15">
        <f t="shared" si="66"/>
        <v>8569.6</v>
      </c>
      <c r="L290" s="15">
        <f t="shared" si="67"/>
        <v>2707.9936000000002</v>
      </c>
      <c r="M290" s="15">
        <f t="shared" si="75"/>
        <v>9402.7555555555573</v>
      </c>
      <c r="N290" s="14">
        <f t="shared" si="68"/>
        <v>833.15555555555693</v>
      </c>
      <c r="O290" s="13">
        <f t="shared" si="69"/>
        <v>820.15555555555693</v>
      </c>
      <c r="P290" s="20" t="s">
        <v>32</v>
      </c>
      <c r="Q290" s="35">
        <v>1.04</v>
      </c>
      <c r="R290" s="11">
        <v>28.9</v>
      </c>
      <c r="S290" s="10">
        <v>8880</v>
      </c>
      <c r="T290" s="15">
        <f t="shared" si="70"/>
        <v>9235.2000000000007</v>
      </c>
      <c r="U290" s="15">
        <f t="shared" si="71"/>
        <v>2668.9728</v>
      </c>
      <c r="V290" s="15">
        <f t="shared" si="72"/>
        <v>9267.2666666666682</v>
      </c>
      <c r="W290" s="14">
        <f t="shared" si="73"/>
        <v>32.066666666667516</v>
      </c>
      <c r="X290" s="13">
        <f t="shared" si="65"/>
        <v>19.066666666667516</v>
      </c>
      <c r="Y290" s="20"/>
      <c r="Z290" s="35"/>
      <c r="AA290" s="11"/>
      <c r="AB290" s="10"/>
      <c r="AC290" s="15"/>
      <c r="AD290" s="15"/>
      <c r="AE290" s="15"/>
      <c r="AF290" s="14"/>
      <c r="AG290" s="13"/>
      <c r="AH290" s="12">
        <v>1.04</v>
      </c>
      <c r="AI290" s="11">
        <v>28.9</v>
      </c>
      <c r="AJ290" s="10">
        <v>8880</v>
      </c>
      <c r="AK290" s="9">
        <f t="shared" si="74"/>
        <v>9235.2000000000007</v>
      </c>
    </row>
    <row r="291" spans="3:37" ht="19.899999999999999" customHeight="1">
      <c r="C291" s="38">
        <v>45020</v>
      </c>
      <c r="D291" s="37" t="s">
        <v>28</v>
      </c>
      <c r="E291" s="36" t="s">
        <v>51</v>
      </c>
      <c r="F291" s="20" t="s">
        <v>30</v>
      </c>
      <c r="G291" s="35">
        <v>1.0432999999999999</v>
      </c>
      <c r="H291" s="21">
        <v>28.8</v>
      </c>
      <c r="I291" s="11">
        <v>32.200000000000003</v>
      </c>
      <c r="J291" s="10">
        <v>7930</v>
      </c>
      <c r="K291" s="15">
        <f t="shared" si="66"/>
        <v>8273.3689999999988</v>
      </c>
      <c r="L291" s="15">
        <f t="shared" si="67"/>
        <v>2664.0248179999999</v>
      </c>
      <c r="M291" s="15">
        <f t="shared" si="75"/>
        <v>9250.086173611111</v>
      </c>
      <c r="N291" s="14">
        <f t="shared" si="68"/>
        <v>976.71717361111223</v>
      </c>
      <c r="O291" s="13">
        <f t="shared" si="69"/>
        <v>963.71717361111223</v>
      </c>
      <c r="P291" s="20" t="s">
        <v>30</v>
      </c>
      <c r="Q291" s="35">
        <v>1.0432999999999999</v>
      </c>
      <c r="R291" s="11">
        <v>28.9</v>
      </c>
      <c r="S291" s="10">
        <v>8780</v>
      </c>
      <c r="T291" s="15">
        <f t="shared" si="70"/>
        <v>9160.1739999999991</v>
      </c>
      <c r="U291" s="15">
        <f t="shared" si="71"/>
        <v>2647.2902859999995</v>
      </c>
      <c r="V291" s="15">
        <f t="shared" si="72"/>
        <v>9191.9801597222213</v>
      </c>
      <c r="W291" s="14">
        <f t="shared" si="73"/>
        <v>31.806159722222219</v>
      </c>
      <c r="X291" s="13">
        <f t="shared" si="65"/>
        <v>18.806159722222219</v>
      </c>
      <c r="Y291" s="20"/>
      <c r="Z291" s="35"/>
      <c r="AA291" s="11"/>
      <c r="AB291" s="10"/>
      <c r="AC291" s="15"/>
      <c r="AD291" s="15"/>
      <c r="AE291" s="15"/>
      <c r="AF291" s="14"/>
      <c r="AG291" s="13"/>
      <c r="AH291" s="12">
        <v>1.0432999999999999</v>
      </c>
      <c r="AI291" s="11">
        <v>28.9</v>
      </c>
      <c r="AJ291" s="10">
        <v>8780</v>
      </c>
      <c r="AK291" s="9">
        <f t="shared" si="74"/>
        <v>9160.1739999999991</v>
      </c>
    </row>
    <row r="292" spans="3:37" ht="19.899999999999999" customHeight="1">
      <c r="C292" s="38">
        <v>45021</v>
      </c>
      <c r="D292" s="37" t="s">
        <v>28</v>
      </c>
      <c r="E292" s="36" t="s">
        <v>50</v>
      </c>
      <c r="F292" s="20" t="s">
        <v>42</v>
      </c>
      <c r="G292" s="35">
        <v>1.0403</v>
      </c>
      <c r="H292" s="21">
        <v>28.8</v>
      </c>
      <c r="I292" s="11">
        <v>31.7</v>
      </c>
      <c r="J292" s="10">
        <v>8100</v>
      </c>
      <c r="K292" s="15">
        <f t="shared" si="66"/>
        <v>8426.43</v>
      </c>
      <c r="L292" s="15">
        <f t="shared" si="67"/>
        <v>2671.1783100000002</v>
      </c>
      <c r="M292" s="15">
        <f t="shared" si="75"/>
        <v>9274.9246875000008</v>
      </c>
      <c r="N292" s="14">
        <f t="shared" si="68"/>
        <v>848.49468750000051</v>
      </c>
      <c r="O292" s="13">
        <f t="shared" si="69"/>
        <v>835.49468750000051</v>
      </c>
      <c r="P292" s="20" t="s">
        <v>42</v>
      </c>
      <c r="Q292" s="35">
        <v>1.0403</v>
      </c>
      <c r="R292" s="11">
        <v>29</v>
      </c>
      <c r="S292" s="10">
        <v>8900</v>
      </c>
      <c r="T292" s="15">
        <f t="shared" si="70"/>
        <v>9258.67</v>
      </c>
      <c r="U292" s="15">
        <f t="shared" si="71"/>
        <v>2685.0142999999998</v>
      </c>
      <c r="V292" s="15">
        <f t="shared" si="72"/>
        <v>9322.9663194444438</v>
      </c>
      <c r="W292" s="14">
        <f t="shared" si="73"/>
        <v>64.296319444443725</v>
      </c>
      <c r="X292" s="13">
        <f t="shared" si="65"/>
        <v>51.296319444443725</v>
      </c>
      <c r="Y292" s="20"/>
      <c r="Z292" s="35"/>
      <c r="AA292" s="11"/>
      <c r="AB292" s="10"/>
      <c r="AC292" s="15"/>
      <c r="AD292" s="15"/>
      <c r="AE292" s="15"/>
      <c r="AF292" s="14"/>
      <c r="AG292" s="13"/>
      <c r="AH292" s="12">
        <v>1.0403</v>
      </c>
      <c r="AI292" s="11">
        <v>29</v>
      </c>
      <c r="AJ292" s="10">
        <v>8900</v>
      </c>
      <c r="AK292" s="9">
        <f t="shared" si="74"/>
        <v>9258.67</v>
      </c>
    </row>
    <row r="293" spans="3:37" ht="19.899999999999999" customHeight="1">
      <c r="C293" s="38">
        <v>45022</v>
      </c>
      <c r="D293" s="37" t="s">
        <v>28</v>
      </c>
      <c r="E293" s="36" t="s">
        <v>49</v>
      </c>
      <c r="F293" s="20" t="s">
        <v>18</v>
      </c>
      <c r="G293" s="35">
        <v>1.0367</v>
      </c>
      <c r="H293" s="21">
        <v>28.8</v>
      </c>
      <c r="I293" s="11">
        <v>31.6</v>
      </c>
      <c r="J293" s="10">
        <v>8090</v>
      </c>
      <c r="K293" s="15">
        <f t="shared" si="66"/>
        <v>8386.9030000000002</v>
      </c>
      <c r="L293" s="15">
        <f t="shared" si="67"/>
        <v>2650.261348</v>
      </c>
      <c r="M293" s="15">
        <f t="shared" si="75"/>
        <v>9202.2963472222218</v>
      </c>
      <c r="N293" s="14">
        <f t="shared" si="68"/>
        <v>815.39334722222156</v>
      </c>
      <c r="O293" s="13">
        <f t="shared" si="69"/>
        <v>802.39334722222156</v>
      </c>
      <c r="P293" s="20" t="s">
        <v>18</v>
      </c>
      <c r="Q293" s="35">
        <v>1.0367</v>
      </c>
      <c r="R293" s="11">
        <v>28.9</v>
      </c>
      <c r="S293" s="10">
        <v>8830</v>
      </c>
      <c r="T293" s="15">
        <f t="shared" si="70"/>
        <v>9154.0609999999997</v>
      </c>
      <c r="U293" s="15">
        <f t="shared" si="71"/>
        <v>2645.5236289999998</v>
      </c>
      <c r="V293" s="15">
        <f t="shared" si="72"/>
        <v>9185.8459340277786</v>
      </c>
      <c r="W293" s="14">
        <f t="shared" si="73"/>
        <v>31.784934027778945</v>
      </c>
      <c r="X293" s="13">
        <f t="shared" si="65"/>
        <v>18.784934027778945</v>
      </c>
      <c r="Y293" s="20"/>
      <c r="Z293" s="35"/>
      <c r="AA293" s="11"/>
      <c r="AB293" s="10"/>
      <c r="AC293" s="15"/>
      <c r="AD293" s="15"/>
      <c r="AE293" s="15"/>
      <c r="AF293" s="14"/>
      <c r="AG293" s="13"/>
      <c r="AH293" s="12">
        <v>1.0367</v>
      </c>
      <c r="AI293" s="11">
        <v>28.9</v>
      </c>
      <c r="AJ293" s="10">
        <v>8830</v>
      </c>
      <c r="AK293" s="9">
        <f t="shared" si="74"/>
        <v>9154.0609999999997</v>
      </c>
    </row>
    <row r="294" spans="3:37" ht="19.899999999999999" customHeight="1">
      <c r="C294" s="38">
        <v>45024</v>
      </c>
      <c r="D294" s="37" t="s">
        <v>28</v>
      </c>
      <c r="E294" s="36" t="s">
        <v>48</v>
      </c>
      <c r="F294" s="20" t="s">
        <v>32</v>
      </c>
      <c r="G294" s="35">
        <v>1.0306</v>
      </c>
      <c r="H294" s="21">
        <v>28.8</v>
      </c>
      <c r="I294" s="11">
        <v>31.9</v>
      </c>
      <c r="J294" s="10">
        <v>7810</v>
      </c>
      <c r="K294" s="15">
        <f t="shared" si="66"/>
        <v>8048.9859999999999</v>
      </c>
      <c r="L294" s="15">
        <f t="shared" si="67"/>
        <v>2567.626534</v>
      </c>
      <c r="M294" s="15">
        <f t="shared" si="75"/>
        <v>8915.3699097222216</v>
      </c>
      <c r="N294" s="14">
        <f t="shared" si="68"/>
        <v>866.38390972222169</v>
      </c>
      <c r="O294" s="13">
        <f t="shared" si="69"/>
        <v>853.38390972222169</v>
      </c>
      <c r="P294" s="20" t="s">
        <v>32</v>
      </c>
      <c r="Q294" s="35">
        <v>1.0306</v>
      </c>
      <c r="R294" s="11">
        <v>29</v>
      </c>
      <c r="S294" s="10">
        <v>8610</v>
      </c>
      <c r="T294" s="15">
        <f t="shared" si="70"/>
        <v>8873.4660000000003</v>
      </c>
      <c r="U294" s="15">
        <f t="shared" si="71"/>
        <v>2573.3051399999999</v>
      </c>
      <c r="V294" s="15">
        <f t="shared" si="72"/>
        <v>8935.0872916666667</v>
      </c>
      <c r="W294" s="14">
        <f t="shared" si="73"/>
        <v>61.621291666666366</v>
      </c>
      <c r="X294" s="13">
        <f t="shared" si="65"/>
        <v>48.621291666666366</v>
      </c>
      <c r="Y294" s="20"/>
      <c r="Z294" s="35"/>
      <c r="AA294" s="11"/>
      <c r="AB294" s="10"/>
      <c r="AC294" s="15"/>
      <c r="AD294" s="15"/>
      <c r="AE294" s="15"/>
      <c r="AF294" s="14"/>
      <c r="AG294" s="13"/>
      <c r="AH294" s="12">
        <v>1.0306</v>
      </c>
      <c r="AI294" s="11">
        <v>29</v>
      </c>
      <c r="AJ294" s="10">
        <v>8610</v>
      </c>
      <c r="AK294" s="9">
        <f t="shared" si="74"/>
        <v>8873.4660000000003</v>
      </c>
    </row>
    <row r="295" spans="3:37" ht="19.899999999999999" customHeight="1">
      <c r="C295" s="38">
        <v>45025</v>
      </c>
      <c r="D295" s="37" t="s">
        <v>28</v>
      </c>
      <c r="E295" s="36" t="s">
        <v>47</v>
      </c>
      <c r="F295" s="20" t="s">
        <v>30</v>
      </c>
      <c r="G295" s="35">
        <v>1.0363</v>
      </c>
      <c r="H295" s="21">
        <v>28.8</v>
      </c>
      <c r="I295" s="11">
        <v>31.6</v>
      </c>
      <c r="J295" s="10">
        <v>8030</v>
      </c>
      <c r="K295" s="15">
        <f t="shared" si="66"/>
        <v>8321.4889999999996</v>
      </c>
      <c r="L295" s="15">
        <f t="shared" si="67"/>
        <v>2629.5905239999997</v>
      </c>
      <c r="M295" s="15">
        <f t="shared" si="75"/>
        <v>9130.5226527777777</v>
      </c>
      <c r="N295" s="14">
        <f t="shared" si="68"/>
        <v>809.03365277777812</v>
      </c>
      <c r="O295" s="13">
        <f t="shared" si="69"/>
        <v>796.03365277777812</v>
      </c>
      <c r="P295" s="20" t="s">
        <v>30</v>
      </c>
      <c r="Q295" s="35">
        <v>1.0363</v>
      </c>
      <c r="R295" s="11">
        <v>29.1</v>
      </c>
      <c r="S295" s="10">
        <v>8720</v>
      </c>
      <c r="T295" s="15">
        <f t="shared" si="70"/>
        <v>9036.5360000000001</v>
      </c>
      <c r="U295" s="15">
        <f t="shared" si="71"/>
        <v>2629.6319760000001</v>
      </c>
      <c r="V295" s="15">
        <f t="shared" si="72"/>
        <v>9130.6665833333336</v>
      </c>
      <c r="W295" s="14">
        <f t="shared" si="73"/>
        <v>94.130583333333561</v>
      </c>
      <c r="X295" s="13">
        <f t="shared" si="65"/>
        <v>81.130583333333561</v>
      </c>
      <c r="Y295" s="20"/>
      <c r="Z295" s="35"/>
      <c r="AA295" s="11"/>
      <c r="AB295" s="10"/>
      <c r="AC295" s="15"/>
      <c r="AD295" s="15"/>
      <c r="AE295" s="15"/>
      <c r="AF295" s="14"/>
      <c r="AG295" s="13"/>
      <c r="AH295" s="12">
        <v>1.0363</v>
      </c>
      <c r="AI295" s="11">
        <v>29.1</v>
      </c>
      <c r="AJ295" s="10">
        <v>8720</v>
      </c>
      <c r="AK295" s="9">
        <f t="shared" si="74"/>
        <v>9036.5360000000001</v>
      </c>
    </row>
    <row r="296" spans="3:37" ht="19.899999999999999" customHeight="1">
      <c r="C296" s="38">
        <v>45028</v>
      </c>
      <c r="D296" s="37" t="s">
        <v>28</v>
      </c>
      <c r="E296" s="36" t="s">
        <v>46</v>
      </c>
      <c r="F296" s="20" t="s">
        <v>42</v>
      </c>
      <c r="G296" s="35">
        <v>1.0386</v>
      </c>
      <c r="H296" s="21">
        <v>28.8</v>
      </c>
      <c r="I296" s="11">
        <v>31.5</v>
      </c>
      <c r="J296" s="10">
        <v>7880</v>
      </c>
      <c r="K296" s="15">
        <f t="shared" si="66"/>
        <v>8184.1679999999997</v>
      </c>
      <c r="L296" s="15">
        <f t="shared" si="67"/>
        <v>2578.0129200000001</v>
      </c>
      <c r="M296" s="15">
        <f t="shared" si="75"/>
        <v>8951.4337500000001</v>
      </c>
      <c r="N296" s="14">
        <f t="shared" si="68"/>
        <v>767.26575000000048</v>
      </c>
      <c r="O296" s="13">
        <f t="shared" si="69"/>
        <v>754.26575000000048</v>
      </c>
      <c r="P296" s="20" t="s">
        <v>42</v>
      </c>
      <c r="Q296" s="35">
        <v>1.0386</v>
      </c>
      <c r="R296" s="11">
        <v>28.8</v>
      </c>
      <c r="S296" s="10">
        <v>8570</v>
      </c>
      <c r="T296" s="15">
        <f t="shared" si="70"/>
        <v>8900.8019999999997</v>
      </c>
      <c r="U296" s="15">
        <f t="shared" si="71"/>
        <v>2563.4309760000001</v>
      </c>
      <c r="V296" s="15">
        <f t="shared" si="72"/>
        <v>8900.8019999999997</v>
      </c>
      <c r="W296" s="14">
        <f t="shared" si="73"/>
        <v>0</v>
      </c>
      <c r="X296" s="13">
        <f t="shared" si="65"/>
        <v>-13</v>
      </c>
      <c r="Y296" s="20"/>
      <c r="Z296" s="35"/>
      <c r="AA296" s="11"/>
      <c r="AB296" s="10"/>
      <c r="AC296" s="15"/>
      <c r="AD296" s="15"/>
      <c r="AE296" s="15"/>
      <c r="AF296" s="14"/>
      <c r="AG296" s="13"/>
      <c r="AH296" s="12">
        <v>1.0386</v>
      </c>
      <c r="AI296" s="11">
        <v>28.8</v>
      </c>
      <c r="AJ296" s="10">
        <v>8570</v>
      </c>
      <c r="AK296" s="9">
        <f t="shared" si="74"/>
        <v>8900.8019999999997</v>
      </c>
    </row>
    <row r="297" spans="3:37" ht="19.899999999999999" customHeight="1">
      <c r="C297" s="38">
        <v>45030</v>
      </c>
      <c r="D297" s="37" t="s">
        <v>28</v>
      </c>
      <c r="E297" s="36" t="s">
        <v>45</v>
      </c>
      <c r="F297" s="20" t="s">
        <v>30</v>
      </c>
      <c r="G297" s="35">
        <v>1.0425</v>
      </c>
      <c r="H297" s="21">
        <v>28.8</v>
      </c>
      <c r="I297" s="11">
        <v>32.9</v>
      </c>
      <c r="J297" s="10">
        <v>7970</v>
      </c>
      <c r="K297" s="15">
        <f t="shared" si="66"/>
        <v>8308.7250000000004</v>
      </c>
      <c r="L297" s="15">
        <f t="shared" si="67"/>
        <v>2733.5705249999996</v>
      </c>
      <c r="M297" s="15">
        <f t="shared" si="75"/>
        <v>9491.5643229166653</v>
      </c>
      <c r="N297" s="14">
        <f t="shared" si="68"/>
        <v>1182.839322916665</v>
      </c>
      <c r="O297" s="13">
        <f t="shared" si="69"/>
        <v>1169.839322916665</v>
      </c>
      <c r="P297" s="20" t="s">
        <v>32</v>
      </c>
      <c r="Q297" s="35">
        <v>1.0425</v>
      </c>
      <c r="R297" s="11">
        <v>29</v>
      </c>
      <c r="S297" s="10">
        <v>9040</v>
      </c>
      <c r="T297" s="15">
        <f t="shared" si="70"/>
        <v>9424.2000000000007</v>
      </c>
      <c r="U297" s="15">
        <f t="shared" si="71"/>
        <v>2733.018</v>
      </c>
      <c r="V297" s="15">
        <f t="shared" si="72"/>
        <v>9489.6458333333321</v>
      </c>
      <c r="W297" s="14">
        <f t="shared" si="73"/>
        <v>65.445833333331393</v>
      </c>
      <c r="X297" s="13">
        <f t="shared" si="65"/>
        <v>52.445833333331393</v>
      </c>
      <c r="Y297" s="20"/>
      <c r="Z297" s="35"/>
      <c r="AA297" s="11"/>
      <c r="AB297" s="10"/>
      <c r="AC297" s="15"/>
      <c r="AD297" s="15"/>
      <c r="AE297" s="15"/>
      <c r="AF297" s="14"/>
      <c r="AG297" s="13"/>
      <c r="AH297" s="12">
        <v>1.0425</v>
      </c>
      <c r="AI297" s="11">
        <v>29</v>
      </c>
      <c r="AJ297" s="10">
        <v>9040</v>
      </c>
      <c r="AK297" s="9">
        <f t="shared" si="74"/>
        <v>9424.2000000000007</v>
      </c>
    </row>
    <row r="298" spans="3:37" ht="19.899999999999999" customHeight="1">
      <c r="C298" s="38">
        <v>45031</v>
      </c>
      <c r="D298" s="37" t="s">
        <v>28</v>
      </c>
      <c r="E298" s="36" t="s">
        <v>44</v>
      </c>
      <c r="F298" s="20" t="s">
        <v>32</v>
      </c>
      <c r="G298" s="35">
        <v>1.0404</v>
      </c>
      <c r="H298" s="21">
        <v>28.8</v>
      </c>
      <c r="I298" s="11">
        <v>32.4</v>
      </c>
      <c r="J298" s="10">
        <v>8030</v>
      </c>
      <c r="K298" s="15">
        <f t="shared" si="66"/>
        <v>8354.4120000000003</v>
      </c>
      <c r="L298" s="15">
        <f t="shared" si="67"/>
        <v>2706.8294880000003</v>
      </c>
      <c r="M298" s="15">
        <f t="shared" si="75"/>
        <v>9398.7134999999998</v>
      </c>
      <c r="N298" s="14">
        <f t="shared" si="68"/>
        <v>1044.3014999999996</v>
      </c>
      <c r="O298" s="13">
        <f t="shared" si="69"/>
        <v>1031.3014999999996</v>
      </c>
      <c r="P298" s="20" t="s">
        <v>30</v>
      </c>
      <c r="Q298" s="35">
        <v>1.0404</v>
      </c>
      <c r="R298" s="11">
        <v>29</v>
      </c>
      <c r="S298" s="10">
        <v>8950</v>
      </c>
      <c r="T298" s="15">
        <f t="shared" si="70"/>
        <v>9311.58</v>
      </c>
      <c r="U298" s="15">
        <f t="shared" si="71"/>
        <v>2700.3581999999997</v>
      </c>
      <c r="V298" s="15">
        <f t="shared" si="72"/>
        <v>9376.2437499999978</v>
      </c>
      <c r="W298" s="14">
        <f t="shared" si="73"/>
        <v>64.66374999999789</v>
      </c>
      <c r="X298" s="13">
        <f t="shared" si="65"/>
        <v>51.66374999999789</v>
      </c>
      <c r="Y298" s="20"/>
      <c r="Z298" s="35"/>
      <c r="AA298" s="11"/>
      <c r="AB298" s="10"/>
      <c r="AC298" s="15"/>
      <c r="AD298" s="15"/>
      <c r="AE298" s="15"/>
      <c r="AF298" s="14"/>
      <c r="AG298" s="13"/>
      <c r="AH298" s="12">
        <v>1.0404</v>
      </c>
      <c r="AI298" s="11">
        <v>29</v>
      </c>
      <c r="AJ298" s="10">
        <v>8950</v>
      </c>
      <c r="AK298" s="9">
        <f t="shared" si="74"/>
        <v>9311.58</v>
      </c>
    </row>
    <row r="299" spans="3:37" ht="19.899999999999999" customHeight="1">
      <c r="C299" s="38">
        <v>45033</v>
      </c>
      <c r="D299" s="37" t="s">
        <v>28</v>
      </c>
      <c r="E299" s="40" t="s">
        <v>43</v>
      </c>
      <c r="F299" s="39" t="s">
        <v>42</v>
      </c>
      <c r="G299" s="35">
        <v>1.0434000000000001</v>
      </c>
      <c r="H299" s="21">
        <v>28.8</v>
      </c>
      <c r="I299" s="11">
        <v>31.4</v>
      </c>
      <c r="J299" s="10">
        <v>8360</v>
      </c>
      <c r="K299" s="15">
        <f t="shared" si="66"/>
        <v>8722.8240000000005</v>
      </c>
      <c r="L299" s="15">
        <f t="shared" si="67"/>
        <v>2738.9667360000003</v>
      </c>
      <c r="M299" s="15">
        <f t="shared" si="75"/>
        <v>9510.301166666668</v>
      </c>
      <c r="N299" s="14">
        <f t="shared" si="68"/>
        <v>787.47716666666747</v>
      </c>
      <c r="O299" s="13">
        <f t="shared" si="69"/>
        <v>774.47716666666747</v>
      </c>
      <c r="P299" s="20" t="s">
        <v>42</v>
      </c>
      <c r="Q299" s="35">
        <v>1.0434000000000001</v>
      </c>
      <c r="R299" s="11">
        <v>29</v>
      </c>
      <c r="S299" s="10">
        <v>9060</v>
      </c>
      <c r="T299" s="15">
        <f t="shared" si="70"/>
        <v>9453.2040000000015</v>
      </c>
      <c r="U299" s="15">
        <f t="shared" si="71"/>
        <v>2741.4291600000001</v>
      </c>
      <c r="V299" s="15">
        <f t="shared" si="72"/>
        <v>9518.8512500000015</v>
      </c>
      <c r="W299" s="14">
        <f t="shared" si="73"/>
        <v>65.647249999999985</v>
      </c>
      <c r="X299" s="13">
        <f t="shared" si="65"/>
        <v>52.647249999999985</v>
      </c>
      <c r="Y299" s="20"/>
      <c r="Z299" s="35"/>
      <c r="AA299" s="11"/>
      <c r="AB299" s="10"/>
      <c r="AC299" s="15"/>
      <c r="AD299" s="15"/>
      <c r="AE299" s="15"/>
      <c r="AF299" s="14"/>
      <c r="AG299" s="13"/>
      <c r="AH299" s="12">
        <v>1.0434000000000001</v>
      </c>
      <c r="AI299" s="11">
        <v>29</v>
      </c>
      <c r="AJ299" s="10">
        <v>9060</v>
      </c>
      <c r="AK299" s="9">
        <f t="shared" si="74"/>
        <v>9453.2040000000015</v>
      </c>
    </row>
    <row r="300" spans="3:37" ht="19.899999999999999" customHeight="1">
      <c r="C300" s="38">
        <v>45035</v>
      </c>
      <c r="D300" s="37" t="s">
        <v>28</v>
      </c>
      <c r="E300" s="36" t="s">
        <v>41</v>
      </c>
      <c r="F300" s="20" t="s">
        <v>32</v>
      </c>
      <c r="G300" s="35">
        <v>1.0369999999999999</v>
      </c>
      <c r="H300" s="21">
        <v>28.8</v>
      </c>
      <c r="I300" s="11">
        <v>31.4</v>
      </c>
      <c r="J300" s="10">
        <v>7890</v>
      </c>
      <c r="K300" s="15">
        <f t="shared" si="66"/>
        <v>8181.9299999999994</v>
      </c>
      <c r="L300" s="15">
        <f t="shared" si="67"/>
        <v>2569.1260199999997</v>
      </c>
      <c r="M300" s="15">
        <f t="shared" si="75"/>
        <v>8920.5764583333312</v>
      </c>
      <c r="N300" s="14">
        <f t="shared" si="68"/>
        <v>738.64645833333179</v>
      </c>
      <c r="O300" s="13">
        <f t="shared" si="69"/>
        <v>725.64645833333179</v>
      </c>
      <c r="P300" s="20" t="s">
        <v>32</v>
      </c>
      <c r="Q300" s="35">
        <v>1.0369999999999999</v>
      </c>
      <c r="R300" s="11">
        <v>28.8</v>
      </c>
      <c r="S300" s="10">
        <v>8570</v>
      </c>
      <c r="T300" s="15">
        <f t="shared" si="70"/>
        <v>8887.09</v>
      </c>
      <c r="U300" s="15">
        <f t="shared" si="71"/>
        <v>2559.4819200000002</v>
      </c>
      <c r="V300" s="15">
        <f t="shared" si="72"/>
        <v>8887.09</v>
      </c>
      <c r="W300" s="14">
        <f t="shared" si="73"/>
        <v>0</v>
      </c>
      <c r="X300" s="13">
        <f t="shared" si="65"/>
        <v>-13</v>
      </c>
      <c r="Y300" s="20"/>
      <c r="Z300" s="35"/>
      <c r="AA300" s="11"/>
      <c r="AB300" s="10"/>
      <c r="AC300" s="15"/>
      <c r="AD300" s="15"/>
      <c r="AE300" s="15"/>
      <c r="AF300" s="14"/>
      <c r="AG300" s="13"/>
      <c r="AH300" s="12">
        <v>1.0369999999999999</v>
      </c>
      <c r="AI300" s="11">
        <v>28.8</v>
      </c>
      <c r="AJ300" s="10">
        <v>8570</v>
      </c>
      <c r="AK300" s="9">
        <f t="shared" si="74"/>
        <v>8887.09</v>
      </c>
    </row>
    <row r="301" spans="3:37" ht="19.899999999999999" customHeight="1">
      <c r="C301" s="38">
        <v>45036</v>
      </c>
      <c r="D301" s="37" t="s">
        <v>28</v>
      </c>
      <c r="E301" s="36" t="s">
        <v>40</v>
      </c>
      <c r="F301" s="20" t="s">
        <v>30</v>
      </c>
      <c r="G301" s="35">
        <v>1.0366</v>
      </c>
      <c r="H301" s="21">
        <v>28.8</v>
      </c>
      <c r="I301" s="11">
        <v>31.8</v>
      </c>
      <c r="J301" s="10">
        <v>7800</v>
      </c>
      <c r="K301" s="15">
        <f t="shared" si="66"/>
        <v>8085.48</v>
      </c>
      <c r="L301" s="15">
        <f t="shared" si="67"/>
        <v>2571.18264</v>
      </c>
      <c r="M301" s="15">
        <f t="shared" si="75"/>
        <v>8927.7174999999988</v>
      </c>
      <c r="N301" s="14">
        <f t="shared" si="68"/>
        <v>842.23749999999927</v>
      </c>
      <c r="O301" s="13">
        <f t="shared" si="69"/>
        <v>829.23749999999927</v>
      </c>
      <c r="P301" s="20" t="s">
        <v>30</v>
      </c>
      <c r="Q301" s="35">
        <v>1.0366</v>
      </c>
      <c r="R301" s="11">
        <v>28.9</v>
      </c>
      <c r="S301" s="10">
        <v>8550</v>
      </c>
      <c r="T301" s="15">
        <f t="shared" si="70"/>
        <v>8862.93</v>
      </c>
      <c r="U301" s="15">
        <f t="shared" si="71"/>
        <v>2561.3867700000001</v>
      </c>
      <c r="V301" s="15">
        <f t="shared" si="72"/>
        <v>8893.7040624999991</v>
      </c>
      <c r="W301" s="14">
        <f t="shared" si="73"/>
        <v>30.774062499998763</v>
      </c>
      <c r="X301" s="13">
        <f t="shared" si="65"/>
        <v>17.774062499998763</v>
      </c>
      <c r="Y301" s="20"/>
      <c r="Z301" s="35"/>
      <c r="AA301" s="11"/>
      <c r="AB301" s="10"/>
      <c r="AC301" s="15"/>
      <c r="AD301" s="15"/>
      <c r="AE301" s="15"/>
      <c r="AF301" s="14"/>
      <c r="AG301" s="13"/>
      <c r="AH301" s="12">
        <v>1.0366</v>
      </c>
      <c r="AI301" s="11">
        <v>28.9</v>
      </c>
      <c r="AJ301" s="10">
        <v>8550</v>
      </c>
      <c r="AK301" s="9">
        <f t="shared" si="74"/>
        <v>8862.93</v>
      </c>
    </row>
    <row r="302" spans="3:37" ht="19.899999999999999" customHeight="1">
      <c r="C302" s="38">
        <v>45038</v>
      </c>
      <c r="D302" s="37" t="s">
        <v>28</v>
      </c>
      <c r="E302" s="36" t="s">
        <v>39</v>
      </c>
      <c r="F302" s="20" t="s">
        <v>32</v>
      </c>
      <c r="G302" s="35">
        <v>1.0365</v>
      </c>
      <c r="H302" s="21">
        <v>28.8</v>
      </c>
      <c r="I302" s="11">
        <v>31.3</v>
      </c>
      <c r="J302" s="10">
        <v>7970</v>
      </c>
      <c r="K302" s="15">
        <f t="shared" si="66"/>
        <v>8260.9050000000007</v>
      </c>
      <c r="L302" s="15">
        <f t="shared" si="67"/>
        <v>2585.6632650000001</v>
      </c>
      <c r="M302" s="15">
        <f t="shared" si="75"/>
        <v>8977.9974479166667</v>
      </c>
      <c r="N302" s="14">
        <f t="shared" si="68"/>
        <v>717.09244791666606</v>
      </c>
      <c r="O302" s="13">
        <f t="shared" si="69"/>
        <v>704.09244791666606</v>
      </c>
      <c r="P302" s="20" t="s">
        <v>32</v>
      </c>
      <c r="Q302" s="35">
        <v>1.0365</v>
      </c>
      <c r="R302" s="11">
        <v>29.1</v>
      </c>
      <c r="S302" s="10">
        <v>8620</v>
      </c>
      <c r="T302" s="15">
        <f t="shared" si="70"/>
        <v>8934.6299999999992</v>
      </c>
      <c r="U302" s="15">
        <f t="shared" si="71"/>
        <v>2599.9773300000002</v>
      </c>
      <c r="V302" s="15">
        <f t="shared" si="72"/>
        <v>9027.6990624999999</v>
      </c>
      <c r="W302" s="14">
        <f t="shared" si="73"/>
        <v>93.069062500000655</v>
      </c>
      <c r="X302" s="13">
        <f t="shared" si="65"/>
        <v>80.069062500000655</v>
      </c>
      <c r="Y302" s="20"/>
      <c r="Z302" s="35"/>
      <c r="AA302" s="11"/>
      <c r="AB302" s="10"/>
      <c r="AC302" s="15"/>
      <c r="AD302" s="15"/>
      <c r="AE302" s="15"/>
      <c r="AF302" s="14"/>
      <c r="AG302" s="13"/>
      <c r="AH302" s="12">
        <v>1.0365</v>
      </c>
      <c r="AI302" s="11">
        <v>29.1</v>
      </c>
      <c r="AJ302" s="10">
        <v>8620</v>
      </c>
      <c r="AK302" s="9">
        <f t="shared" si="74"/>
        <v>8934.6299999999992</v>
      </c>
    </row>
    <row r="303" spans="3:37" ht="19.899999999999999" customHeight="1">
      <c r="C303" s="38">
        <v>45040</v>
      </c>
      <c r="D303" s="37" t="s">
        <v>28</v>
      </c>
      <c r="E303" s="36" t="s">
        <v>38</v>
      </c>
      <c r="F303" s="20" t="s">
        <v>30</v>
      </c>
      <c r="G303" s="35">
        <v>1.0298</v>
      </c>
      <c r="H303" s="21">
        <v>28.8</v>
      </c>
      <c r="I303" s="11">
        <v>31.1</v>
      </c>
      <c r="J303" s="10">
        <v>7930</v>
      </c>
      <c r="K303" s="15">
        <f t="shared" si="66"/>
        <v>8166.3140000000003</v>
      </c>
      <c r="L303" s="15">
        <f t="shared" si="67"/>
        <v>2539.7236539999999</v>
      </c>
      <c r="M303" s="15">
        <f t="shared" si="75"/>
        <v>8818.4849097222213</v>
      </c>
      <c r="N303" s="14">
        <f t="shared" si="68"/>
        <v>652.17090972222104</v>
      </c>
      <c r="O303" s="13">
        <f t="shared" si="69"/>
        <v>639.17090972222104</v>
      </c>
      <c r="P303" s="20" t="s">
        <v>30</v>
      </c>
      <c r="Q303" s="35">
        <v>1.0298</v>
      </c>
      <c r="R303" s="11">
        <v>28.8</v>
      </c>
      <c r="S303" s="10">
        <v>8510</v>
      </c>
      <c r="T303" s="15">
        <f t="shared" si="70"/>
        <v>8763.598</v>
      </c>
      <c r="U303" s="15">
        <f t="shared" si="71"/>
        <v>2523.9162240000001</v>
      </c>
      <c r="V303" s="15">
        <f t="shared" si="72"/>
        <v>8763.598</v>
      </c>
      <c r="W303" s="14">
        <f t="shared" si="73"/>
        <v>0</v>
      </c>
      <c r="X303" s="13">
        <f t="shared" si="65"/>
        <v>-13</v>
      </c>
      <c r="Y303" s="20"/>
      <c r="Z303" s="35"/>
      <c r="AA303" s="11"/>
      <c r="AB303" s="10"/>
      <c r="AC303" s="15"/>
      <c r="AD303" s="15"/>
      <c r="AE303" s="15"/>
      <c r="AF303" s="14"/>
      <c r="AG303" s="13"/>
      <c r="AH303" s="12">
        <v>1.0298</v>
      </c>
      <c r="AI303" s="11">
        <v>28.8</v>
      </c>
      <c r="AJ303" s="10">
        <v>8510</v>
      </c>
      <c r="AK303" s="9">
        <f t="shared" si="74"/>
        <v>8763.598</v>
      </c>
    </row>
    <row r="304" spans="3:37" ht="19.899999999999999" customHeight="1">
      <c r="C304" s="38">
        <v>45042</v>
      </c>
      <c r="D304" s="37" t="s">
        <v>28</v>
      </c>
      <c r="E304" s="36" t="s">
        <v>37</v>
      </c>
      <c r="F304" s="20" t="s">
        <v>18</v>
      </c>
      <c r="G304" s="35">
        <v>1.0408999999999999</v>
      </c>
      <c r="H304" s="21">
        <v>28.8</v>
      </c>
      <c r="I304" s="11">
        <v>31.2</v>
      </c>
      <c r="J304" s="10">
        <v>8200</v>
      </c>
      <c r="K304" s="15">
        <f t="shared" si="66"/>
        <v>8535.3799999999992</v>
      </c>
      <c r="L304" s="15">
        <f t="shared" si="67"/>
        <v>2663.03856</v>
      </c>
      <c r="M304" s="15">
        <f t="shared" si="75"/>
        <v>9246.661666666665</v>
      </c>
      <c r="N304" s="14">
        <f t="shared" si="68"/>
        <v>711.28166666666584</v>
      </c>
      <c r="O304" s="13">
        <f t="shared" si="69"/>
        <v>698.28166666666584</v>
      </c>
      <c r="P304" s="20" t="s">
        <v>18</v>
      </c>
      <c r="Q304" s="35">
        <v>1.0408999999999999</v>
      </c>
      <c r="R304" s="11">
        <v>29</v>
      </c>
      <c r="S304" s="10">
        <v>8850</v>
      </c>
      <c r="T304" s="15">
        <f t="shared" si="70"/>
        <v>9211.9650000000001</v>
      </c>
      <c r="U304" s="15">
        <f t="shared" si="71"/>
        <v>2671.46985</v>
      </c>
      <c r="V304" s="15">
        <f t="shared" si="72"/>
        <v>9275.9369791666668</v>
      </c>
      <c r="W304" s="14">
        <f t="shared" si="73"/>
        <v>63.971979166666642</v>
      </c>
      <c r="X304" s="13">
        <f t="shared" si="65"/>
        <v>50.971979166666642</v>
      </c>
      <c r="Y304" s="20"/>
      <c r="Z304" s="35"/>
      <c r="AA304" s="11"/>
      <c r="AB304" s="10"/>
      <c r="AC304" s="15"/>
      <c r="AD304" s="15"/>
      <c r="AE304" s="15"/>
      <c r="AF304" s="14"/>
      <c r="AG304" s="13"/>
      <c r="AH304" s="12">
        <v>1.0408999999999999</v>
      </c>
      <c r="AI304" s="11">
        <v>29</v>
      </c>
      <c r="AJ304" s="10">
        <v>8850</v>
      </c>
      <c r="AK304" s="9">
        <f t="shared" si="74"/>
        <v>9211.9650000000001</v>
      </c>
    </row>
    <row r="305" spans="3:37" ht="19.899999999999999" customHeight="1">
      <c r="C305" s="38">
        <v>45043</v>
      </c>
      <c r="D305" s="37" t="s">
        <v>28</v>
      </c>
      <c r="E305" s="36" t="s">
        <v>36</v>
      </c>
      <c r="F305" s="20" t="s">
        <v>32</v>
      </c>
      <c r="G305" s="35">
        <v>1.0309999999999999</v>
      </c>
      <c r="H305" s="21">
        <v>28.8</v>
      </c>
      <c r="I305" s="11">
        <v>31.5</v>
      </c>
      <c r="J305" s="10">
        <v>8180</v>
      </c>
      <c r="K305" s="15">
        <f t="shared" si="66"/>
        <v>8433.58</v>
      </c>
      <c r="L305" s="15">
        <f t="shared" si="67"/>
        <v>2656.5776999999998</v>
      </c>
      <c r="M305" s="15">
        <f t="shared" si="75"/>
        <v>9224.2281249999978</v>
      </c>
      <c r="N305" s="14">
        <f t="shared" si="68"/>
        <v>790.64812499999789</v>
      </c>
      <c r="O305" s="13">
        <f t="shared" si="69"/>
        <v>777.64812499999789</v>
      </c>
      <c r="P305" s="20" t="s">
        <v>32</v>
      </c>
      <c r="Q305" s="35">
        <v>1.0309999999999999</v>
      </c>
      <c r="R305" s="11">
        <v>28.7</v>
      </c>
      <c r="S305" s="10">
        <v>8940</v>
      </c>
      <c r="T305" s="15">
        <f t="shared" si="70"/>
        <v>9217.14</v>
      </c>
      <c r="U305" s="15">
        <f t="shared" si="71"/>
        <v>2645.3191799999995</v>
      </c>
      <c r="V305" s="15">
        <f t="shared" si="72"/>
        <v>9185.1360416666648</v>
      </c>
      <c r="W305" s="14">
        <f t="shared" si="73"/>
        <v>-32.003958333334594</v>
      </c>
      <c r="X305" s="13">
        <f t="shared" si="65"/>
        <v>-45.003958333334594</v>
      </c>
      <c r="Y305" s="20"/>
      <c r="Z305" s="35"/>
      <c r="AA305" s="11"/>
      <c r="AB305" s="10"/>
      <c r="AC305" s="15"/>
      <c r="AD305" s="15"/>
      <c r="AE305" s="15"/>
      <c r="AF305" s="14"/>
      <c r="AG305" s="13"/>
      <c r="AH305" s="12">
        <v>1.0309999999999999</v>
      </c>
      <c r="AI305" s="11">
        <v>28.7</v>
      </c>
      <c r="AJ305" s="10">
        <v>8940</v>
      </c>
      <c r="AK305" s="9">
        <f t="shared" si="74"/>
        <v>9217.14</v>
      </c>
    </row>
    <row r="306" spans="3:37" ht="19.899999999999999" customHeight="1">
      <c r="C306" s="38">
        <v>45045</v>
      </c>
      <c r="D306" s="37" t="s">
        <v>28</v>
      </c>
      <c r="E306" s="36" t="s">
        <v>35</v>
      </c>
      <c r="F306" s="20" t="s">
        <v>30</v>
      </c>
      <c r="G306" s="35">
        <v>1.0422</v>
      </c>
      <c r="H306" s="21">
        <v>28.8</v>
      </c>
      <c r="I306" s="11">
        <v>31.8</v>
      </c>
      <c r="J306" s="10">
        <v>8230</v>
      </c>
      <c r="K306" s="15">
        <f t="shared" si="66"/>
        <v>8577.3060000000005</v>
      </c>
      <c r="L306" s="15">
        <f t="shared" si="67"/>
        <v>2727.5833080000002</v>
      </c>
      <c r="M306" s="15">
        <f t="shared" si="75"/>
        <v>9470.7753749999993</v>
      </c>
      <c r="N306" s="14">
        <f t="shared" si="68"/>
        <v>893.46937499999876</v>
      </c>
      <c r="O306" s="13">
        <f t="shared" si="69"/>
        <v>880.46937499999876</v>
      </c>
      <c r="P306" s="20" t="s">
        <v>30</v>
      </c>
      <c r="Q306" s="35">
        <v>1.0422</v>
      </c>
      <c r="R306" s="11">
        <v>28.9</v>
      </c>
      <c r="S306" s="10">
        <v>9080</v>
      </c>
      <c r="T306" s="15">
        <f t="shared" si="70"/>
        <v>9463.1759999999995</v>
      </c>
      <c r="U306" s="15">
        <f t="shared" si="71"/>
        <v>2734.8578639999996</v>
      </c>
      <c r="V306" s="15">
        <f t="shared" si="72"/>
        <v>9496.0342499999988</v>
      </c>
      <c r="W306" s="14">
        <f t="shared" si="73"/>
        <v>32.858249999999316</v>
      </c>
      <c r="X306" s="13">
        <f t="shared" si="65"/>
        <v>19.858249999999316</v>
      </c>
      <c r="Y306" s="20"/>
      <c r="Z306" s="35"/>
      <c r="AA306" s="11"/>
      <c r="AB306" s="10"/>
      <c r="AC306" s="15"/>
      <c r="AD306" s="15"/>
      <c r="AE306" s="15"/>
      <c r="AF306" s="14"/>
      <c r="AG306" s="13"/>
      <c r="AH306" s="12">
        <v>1.0422</v>
      </c>
      <c r="AI306" s="11">
        <v>28.9</v>
      </c>
      <c r="AJ306" s="10">
        <v>9080</v>
      </c>
      <c r="AK306" s="9">
        <f t="shared" si="74"/>
        <v>9463.1759999999995</v>
      </c>
    </row>
    <row r="307" spans="3:37" ht="19.899999999999999" customHeight="1">
      <c r="C307" s="38">
        <v>45067</v>
      </c>
      <c r="D307" s="37" t="s">
        <v>28</v>
      </c>
      <c r="E307" s="36" t="s">
        <v>34</v>
      </c>
      <c r="F307" s="20" t="s">
        <v>32</v>
      </c>
      <c r="G307" s="35">
        <v>1.0365</v>
      </c>
      <c r="H307" s="21">
        <v>28.8</v>
      </c>
      <c r="I307" s="11">
        <v>31.1</v>
      </c>
      <c r="J307" s="10">
        <v>8260</v>
      </c>
      <c r="K307" s="15">
        <f t="shared" si="66"/>
        <v>8561.49</v>
      </c>
      <c r="L307" s="15">
        <f t="shared" si="67"/>
        <v>2662.6233899999997</v>
      </c>
      <c r="M307" s="15">
        <f t="shared" si="75"/>
        <v>9245.2201041666649</v>
      </c>
      <c r="N307" s="14">
        <f t="shared" si="68"/>
        <v>683.73010416666511</v>
      </c>
      <c r="O307" s="13">
        <f t="shared" si="69"/>
        <v>670.73010416666511</v>
      </c>
      <c r="P307" s="20" t="s">
        <v>32</v>
      </c>
      <c r="Q307" s="35">
        <v>1.0365</v>
      </c>
      <c r="R307" s="11">
        <v>29</v>
      </c>
      <c r="S307" s="10">
        <v>8860</v>
      </c>
      <c r="T307" s="15">
        <f t="shared" si="70"/>
        <v>9183.39</v>
      </c>
      <c r="U307" s="15">
        <f t="shared" si="71"/>
        <v>2663.1830999999997</v>
      </c>
      <c r="V307" s="15">
        <f t="shared" si="72"/>
        <v>9247.1635416666668</v>
      </c>
      <c r="W307" s="14">
        <f t="shared" si="73"/>
        <v>63.77354166666737</v>
      </c>
      <c r="X307" s="13">
        <f t="shared" si="65"/>
        <v>50.77354166666737</v>
      </c>
      <c r="Y307" s="20"/>
      <c r="Z307" s="35"/>
      <c r="AA307" s="11"/>
      <c r="AB307" s="10"/>
      <c r="AC307" s="15"/>
      <c r="AD307" s="15"/>
      <c r="AE307" s="15"/>
      <c r="AF307" s="14"/>
      <c r="AG307" s="13"/>
      <c r="AH307" s="12">
        <v>1.0365</v>
      </c>
      <c r="AI307" s="11">
        <v>29</v>
      </c>
      <c r="AJ307" s="10">
        <v>8860</v>
      </c>
      <c r="AK307" s="9">
        <f t="shared" si="74"/>
        <v>9183.39</v>
      </c>
    </row>
    <row r="308" spans="3:37" ht="19.899999999999999" customHeight="1">
      <c r="C308" s="38">
        <v>45070</v>
      </c>
      <c r="D308" s="37" t="s">
        <v>28</v>
      </c>
      <c r="E308" s="36" t="s">
        <v>33</v>
      </c>
      <c r="F308" s="20" t="s">
        <v>32</v>
      </c>
      <c r="G308" s="35">
        <v>1.0409999999999999</v>
      </c>
      <c r="H308" s="21">
        <v>28.8</v>
      </c>
      <c r="I308" s="11">
        <v>31.7</v>
      </c>
      <c r="J308" s="10">
        <v>8030</v>
      </c>
      <c r="K308" s="15">
        <f t="shared" si="66"/>
        <v>8359.23</v>
      </c>
      <c r="L308" s="15">
        <f t="shared" si="67"/>
        <v>2649.8759099999997</v>
      </c>
      <c r="M308" s="15">
        <f t="shared" si="75"/>
        <v>9200.9580208333318</v>
      </c>
      <c r="N308" s="14">
        <f t="shared" si="68"/>
        <v>841.72802083333227</v>
      </c>
      <c r="O308" s="13">
        <f t="shared" si="69"/>
        <v>828.72802083333227</v>
      </c>
      <c r="P308" s="20" t="s">
        <v>32</v>
      </c>
      <c r="Q308" s="35">
        <v>1.0409999999999999</v>
      </c>
      <c r="R308" s="11">
        <v>29</v>
      </c>
      <c r="S308" s="10">
        <v>8830</v>
      </c>
      <c r="T308" s="15">
        <f t="shared" si="70"/>
        <v>9192.0299999999988</v>
      </c>
      <c r="U308" s="15">
        <f t="shared" si="71"/>
        <v>2665.6886999999997</v>
      </c>
      <c r="V308" s="15">
        <f t="shared" si="72"/>
        <v>9255.8635416666657</v>
      </c>
      <c r="W308" s="14">
        <f t="shared" si="73"/>
        <v>63.833541666666861</v>
      </c>
      <c r="X308" s="13">
        <f t="shared" si="65"/>
        <v>50.833541666666861</v>
      </c>
      <c r="Y308" s="20"/>
      <c r="Z308" s="35"/>
      <c r="AA308" s="11"/>
      <c r="AB308" s="10"/>
      <c r="AC308" s="15"/>
      <c r="AD308" s="15"/>
      <c r="AE308" s="15"/>
      <c r="AF308" s="14"/>
      <c r="AG308" s="13"/>
      <c r="AH308" s="12">
        <v>1.0409999999999999</v>
      </c>
      <c r="AI308" s="11">
        <v>29</v>
      </c>
      <c r="AJ308" s="10">
        <v>8830</v>
      </c>
      <c r="AK308" s="9">
        <f t="shared" si="74"/>
        <v>9192.0299999999988</v>
      </c>
    </row>
    <row r="309" spans="3:37" ht="19.899999999999999" customHeight="1">
      <c r="C309" s="38">
        <v>45071</v>
      </c>
      <c r="D309" s="37" t="s">
        <v>28</v>
      </c>
      <c r="E309" s="36" t="s">
        <v>31</v>
      </c>
      <c r="F309" s="20" t="s">
        <v>30</v>
      </c>
      <c r="G309" s="35">
        <v>1.0309999999999999</v>
      </c>
      <c r="H309" s="21">
        <v>28.8</v>
      </c>
      <c r="I309" s="11">
        <v>31.7</v>
      </c>
      <c r="J309" s="10">
        <v>8270</v>
      </c>
      <c r="K309" s="15">
        <f t="shared" si="66"/>
        <v>8526.369999999999</v>
      </c>
      <c r="L309" s="15">
        <f t="shared" si="67"/>
        <v>2702.8592899999999</v>
      </c>
      <c r="M309" s="15">
        <f t="shared" si="75"/>
        <v>9384.9280902777773</v>
      </c>
      <c r="N309" s="14">
        <f t="shared" si="68"/>
        <v>858.55809027777832</v>
      </c>
      <c r="O309" s="13">
        <f t="shared" si="69"/>
        <v>845.55809027777832</v>
      </c>
      <c r="P309" s="20" t="s">
        <v>30</v>
      </c>
      <c r="Q309" s="35">
        <v>1.0309999999999999</v>
      </c>
      <c r="R309" s="11">
        <v>28.9</v>
      </c>
      <c r="S309" s="10">
        <v>9030</v>
      </c>
      <c r="T309" s="15">
        <f t="shared" si="70"/>
        <v>9309.9299999999985</v>
      </c>
      <c r="U309" s="15">
        <f t="shared" si="71"/>
        <v>2690.5697699999992</v>
      </c>
      <c r="V309" s="15">
        <f t="shared" si="72"/>
        <v>9342.2561458333294</v>
      </c>
      <c r="W309" s="14">
        <f t="shared" si="73"/>
        <v>32.326145833330884</v>
      </c>
      <c r="X309" s="13">
        <f t="shared" si="65"/>
        <v>19.326145833330884</v>
      </c>
      <c r="Y309" s="20"/>
      <c r="Z309" s="35"/>
      <c r="AA309" s="11"/>
      <c r="AB309" s="10"/>
      <c r="AC309" s="15"/>
      <c r="AD309" s="15"/>
      <c r="AE309" s="15"/>
      <c r="AF309" s="14"/>
      <c r="AG309" s="13"/>
      <c r="AH309" s="12">
        <v>1.0309999999999999</v>
      </c>
      <c r="AI309" s="11">
        <v>28.9</v>
      </c>
      <c r="AJ309" s="10">
        <v>9030</v>
      </c>
      <c r="AK309" s="9">
        <f t="shared" si="74"/>
        <v>9309.9299999999985</v>
      </c>
    </row>
    <row r="310" spans="3:37" ht="19.899999999999999" customHeight="1">
      <c r="C310" s="42">
        <v>45073</v>
      </c>
      <c r="D310" s="40" t="s">
        <v>28</v>
      </c>
      <c r="E310" s="41" t="s">
        <v>29</v>
      </c>
      <c r="F310" s="65" t="s">
        <v>18</v>
      </c>
      <c r="G310" s="66">
        <v>1.0331999999999999</v>
      </c>
      <c r="H310" s="67">
        <v>28.8</v>
      </c>
      <c r="I310" s="74">
        <v>30.6</v>
      </c>
      <c r="J310" s="68">
        <v>8050</v>
      </c>
      <c r="K310" s="69">
        <f t="shared" si="66"/>
        <v>8317.2599999999984</v>
      </c>
      <c r="L310" s="69">
        <f t="shared" si="67"/>
        <v>2545.0815599999996</v>
      </c>
      <c r="M310" s="69">
        <f t="shared" si="75"/>
        <v>8837.088749999999</v>
      </c>
      <c r="N310" s="70">
        <f t="shared" si="68"/>
        <v>519.82875000000058</v>
      </c>
      <c r="O310" s="71">
        <f t="shared" si="69"/>
        <v>506.82875000000058</v>
      </c>
      <c r="P310" s="65" t="s">
        <v>18</v>
      </c>
      <c r="Q310" s="66">
        <v>1.0331999999999999</v>
      </c>
      <c r="R310" s="67">
        <v>28.9</v>
      </c>
      <c r="S310" s="68">
        <v>8500</v>
      </c>
      <c r="T310" s="69">
        <f t="shared" si="70"/>
        <v>8782.1999999999989</v>
      </c>
      <c r="U310" s="69">
        <f t="shared" si="71"/>
        <v>2538.0557999999996</v>
      </c>
      <c r="V310" s="69">
        <f t="shared" si="72"/>
        <v>8812.6937499999985</v>
      </c>
      <c r="W310" s="70">
        <f t="shared" si="73"/>
        <v>30.493749999999636</v>
      </c>
      <c r="X310" s="71">
        <f t="shared" si="65"/>
        <v>17.493749999999636</v>
      </c>
      <c r="Y310" s="65"/>
      <c r="Z310" s="66"/>
      <c r="AA310" s="67"/>
      <c r="AB310" s="68"/>
      <c r="AC310" s="69"/>
      <c r="AD310" s="69"/>
      <c r="AE310" s="69"/>
      <c r="AF310" s="70"/>
      <c r="AG310" s="71"/>
      <c r="AH310" s="72">
        <v>1.0331999999999999</v>
      </c>
      <c r="AI310" s="67">
        <v>28.9</v>
      </c>
      <c r="AJ310" s="68">
        <v>8500</v>
      </c>
      <c r="AK310" s="73">
        <f t="shared" si="74"/>
        <v>8782.1999999999989</v>
      </c>
    </row>
    <row r="311" spans="3:37" ht="19.899999999999999" customHeight="1">
      <c r="C311" s="38">
        <v>45075</v>
      </c>
      <c r="D311" s="37" t="s">
        <v>28</v>
      </c>
      <c r="E311" s="36" t="s">
        <v>27</v>
      </c>
      <c r="F311" s="20"/>
      <c r="G311" s="35"/>
      <c r="H311" s="21"/>
      <c r="I311" s="11"/>
      <c r="J311" s="10"/>
      <c r="K311" s="15"/>
      <c r="L311" s="15"/>
      <c r="M311" s="15"/>
      <c r="N311" s="14"/>
      <c r="O311" s="13"/>
      <c r="P311" s="20"/>
      <c r="Q311" s="35"/>
      <c r="R311" s="11"/>
      <c r="S311" s="10"/>
      <c r="T311" s="15"/>
      <c r="U311" s="15"/>
      <c r="V311" s="15"/>
      <c r="W311" s="14"/>
      <c r="X311" s="13"/>
      <c r="Y311" s="20"/>
      <c r="Z311" s="35"/>
      <c r="AA311" s="11"/>
      <c r="AB311" s="10"/>
      <c r="AC311" s="15"/>
      <c r="AD311" s="15"/>
      <c r="AE311" s="15"/>
      <c r="AF311" s="14"/>
      <c r="AG311" s="13"/>
      <c r="AH311" s="12"/>
      <c r="AI311" s="11"/>
      <c r="AJ311" s="10"/>
      <c r="AK311" s="9"/>
    </row>
    <row r="312" spans="3:37" ht="19.899999999999999" customHeight="1">
      <c r="C312" s="38"/>
      <c r="D312" s="37"/>
      <c r="E312" s="36"/>
      <c r="F312" s="20"/>
      <c r="G312" s="35"/>
      <c r="H312" s="21"/>
      <c r="I312" s="11"/>
      <c r="J312" s="10"/>
      <c r="K312" s="15"/>
      <c r="L312" s="15"/>
      <c r="M312" s="15"/>
      <c r="N312" s="14"/>
      <c r="O312" s="13"/>
      <c r="P312" s="20"/>
      <c r="Q312" s="35"/>
      <c r="R312" s="11"/>
      <c r="S312" s="10"/>
      <c r="T312" s="15"/>
      <c r="U312" s="15"/>
      <c r="V312" s="15"/>
      <c r="W312" s="14"/>
      <c r="X312" s="13"/>
      <c r="Y312" s="20"/>
      <c r="Z312" s="35"/>
      <c r="AA312" s="11"/>
      <c r="AB312" s="10"/>
      <c r="AC312" s="15"/>
      <c r="AD312" s="15"/>
      <c r="AE312" s="15"/>
      <c r="AF312" s="14"/>
      <c r="AG312" s="13"/>
      <c r="AH312" s="12"/>
      <c r="AI312" s="11"/>
      <c r="AJ312" s="10"/>
      <c r="AK312" s="9"/>
    </row>
    <row r="313" spans="3:37" ht="19.899999999999999" customHeight="1">
      <c r="C313" s="38"/>
      <c r="D313" s="37"/>
      <c r="E313" s="36"/>
      <c r="F313" s="20"/>
      <c r="G313" s="35"/>
      <c r="H313" s="21"/>
      <c r="I313" s="11"/>
      <c r="J313" s="10"/>
      <c r="K313" s="15"/>
      <c r="L313" s="15"/>
      <c r="M313" s="15"/>
      <c r="N313" s="14"/>
      <c r="O313" s="13"/>
      <c r="P313" s="20"/>
      <c r="Q313" s="35"/>
      <c r="R313" s="11"/>
      <c r="S313" s="10"/>
      <c r="T313" s="15"/>
      <c r="U313" s="15"/>
      <c r="V313" s="15"/>
      <c r="W313" s="14"/>
      <c r="X313" s="13"/>
      <c r="Y313" s="20"/>
      <c r="Z313" s="35"/>
      <c r="AA313" s="11"/>
      <c r="AB313" s="10"/>
      <c r="AC313" s="15"/>
      <c r="AD313" s="15"/>
      <c r="AE313" s="15"/>
      <c r="AF313" s="14"/>
      <c r="AG313" s="13"/>
      <c r="AH313" s="12"/>
      <c r="AI313" s="11"/>
      <c r="AJ313" s="10"/>
      <c r="AK313" s="9"/>
    </row>
    <row r="314" spans="3:37" ht="19.899999999999999" customHeight="1">
      <c r="C314" s="38"/>
      <c r="D314" s="37"/>
      <c r="E314" s="36"/>
      <c r="F314" s="20"/>
      <c r="G314" s="35"/>
      <c r="H314" s="21"/>
      <c r="I314" s="11"/>
      <c r="J314" s="10"/>
      <c r="K314" s="15"/>
      <c r="L314" s="15"/>
      <c r="M314" s="15"/>
      <c r="N314" s="14"/>
      <c r="O314" s="13"/>
      <c r="P314" s="20"/>
      <c r="Q314" s="35"/>
      <c r="R314" s="11"/>
      <c r="S314" s="10"/>
      <c r="T314" s="15"/>
      <c r="U314" s="15"/>
      <c r="V314" s="15"/>
      <c r="W314" s="14"/>
      <c r="X314" s="13"/>
      <c r="Y314" s="20"/>
      <c r="Z314" s="35"/>
      <c r="AA314" s="11"/>
      <c r="AB314" s="10"/>
      <c r="AC314" s="15"/>
      <c r="AD314" s="15"/>
      <c r="AE314" s="15"/>
      <c r="AF314" s="14"/>
      <c r="AG314" s="13"/>
      <c r="AH314" s="12"/>
      <c r="AI314" s="11"/>
      <c r="AJ314" s="10"/>
      <c r="AK314" s="9"/>
    </row>
    <row r="315" spans="3:37" ht="19.899999999999999" customHeight="1">
      <c r="C315" s="38"/>
      <c r="D315" s="37"/>
      <c r="E315" s="36"/>
      <c r="F315" s="20"/>
      <c r="G315" s="35"/>
      <c r="H315" s="21"/>
      <c r="I315" s="11"/>
      <c r="J315" s="10"/>
      <c r="K315" s="15"/>
      <c r="L315" s="15"/>
      <c r="M315" s="15"/>
      <c r="N315" s="14"/>
      <c r="O315" s="13"/>
      <c r="P315" s="20"/>
      <c r="Q315" s="35"/>
      <c r="R315" s="11"/>
      <c r="S315" s="10"/>
      <c r="T315" s="15"/>
      <c r="U315" s="15"/>
      <c r="V315" s="15"/>
      <c r="W315" s="14"/>
      <c r="X315" s="13"/>
      <c r="Y315" s="20"/>
      <c r="Z315" s="35"/>
      <c r="AA315" s="11"/>
      <c r="AB315" s="10"/>
      <c r="AC315" s="15"/>
      <c r="AD315" s="15"/>
      <c r="AE315" s="15"/>
      <c r="AF315" s="14"/>
      <c r="AG315" s="13"/>
      <c r="AH315" s="12"/>
      <c r="AI315" s="11"/>
      <c r="AJ315" s="10"/>
      <c r="AK315" s="9"/>
    </row>
    <row r="316" spans="3:37" ht="19.899999999999999" customHeight="1">
      <c r="C316" s="38"/>
      <c r="D316" s="37"/>
      <c r="E316" s="36"/>
      <c r="F316" s="20"/>
      <c r="G316" s="35"/>
      <c r="H316" s="21"/>
      <c r="I316" s="11"/>
      <c r="J316" s="10"/>
      <c r="K316" s="15"/>
      <c r="L316" s="15"/>
      <c r="M316" s="15"/>
      <c r="N316" s="14"/>
      <c r="O316" s="13"/>
      <c r="P316" s="20"/>
      <c r="Q316" s="35"/>
      <c r="R316" s="11"/>
      <c r="S316" s="10"/>
      <c r="T316" s="15"/>
      <c r="U316" s="15"/>
      <c r="V316" s="15"/>
      <c r="W316" s="14"/>
      <c r="X316" s="13"/>
      <c r="Y316" s="20"/>
      <c r="Z316" s="35"/>
      <c r="AA316" s="11"/>
      <c r="AB316" s="10"/>
      <c r="AC316" s="15"/>
      <c r="AD316" s="15"/>
      <c r="AE316" s="15"/>
      <c r="AF316" s="14"/>
      <c r="AG316" s="13"/>
      <c r="AH316" s="12"/>
      <c r="AI316" s="11"/>
      <c r="AJ316" s="10"/>
      <c r="AK316" s="9"/>
    </row>
    <row r="317" spans="3:37" ht="19.899999999999999" customHeight="1">
      <c r="C317" s="38"/>
      <c r="D317" s="37"/>
      <c r="E317" s="36"/>
      <c r="F317" s="20"/>
      <c r="G317" s="35"/>
      <c r="H317" s="21"/>
      <c r="I317" s="11"/>
      <c r="J317" s="10"/>
      <c r="K317" s="15"/>
      <c r="L317" s="15"/>
      <c r="M317" s="15"/>
      <c r="N317" s="14"/>
      <c r="O317" s="13"/>
      <c r="P317" s="20"/>
      <c r="Q317" s="35"/>
      <c r="R317" s="11"/>
      <c r="S317" s="10"/>
      <c r="T317" s="15"/>
      <c r="U317" s="15"/>
      <c r="V317" s="15"/>
      <c r="W317" s="14"/>
      <c r="X317" s="13"/>
      <c r="Y317" s="20"/>
      <c r="Z317" s="35"/>
      <c r="AA317" s="11"/>
      <c r="AB317" s="10"/>
      <c r="AC317" s="15"/>
      <c r="AD317" s="15"/>
      <c r="AE317" s="15"/>
      <c r="AF317" s="14"/>
      <c r="AG317" s="13"/>
      <c r="AH317" s="12"/>
      <c r="AI317" s="11"/>
      <c r="AJ317" s="10"/>
      <c r="AK317" s="9"/>
    </row>
    <row r="318" spans="3:37" ht="19.899999999999999" customHeight="1">
      <c r="C318" s="38"/>
      <c r="D318" s="37"/>
      <c r="E318" s="36"/>
      <c r="F318" s="20"/>
      <c r="G318" s="35"/>
      <c r="H318" s="21"/>
      <c r="I318" s="11"/>
      <c r="J318" s="10"/>
      <c r="K318" s="15"/>
      <c r="L318" s="15"/>
      <c r="M318" s="15"/>
      <c r="N318" s="14"/>
      <c r="O318" s="13"/>
      <c r="P318" s="20"/>
      <c r="Q318" s="35"/>
      <c r="R318" s="11"/>
      <c r="S318" s="10"/>
      <c r="T318" s="15"/>
      <c r="U318" s="15"/>
      <c r="V318" s="15"/>
      <c r="W318" s="14"/>
      <c r="X318" s="13"/>
      <c r="Y318" s="20"/>
      <c r="Z318" s="35"/>
      <c r="AA318" s="11"/>
      <c r="AB318" s="10"/>
      <c r="AC318" s="15"/>
      <c r="AD318" s="15"/>
      <c r="AE318" s="15"/>
      <c r="AF318" s="14"/>
      <c r="AG318" s="13"/>
      <c r="AH318" s="12"/>
      <c r="AI318" s="11"/>
      <c r="AJ318" s="10"/>
      <c r="AK318" s="9"/>
    </row>
    <row r="319" spans="3:37" ht="19.899999999999999" customHeight="1">
      <c r="C319" s="38"/>
      <c r="D319" s="37"/>
      <c r="E319" s="36"/>
      <c r="F319" s="20"/>
      <c r="G319" s="35"/>
      <c r="H319" s="21"/>
      <c r="I319" s="11"/>
      <c r="J319" s="10"/>
      <c r="K319" s="15"/>
      <c r="L319" s="15"/>
      <c r="M319" s="15"/>
      <c r="N319" s="14"/>
      <c r="O319" s="13"/>
      <c r="P319" s="20"/>
      <c r="Q319" s="35"/>
      <c r="R319" s="11"/>
      <c r="S319" s="10"/>
      <c r="T319" s="15"/>
      <c r="U319" s="15"/>
      <c r="V319" s="15"/>
      <c r="W319" s="14"/>
      <c r="X319" s="13"/>
      <c r="Y319" s="20"/>
      <c r="Z319" s="35"/>
      <c r="AA319" s="11"/>
      <c r="AB319" s="10"/>
      <c r="AC319" s="15"/>
      <c r="AD319" s="15"/>
      <c r="AE319" s="15"/>
      <c r="AF319" s="14"/>
      <c r="AG319" s="13"/>
      <c r="AH319" s="12"/>
      <c r="AI319" s="11"/>
      <c r="AJ319" s="10"/>
      <c r="AK319" s="9"/>
    </row>
    <row r="320" spans="3:37" ht="19.899999999999999" customHeight="1">
      <c r="C320" s="38"/>
      <c r="D320" s="37"/>
      <c r="E320" s="36"/>
      <c r="F320" s="20"/>
      <c r="G320" s="35"/>
      <c r="H320" s="21"/>
      <c r="I320" s="11"/>
      <c r="J320" s="10"/>
      <c r="K320" s="15"/>
      <c r="L320" s="15"/>
      <c r="M320" s="15"/>
      <c r="N320" s="14"/>
      <c r="O320" s="13"/>
      <c r="P320" s="20"/>
      <c r="Q320" s="35"/>
      <c r="R320" s="11"/>
      <c r="S320" s="10"/>
      <c r="T320" s="15"/>
      <c r="U320" s="15"/>
      <c r="V320" s="15"/>
      <c r="W320" s="14"/>
      <c r="X320" s="13"/>
      <c r="Y320" s="20"/>
      <c r="Z320" s="35"/>
      <c r="AA320" s="11"/>
      <c r="AB320" s="10"/>
      <c r="AC320" s="15"/>
      <c r="AD320" s="15"/>
      <c r="AE320" s="15"/>
      <c r="AF320" s="14"/>
      <c r="AG320" s="13"/>
      <c r="AH320" s="12"/>
      <c r="AI320" s="11"/>
      <c r="AJ320" s="10"/>
      <c r="AK320" s="9"/>
    </row>
    <row r="321" spans="3:37" ht="19.899999999999999" customHeight="1">
      <c r="C321" s="38"/>
      <c r="D321" s="37"/>
      <c r="E321" s="36"/>
      <c r="F321" s="20"/>
      <c r="G321" s="35"/>
      <c r="H321" s="21"/>
      <c r="I321" s="11"/>
      <c r="J321" s="10"/>
      <c r="K321" s="15"/>
      <c r="L321" s="15"/>
      <c r="M321" s="15"/>
      <c r="N321" s="14"/>
      <c r="O321" s="13"/>
      <c r="P321" s="20"/>
      <c r="Q321" s="35"/>
      <c r="R321" s="11"/>
      <c r="S321" s="10"/>
      <c r="T321" s="15"/>
      <c r="U321" s="15"/>
      <c r="V321" s="15"/>
      <c r="W321" s="14"/>
      <c r="X321" s="13"/>
      <c r="Y321" s="20"/>
      <c r="Z321" s="35"/>
      <c r="AA321" s="11"/>
      <c r="AB321" s="10"/>
      <c r="AC321" s="15"/>
      <c r="AD321" s="15"/>
      <c r="AE321" s="15"/>
      <c r="AF321" s="14"/>
      <c r="AG321" s="13"/>
      <c r="AH321" s="12"/>
      <c r="AI321" s="11"/>
      <c r="AJ321" s="10"/>
      <c r="AK321" s="9"/>
    </row>
    <row r="322" spans="3:37" ht="19.899999999999999" customHeight="1">
      <c r="C322" s="38"/>
      <c r="D322" s="37"/>
      <c r="E322" s="36"/>
      <c r="F322" s="20"/>
      <c r="G322" s="35"/>
      <c r="H322" s="21"/>
      <c r="I322" s="11"/>
      <c r="J322" s="10"/>
      <c r="K322" s="15"/>
      <c r="L322" s="15"/>
      <c r="M322" s="15"/>
      <c r="N322" s="14"/>
      <c r="O322" s="13"/>
      <c r="P322" s="20"/>
      <c r="Q322" s="35"/>
      <c r="R322" s="11"/>
      <c r="S322" s="10"/>
      <c r="T322" s="15"/>
      <c r="U322" s="15"/>
      <c r="V322" s="15"/>
      <c r="W322" s="14"/>
      <c r="X322" s="13"/>
      <c r="Y322" s="20"/>
      <c r="Z322" s="35"/>
      <c r="AA322" s="11"/>
      <c r="AB322" s="10"/>
      <c r="AC322" s="15"/>
      <c r="AD322" s="15"/>
      <c r="AE322" s="15"/>
      <c r="AF322" s="14"/>
      <c r="AG322" s="13"/>
      <c r="AH322" s="12"/>
      <c r="AI322" s="11"/>
      <c r="AJ322" s="10"/>
      <c r="AK322" s="9"/>
    </row>
    <row r="323" spans="3:37" ht="19.899999999999999" customHeight="1">
      <c r="C323" s="38"/>
      <c r="D323" s="37"/>
      <c r="E323" s="36"/>
      <c r="F323" s="20"/>
      <c r="G323" s="35"/>
      <c r="H323" s="21"/>
      <c r="I323" s="11"/>
      <c r="J323" s="10"/>
      <c r="K323" s="15"/>
      <c r="L323" s="15"/>
      <c r="M323" s="15"/>
      <c r="N323" s="14"/>
      <c r="O323" s="13"/>
      <c r="P323" s="20"/>
      <c r="Q323" s="35"/>
      <c r="R323" s="11"/>
      <c r="S323" s="10"/>
      <c r="T323" s="15"/>
      <c r="U323" s="15"/>
      <c r="V323" s="15"/>
      <c r="W323" s="14"/>
      <c r="X323" s="13"/>
      <c r="Y323" s="20"/>
      <c r="Z323" s="35"/>
      <c r="AA323" s="11"/>
      <c r="AB323" s="10"/>
      <c r="AC323" s="15"/>
      <c r="AD323" s="15"/>
      <c r="AE323" s="15"/>
      <c r="AF323" s="14"/>
      <c r="AG323" s="13"/>
      <c r="AH323" s="12"/>
      <c r="AI323" s="11"/>
      <c r="AJ323" s="10"/>
      <c r="AK323" s="9"/>
    </row>
    <row r="324" spans="3:37" ht="19.899999999999999" customHeight="1">
      <c r="C324" s="38"/>
      <c r="D324" s="37"/>
      <c r="E324" s="36"/>
      <c r="F324" s="20"/>
      <c r="G324" s="35"/>
      <c r="H324" s="21"/>
      <c r="I324" s="11"/>
      <c r="J324" s="10"/>
      <c r="K324" s="15"/>
      <c r="L324" s="15"/>
      <c r="M324" s="15"/>
      <c r="N324" s="14"/>
      <c r="O324" s="13"/>
      <c r="P324" s="20"/>
      <c r="Q324" s="35"/>
      <c r="R324" s="11"/>
      <c r="S324" s="10"/>
      <c r="T324" s="15"/>
      <c r="U324" s="15"/>
      <c r="V324" s="15"/>
      <c r="W324" s="14"/>
      <c r="X324" s="13"/>
      <c r="Y324" s="20"/>
      <c r="Z324" s="35"/>
      <c r="AA324" s="11"/>
      <c r="AB324" s="10"/>
      <c r="AC324" s="15"/>
      <c r="AD324" s="15"/>
      <c r="AE324" s="15"/>
      <c r="AF324" s="14"/>
      <c r="AG324" s="13"/>
      <c r="AH324" s="12"/>
      <c r="AI324" s="11"/>
      <c r="AJ324" s="10"/>
      <c r="AK324" s="9"/>
    </row>
    <row r="325" spans="3:37" ht="19.899999999999999" customHeight="1">
      <c r="C325" s="38"/>
      <c r="D325" s="37"/>
      <c r="E325" s="36"/>
      <c r="F325" s="20"/>
      <c r="G325" s="35"/>
      <c r="H325" s="21"/>
      <c r="I325" s="11"/>
      <c r="J325" s="10"/>
      <c r="K325" s="15"/>
      <c r="L325" s="15"/>
      <c r="M325" s="15"/>
      <c r="N325" s="14"/>
      <c r="O325" s="13"/>
      <c r="P325" s="20"/>
      <c r="Q325" s="35"/>
      <c r="R325" s="11"/>
      <c r="S325" s="10"/>
      <c r="T325" s="15"/>
      <c r="U325" s="15"/>
      <c r="V325" s="15"/>
      <c r="W325" s="14"/>
      <c r="X325" s="13"/>
      <c r="Y325" s="20"/>
      <c r="Z325" s="35"/>
      <c r="AA325" s="11"/>
      <c r="AB325" s="10"/>
      <c r="AC325" s="15"/>
      <c r="AD325" s="15"/>
      <c r="AE325" s="15"/>
      <c r="AF325" s="14"/>
      <c r="AG325" s="13"/>
      <c r="AH325" s="12"/>
      <c r="AI325" s="11"/>
      <c r="AJ325" s="10"/>
      <c r="AK325" s="9"/>
    </row>
    <row r="326" spans="3:37" ht="19.899999999999999" customHeight="1">
      <c r="C326" s="38"/>
      <c r="D326" s="37"/>
      <c r="E326" s="36"/>
      <c r="F326" s="20"/>
      <c r="G326" s="35"/>
      <c r="H326" s="21"/>
      <c r="I326" s="11"/>
      <c r="J326" s="10"/>
      <c r="K326" s="15"/>
      <c r="L326" s="15"/>
      <c r="M326" s="15"/>
      <c r="N326" s="14"/>
      <c r="O326" s="13"/>
      <c r="P326" s="20"/>
      <c r="Q326" s="35"/>
      <c r="R326" s="11"/>
      <c r="S326" s="10"/>
      <c r="T326" s="15"/>
      <c r="U326" s="15"/>
      <c r="V326" s="15"/>
      <c r="W326" s="14"/>
      <c r="X326" s="13"/>
      <c r="Y326" s="20"/>
      <c r="Z326" s="35"/>
      <c r="AA326" s="11"/>
      <c r="AB326" s="10"/>
      <c r="AC326" s="15"/>
      <c r="AD326" s="15"/>
      <c r="AE326" s="15"/>
      <c r="AF326" s="14"/>
      <c r="AG326" s="13"/>
      <c r="AH326" s="12"/>
      <c r="AI326" s="11"/>
      <c r="AJ326" s="10"/>
      <c r="AK326" s="9"/>
    </row>
    <row r="327" spans="3:37" ht="19.899999999999999" customHeight="1">
      <c r="C327" s="38"/>
      <c r="D327" s="37"/>
      <c r="E327" s="36"/>
      <c r="F327" s="20"/>
      <c r="G327" s="35"/>
      <c r="H327" s="21"/>
      <c r="I327" s="11"/>
      <c r="J327" s="10"/>
      <c r="K327" s="15"/>
      <c r="L327" s="15"/>
      <c r="M327" s="15"/>
      <c r="N327" s="14"/>
      <c r="O327" s="13"/>
      <c r="P327" s="20"/>
      <c r="Q327" s="35"/>
      <c r="R327" s="11"/>
      <c r="S327" s="10"/>
      <c r="T327" s="15"/>
      <c r="U327" s="15"/>
      <c r="V327" s="15"/>
      <c r="W327" s="14"/>
      <c r="X327" s="13"/>
      <c r="Y327" s="20"/>
      <c r="Z327" s="35"/>
      <c r="AA327" s="11"/>
      <c r="AB327" s="10"/>
      <c r="AC327" s="15"/>
      <c r="AD327" s="15"/>
      <c r="AE327" s="15"/>
      <c r="AF327" s="14"/>
      <c r="AG327" s="13"/>
      <c r="AH327" s="12"/>
      <c r="AI327" s="11"/>
      <c r="AJ327" s="10"/>
      <c r="AK327" s="9"/>
    </row>
    <row r="328" spans="3:37" ht="19.899999999999999" customHeight="1">
      <c r="C328" s="38"/>
      <c r="D328" s="37"/>
      <c r="E328" s="36"/>
      <c r="F328" s="20"/>
      <c r="G328" s="35"/>
      <c r="H328" s="21"/>
      <c r="I328" s="11"/>
      <c r="J328" s="10"/>
      <c r="K328" s="15"/>
      <c r="L328" s="15"/>
      <c r="M328" s="15"/>
      <c r="N328" s="14"/>
      <c r="O328" s="13"/>
      <c r="P328" s="20"/>
      <c r="Q328" s="35"/>
      <c r="R328" s="11"/>
      <c r="S328" s="10"/>
      <c r="T328" s="15"/>
      <c r="U328" s="15"/>
      <c r="V328" s="15"/>
      <c r="W328" s="14"/>
      <c r="X328" s="13"/>
      <c r="Y328" s="20"/>
      <c r="Z328" s="35"/>
      <c r="AA328" s="11"/>
      <c r="AB328" s="10"/>
      <c r="AC328" s="15"/>
      <c r="AD328" s="15"/>
      <c r="AE328" s="15"/>
      <c r="AF328" s="14"/>
      <c r="AG328" s="13"/>
      <c r="AH328" s="12"/>
      <c r="AI328" s="11"/>
      <c r="AJ328" s="10"/>
      <c r="AK328" s="9"/>
    </row>
    <row r="329" spans="3:37" ht="19.899999999999999" customHeight="1">
      <c r="C329" s="38"/>
      <c r="D329" s="37"/>
      <c r="E329" s="36"/>
      <c r="F329" s="20"/>
      <c r="G329" s="35"/>
      <c r="H329" s="21"/>
      <c r="I329" s="11"/>
      <c r="J329" s="10"/>
      <c r="K329" s="15"/>
      <c r="L329" s="15"/>
      <c r="M329" s="15"/>
      <c r="N329" s="14"/>
      <c r="O329" s="13"/>
      <c r="P329" s="20"/>
      <c r="Q329" s="35"/>
      <c r="R329" s="11"/>
      <c r="S329" s="10"/>
      <c r="T329" s="15"/>
      <c r="U329" s="15"/>
      <c r="V329" s="15"/>
      <c r="W329" s="14"/>
      <c r="X329" s="13"/>
      <c r="Y329" s="20"/>
      <c r="Z329" s="35"/>
      <c r="AA329" s="11"/>
      <c r="AB329" s="10"/>
      <c r="AC329" s="15"/>
      <c r="AD329" s="15"/>
      <c r="AE329" s="15"/>
      <c r="AF329" s="14"/>
      <c r="AG329" s="13"/>
      <c r="AH329" s="12"/>
      <c r="AI329" s="11"/>
      <c r="AJ329" s="10"/>
      <c r="AK329" s="9"/>
    </row>
    <row r="330" spans="3:37" ht="19.899999999999999" customHeight="1">
      <c r="C330" s="38"/>
      <c r="D330" s="37"/>
      <c r="E330" s="36"/>
      <c r="F330" s="20"/>
      <c r="G330" s="35"/>
      <c r="H330" s="21"/>
      <c r="I330" s="11"/>
      <c r="J330" s="10"/>
      <c r="K330" s="15"/>
      <c r="L330" s="15"/>
      <c r="M330" s="15"/>
      <c r="N330" s="14"/>
      <c r="O330" s="13"/>
      <c r="P330" s="20"/>
      <c r="Q330" s="35"/>
      <c r="R330" s="11"/>
      <c r="S330" s="10"/>
      <c r="T330" s="15"/>
      <c r="U330" s="15"/>
      <c r="V330" s="15"/>
      <c r="W330" s="14"/>
      <c r="X330" s="13"/>
      <c r="Y330" s="20"/>
      <c r="Z330" s="35"/>
      <c r="AA330" s="11"/>
      <c r="AB330" s="10"/>
      <c r="AC330" s="15"/>
      <c r="AD330" s="15"/>
      <c r="AE330" s="15"/>
      <c r="AF330" s="14"/>
      <c r="AG330" s="13"/>
      <c r="AH330" s="12"/>
      <c r="AI330" s="11"/>
      <c r="AJ330" s="10"/>
      <c r="AK330" s="9"/>
    </row>
    <row r="331" spans="3:37" ht="19.899999999999999" customHeight="1">
      <c r="C331" s="38"/>
      <c r="D331" s="37"/>
      <c r="E331" s="36"/>
      <c r="F331" s="20"/>
      <c r="G331" s="35"/>
      <c r="H331" s="21"/>
      <c r="I331" s="11"/>
      <c r="J331" s="10"/>
      <c r="K331" s="15"/>
      <c r="L331" s="15"/>
      <c r="M331" s="15"/>
      <c r="N331" s="14"/>
      <c r="O331" s="13"/>
      <c r="P331" s="20"/>
      <c r="Q331" s="35"/>
      <c r="R331" s="11"/>
      <c r="S331" s="10"/>
      <c r="T331" s="15"/>
      <c r="U331" s="15"/>
      <c r="V331" s="15"/>
      <c r="W331" s="14"/>
      <c r="X331" s="13"/>
      <c r="Y331" s="20"/>
      <c r="Z331" s="35"/>
      <c r="AA331" s="11"/>
      <c r="AB331" s="10"/>
      <c r="AC331" s="15"/>
      <c r="AD331" s="15"/>
      <c r="AE331" s="15"/>
      <c r="AF331" s="14"/>
      <c r="AG331" s="13"/>
      <c r="AH331" s="12"/>
      <c r="AI331" s="11"/>
      <c r="AJ331" s="10"/>
      <c r="AK331" s="9"/>
    </row>
    <row r="332" spans="3:37" ht="19.899999999999999" customHeight="1">
      <c r="C332" s="38"/>
      <c r="D332" s="37"/>
      <c r="E332" s="36"/>
      <c r="F332" s="20"/>
      <c r="G332" s="35"/>
      <c r="H332" s="21"/>
      <c r="I332" s="11"/>
      <c r="J332" s="10"/>
      <c r="K332" s="15"/>
      <c r="L332" s="15"/>
      <c r="M332" s="15"/>
      <c r="N332" s="14"/>
      <c r="O332" s="13"/>
      <c r="P332" s="20"/>
      <c r="Q332" s="35"/>
      <c r="R332" s="11"/>
      <c r="S332" s="10"/>
      <c r="T332" s="15"/>
      <c r="U332" s="15"/>
      <c r="V332" s="15"/>
      <c r="W332" s="14"/>
      <c r="X332" s="13"/>
      <c r="Y332" s="20"/>
      <c r="Z332" s="35"/>
      <c r="AA332" s="11"/>
      <c r="AB332" s="10"/>
      <c r="AC332" s="15"/>
      <c r="AD332" s="15"/>
      <c r="AE332" s="15"/>
      <c r="AF332" s="14"/>
      <c r="AG332" s="13"/>
      <c r="AH332" s="12"/>
      <c r="AI332" s="11"/>
      <c r="AJ332" s="10"/>
      <c r="AK332" s="9"/>
    </row>
    <row r="333" spans="3:37" ht="19.899999999999999" customHeight="1">
      <c r="C333" s="38"/>
      <c r="D333" s="37"/>
      <c r="E333" s="36"/>
      <c r="F333" s="20"/>
      <c r="G333" s="35"/>
      <c r="H333" s="21"/>
      <c r="I333" s="11"/>
      <c r="J333" s="10"/>
      <c r="K333" s="15"/>
      <c r="L333" s="15"/>
      <c r="M333" s="15"/>
      <c r="N333" s="14"/>
      <c r="O333" s="13"/>
      <c r="P333" s="20"/>
      <c r="Q333" s="35"/>
      <c r="R333" s="11"/>
      <c r="S333" s="10"/>
      <c r="T333" s="15"/>
      <c r="U333" s="15"/>
      <c r="V333" s="15"/>
      <c r="W333" s="14"/>
      <c r="X333" s="13"/>
      <c r="Y333" s="20"/>
      <c r="Z333" s="35"/>
      <c r="AA333" s="11"/>
      <c r="AB333" s="10"/>
      <c r="AC333" s="15"/>
      <c r="AD333" s="15"/>
      <c r="AE333" s="15"/>
      <c r="AF333" s="14"/>
      <c r="AG333" s="13"/>
      <c r="AH333" s="12"/>
      <c r="AI333" s="11"/>
      <c r="AJ333" s="10"/>
      <c r="AK333" s="9"/>
    </row>
    <row r="334" spans="3:37" ht="19.899999999999999" customHeight="1">
      <c r="C334" s="38"/>
      <c r="D334" s="37"/>
      <c r="E334" s="36"/>
      <c r="F334" s="20"/>
      <c r="G334" s="35"/>
      <c r="H334" s="21"/>
      <c r="I334" s="11"/>
      <c r="J334" s="10"/>
      <c r="K334" s="15"/>
      <c r="L334" s="15"/>
      <c r="M334" s="15"/>
      <c r="N334" s="14"/>
      <c r="O334" s="13"/>
      <c r="P334" s="20"/>
      <c r="Q334" s="35"/>
      <c r="R334" s="11"/>
      <c r="S334" s="10"/>
      <c r="T334" s="15"/>
      <c r="U334" s="15"/>
      <c r="V334" s="15"/>
      <c r="W334" s="14"/>
      <c r="X334" s="13"/>
      <c r="Y334" s="20"/>
      <c r="Z334" s="35"/>
      <c r="AA334" s="11"/>
      <c r="AB334" s="10"/>
      <c r="AC334" s="15"/>
      <c r="AD334" s="15"/>
      <c r="AE334" s="15"/>
      <c r="AF334" s="14"/>
      <c r="AG334" s="13"/>
      <c r="AH334" s="12"/>
      <c r="AI334" s="11"/>
      <c r="AJ334" s="10"/>
      <c r="AK334" s="9"/>
    </row>
    <row r="335" spans="3:37" ht="19.899999999999999" customHeight="1">
      <c r="C335" s="38"/>
      <c r="D335" s="37"/>
      <c r="E335" s="36"/>
      <c r="F335" s="20"/>
      <c r="G335" s="35"/>
      <c r="H335" s="21"/>
      <c r="I335" s="11"/>
      <c r="J335" s="10"/>
      <c r="K335" s="15"/>
      <c r="L335" s="15"/>
      <c r="M335" s="15"/>
      <c r="N335" s="14"/>
      <c r="O335" s="13"/>
      <c r="P335" s="20"/>
      <c r="Q335" s="35"/>
      <c r="R335" s="11"/>
      <c r="S335" s="10"/>
      <c r="T335" s="15"/>
      <c r="U335" s="15"/>
      <c r="V335" s="15"/>
      <c r="W335" s="14"/>
      <c r="X335" s="13"/>
      <c r="Y335" s="20"/>
      <c r="Z335" s="35"/>
      <c r="AA335" s="11"/>
      <c r="AB335" s="10"/>
      <c r="AC335" s="15"/>
      <c r="AD335" s="15"/>
      <c r="AE335" s="15"/>
      <c r="AF335" s="14"/>
      <c r="AG335" s="13"/>
      <c r="AH335" s="12"/>
      <c r="AI335" s="11"/>
      <c r="AJ335" s="10"/>
      <c r="AK335" s="9"/>
    </row>
    <row r="336" spans="3:37" ht="19.899999999999999" customHeight="1">
      <c r="C336" s="38"/>
      <c r="D336" s="37"/>
      <c r="E336" s="36"/>
      <c r="F336" s="20"/>
      <c r="G336" s="35"/>
      <c r="H336" s="21"/>
      <c r="I336" s="11"/>
      <c r="J336" s="10"/>
      <c r="K336" s="15"/>
      <c r="L336" s="15"/>
      <c r="M336" s="15"/>
      <c r="N336" s="14"/>
      <c r="O336" s="13"/>
      <c r="P336" s="20"/>
      <c r="Q336" s="35"/>
      <c r="R336" s="11"/>
      <c r="S336" s="10"/>
      <c r="T336" s="15"/>
      <c r="U336" s="15"/>
      <c r="V336" s="15"/>
      <c r="W336" s="14"/>
      <c r="X336" s="13"/>
      <c r="Y336" s="20"/>
      <c r="Z336" s="35"/>
      <c r="AA336" s="11"/>
      <c r="AB336" s="10"/>
      <c r="AC336" s="15"/>
      <c r="AD336" s="15"/>
      <c r="AE336" s="15"/>
      <c r="AF336" s="14"/>
      <c r="AG336" s="13"/>
      <c r="AH336" s="12"/>
      <c r="AI336" s="11"/>
      <c r="AJ336" s="10"/>
      <c r="AK336" s="9"/>
    </row>
    <row r="337" spans="3:37" ht="19.899999999999999" customHeight="1">
      <c r="C337" s="38"/>
      <c r="D337" s="37"/>
      <c r="E337" s="36"/>
      <c r="F337" s="20"/>
      <c r="G337" s="35"/>
      <c r="H337" s="21"/>
      <c r="I337" s="11"/>
      <c r="J337" s="10"/>
      <c r="K337" s="15"/>
      <c r="L337" s="15"/>
      <c r="M337" s="15"/>
      <c r="N337" s="14"/>
      <c r="O337" s="13"/>
      <c r="P337" s="20"/>
      <c r="Q337" s="35"/>
      <c r="R337" s="11"/>
      <c r="S337" s="10"/>
      <c r="T337" s="15"/>
      <c r="U337" s="15"/>
      <c r="V337" s="15"/>
      <c r="W337" s="14"/>
      <c r="X337" s="13"/>
      <c r="Y337" s="20"/>
      <c r="Z337" s="35"/>
      <c r="AA337" s="11"/>
      <c r="AB337" s="10"/>
      <c r="AC337" s="15"/>
      <c r="AD337" s="15"/>
      <c r="AE337" s="15"/>
      <c r="AF337" s="14"/>
      <c r="AG337" s="13"/>
      <c r="AH337" s="12"/>
      <c r="AI337" s="11"/>
      <c r="AJ337" s="10"/>
      <c r="AK337" s="9"/>
    </row>
    <row r="338" spans="3:37" ht="19.899999999999999" customHeight="1">
      <c r="C338" s="38"/>
      <c r="D338" s="37"/>
      <c r="E338" s="36"/>
      <c r="F338" s="20"/>
      <c r="G338" s="35"/>
      <c r="H338" s="21"/>
      <c r="I338" s="11"/>
      <c r="J338" s="10"/>
      <c r="K338" s="15"/>
      <c r="L338" s="15"/>
      <c r="M338" s="15"/>
      <c r="N338" s="14"/>
      <c r="O338" s="13"/>
      <c r="P338" s="20"/>
      <c r="Q338" s="35"/>
      <c r="R338" s="11"/>
      <c r="S338" s="10"/>
      <c r="T338" s="15"/>
      <c r="U338" s="15"/>
      <c r="V338" s="15"/>
      <c r="W338" s="14"/>
      <c r="X338" s="13"/>
      <c r="Y338" s="20"/>
      <c r="Z338" s="35"/>
      <c r="AA338" s="11"/>
      <c r="AB338" s="10"/>
      <c r="AC338" s="15"/>
      <c r="AD338" s="15"/>
      <c r="AE338" s="15"/>
      <c r="AF338" s="14"/>
      <c r="AG338" s="13"/>
      <c r="AH338" s="12"/>
      <c r="AI338" s="11"/>
      <c r="AJ338" s="10"/>
      <c r="AK338" s="9"/>
    </row>
    <row r="339" spans="3:37" ht="19.899999999999999" customHeight="1">
      <c r="C339" s="38"/>
      <c r="D339" s="37"/>
      <c r="E339" s="36"/>
      <c r="F339" s="20"/>
      <c r="G339" s="35"/>
      <c r="H339" s="21"/>
      <c r="I339" s="11"/>
      <c r="J339" s="10"/>
      <c r="K339" s="15"/>
      <c r="L339" s="15"/>
      <c r="M339" s="15"/>
      <c r="N339" s="14"/>
      <c r="O339" s="13"/>
      <c r="P339" s="20"/>
      <c r="Q339" s="35"/>
      <c r="R339" s="11"/>
      <c r="S339" s="10"/>
      <c r="T339" s="15"/>
      <c r="U339" s="15"/>
      <c r="V339" s="15"/>
      <c r="W339" s="14"/>
      <c r="X339" s="13"/>
      <c r="Y339" s="20"/>
      <c r="Z339" s="35"/>
      <c r="AA339" s="11"/>
      <c r="AB339" s="10"/>
      <c r="AC339" s="15"/>
      <c r="AD339" s="15"/>
      <c r="AE339" s="15"/>
      <c r="AF339" s="14"/>
      <c r="AG339" s="13"/>
      <c r="AH339" s="12"/>
      <c r="AI339" s="11"/>
      <c r="AJ339" s="10"/>
      <c r="AK339" s="9"/>
    </row>
    <row r="340" spans="3:37" ht="19.899999999999999" customHeight="1">
      <c r="C340" s="38"/>
      <c r="D340" s="37"/>
      <c r="E340" s="36"/>
      <c r="F340" s="20"/>
      <c r="G340" s="35"/>
      <c r="H340" s="21"/>
      <c r="I340" s="11"/>
      <c r="J340" s="10"/>
      <c r="K340" s="15"/>
      <c r="L340" s="15"/>
      <c r="M340" s="15"/>
      <c r="N340" s="14"/>
      <c r="O340" s="13"/>
      <c r="P340" s="20"/>
      <c r="Q340" s="35"/>
      <c r="R340" s="11"/>
      <c r="S340" s="10"/>
      <c r="T340" s="15"/>
      <c r="U340" s="15"/>
      <c r="V340" s="15"/>
      <c r="W340" s="14"/>
      <c r="X340" s="13"/>
      <c r="Y340" s="20"/>
      <c r="Z340" s="35"/>
      <c r="AA340" s="11"/>
      <c r="AB340" s="10"/>
      <c r="AC340" s="15"/>
      <c r="AD340" s="15"/>
      <c r="AE340" s="15"/>
      <c r="AF340" s="14"/>
      <c r="AG340" s="13"/>
      <c r="AH340" s="12"/>
      <c r="AI340" s="11"/>
      <c r="AJ340" s="10"/>
      <c r="AK340" s="9"/>
    </row>
    <row r="341" spans="3:37" ht="19.899999999999999" customHeight="1">
      <c r="C341" s="38"/>
      <c r="D341" s="37"/>
      <c r="E341" s="36"/>
      <c r="F341" s="20"/>
      <c r="G341" s="35"/>
      <c r="H341" s="21"/>
      <c r="I341" s="11"/>
      <c r="J341" s="10"/>
      <c r="K341" s="15"/>
      <c r="L341" s="15"/>
      <c r="M341" s="15"/>
      <c r="N341" s="14"/>
      <c r="O341" s="13"/>
      <c r="P341" s="20"/>
      <c r="Q341" s="35"/>
      <c r="R341" s="11"/>
      <c r="S341" s="10"/>
      <c r="T341" s="15"/>
      <c r="U341" s="15"/>
      <c r="V341" s="15"/>
      <c r="W341" s="14"/>
      <c r="X341" s="13"/>
      <c r="Y341" s="20"/>
      <c r="Z341" s="35"/>
      <c r="AA341" s="11"/>
      <c r="AB341" s="10"/>
      <c r="AC341" s="15"/>
      <c r="AD341" s="15"/>
      <c r="AE341" s="15"/>
      <c r="AF341" s="14"/>
      <c r="AG341" s="13"/>
      <c r="AH341" s="12"/>
      <c r="AI341" s="11"/>
      <c r="AJ341" s="10"/>
      <c r="AK341" s="9"/>
    </row>
    <row r="342" spans="3:37" ht="19.899999999999999" customHeight="1">
      <c r="C342" s="38"/>
      <c r="D342" s="37"/>
      <c r="E342" s="36"/>
      <c r="F342" s="20"/>
      <c r="G342" s="35"/>
      <c r="H342" s="21"/>
      <c r="I342" s="11"/>
      <c r="J342" s="10"/>
      <c r="K342" s="15"/>
      <c r="L342" s="15"/>
      <c r="M342" s="15"/>
      <c r="N342" s="14"/>
      <c r="O342" s="13"/>
      <c r="P342" s="20"/>
      <c r="Q342" s="35"/>
      <c r="R342" s="11"/>
      <c r="S342" s="10"/>
      <c r="T342" s="15"/>
      <c r="U342" s="15"/>
      <c r="V342" s="15"/>
      <c r="W342" s="14"/>
      <c r="X342" s="13"/>
      <c r="Y342" s="20"/>
      <c r="Z342" s="35"/>
      <c r="AA342" s="11"/>
      <c r="AB342" s="10"/>
      <c r="AC342" s="15"/>
      <c r="AD342" s="15"/>
      <c r="AE342" s="15"/>
      <c r="AF342" s="14"/>
      <c r="AG342" s="13"/>
      <c r="AH342" s="12"/>
      <c r="AI342" s="11"/>
      <c r="AJ342" s="10"/>
      <c r="AK342" s="9"/>
    </row>
    <row r="343" spans="3:37" ht="19.899999999999999" customHeight="1">
      <c r="C343" s="38"/>
      <c r="D343" s="37"/>
      <c r="E343" s="36"/>
      <c r="F343" s="20"/>
      <c r="G343" s="35"/>
      <c r="H343" s="21"/>
      <c r="I343" s="11"/>
      <c r="J343" s="10"/>
      <c r="K343" s="15"/>
      <c r="L343" s="15"/>
      <c r="M343" s="15"/>
      <c r="N343" s="14"/>
      <c r="O343" s="13"/>
      <c r="P343" s="20"/>
      <c r="Q343" s="35"/>
      <c r="R343" s="11"/>
      <c r="S343" s="10"/>
      <c r="T343" s="15"/>
      <c r="U343" s="15"/>
      <c r="V343" s="15"/>
      <c r="W343" s="14"/>
      <c r="X343" s="13"/>
      <c r="Y343" s="20"/>
      <c r="Z343" s="35"/>
      <c r="AA343" s="11"/>
      <c r="AB343" s="10"/>
      <c r="AC343" s="15"/>
      <c r="AD343" s="15"/>
      <c r="AE343" s="15"/>
      <c r="AF343" s="14"/>
      <c r="AG343" s="13"/>
      <c r="AH343" s="12"/>
      <c r="AI343" s="11"/>
      <c r="AJ343" s="10"/>
      <c r="AK343" s="9"/>
    </row>
    <row r="344" spans="3:37" ht="19.899999999999999" customHeight="1">
      <c r="C344" s="38"/>
      <c r="D344" s="37"/>
      <c r="E344" s="36"/>
      <c r="F344" s="20"/>
      <c r="G344" s="35"/>
      <c r="H344" s="21"/>
      <c r="I344" s="11"/>
      <c r="J344" s="10"/>
      <c r="K344" s="15"/>
      <c r="L344" s="15"/>
      <c r="M344" s="15"/>
      <c r="N344" s="14"/>
      <c r="O344" s="13"/>
      <c r="P344" s="20"/>
      <c r="Q344" s="35"/>
      <c r="R344" s="11"/>
      <c r="S344" s="10"/>
      <c r="T344" s="15"/>
      <c r="U344" s="15"/>
      <c r="V344" s="15"/>
      <c r="W344" s="14"/>
      <c r="X344" s="13"/>
      <c r="Y344" s="20"/>
      <c r="Z344" s="35"/>
      <c r="AA344" s="11"/>
      <c r="AB344" s="10"/>
      <c r="AC344" s="15"/>
      <c r="AD344" s="15"/>
      <c r="AE344" s="15"/>
      <c r="AF344" s="14"/>
      <c r="AG344" s="13"/>
      <c r="AH344" s="12"/>
      <c r="AI344" s="11"/>
      <c r="AJ344" s="10"/>
      <c r="AK344" s="9">
        <f t="shared" ref="AK344:AK349" si="76">AH344*AJ344</f>
        <v>0</v>
      </c>
    </row>
    <row r="345" spans="3:37" ht="19.899999999999999" customHeight="1">
      <c r="C345" s="38"/>
      <c r="D345" s="37"/>
      <c r="E345" s="36"/>
      <c r="F345" s="20"/>
      <c r="G345" s="35"/>
      <c r="H345" s="21"/>
      <c r="I345" s="11"/>
      <c r="J345" s="10"/>
      <c r="K345" s="15"/>
      <c r="L345" s="15"/>
      <c r="M345" s="15"/>
      <c r="N345" s="14"/>
      <c r="O345" s="13"/>
      <c r="P345" s="20"/>
      <c r="Q345" s="35"/>
      <c r="R345" s="11"/>
      <c r="S345" s="10"/>
      <c r="T345" s="15"/>
      <c r="U345" s="15"/>
      <c r="V345" s="15"/>
      <c r="W345" s="14"/>
      <c r="X345" s="13"/>
      <c r="Y345" s="20"/>
      <c r="Z345" s="35"/>
      <c r="AA345" s="11"/>
      <c r="AB345" s="10"/>
      <c r="AC345" s="15"/>
      <c r="AD345" s="15"/>
      <c r="AE345" s="15"/>
      <c r="AF345" s="14"/>
      <c r="AG345" s="13"/>
      <c r="AH345" s="12"/>
      <c r="AI345" s="11"/>
      <c r="AJ345" s="10"/>
      <c r="AK345" s="9">
        <f t="shared" si="76"/>
        <v>0</v>
      </c>
    </row>
    <row r="346" spans="3:37" ht="19.899999999999999" customHeight="1">
      <c r="C346" s="38"/>
      <c r="D346" s="37"/>
      <c r="E346" s="36"/>
      <c r="F346" s="20"/>
      <c r="G346" s="35"/>
      <c r="H346" s="21" t="s">
        <v>26</v>
      </c>
      <c r="I346" s="11">
        <f>MAX(I175:I203)</f>
        <v>32.200000000000003</v>
      </c>
      <c r="J346" s="10"/>
      <c r="K346" s="15"/>
      <c r="L346" s="15"/>
      <c r="M346" s="15"/>
      <c r="N346" s="14"/>
      <c r="O346" s="13"/>
      <c r="P346" s="20"/>
      <c r="Q346" s="35"/>
      <c r="R346" s="11"/>
      <c r="S346" s="10"/>
      <c r="T346" s="15"/>
      <c r="U346" s="15"/>
      <c r="V346" s="15"/>
      <c r="W346" s="14"/>
      <c r="X346" s="13"/>
      <c r="Y346" s="20"/>
      <c r="Z346" s="35"/>
      <c r="AA346" s="11"/>
      <c r="AB346" s="10"/>
      <c r="AC346" s="15"/>
      <c r="AD346" s="15"/>
      <c r="AE346" s="15"/>
      <c r="AF346" s="14"/>
      <c r="AG346" s="13"/>
      <c r="AH346" s="12"/>
      <c r="AI346" s="11"/>
      <c r="AJ346" s="10"/>
      <c r="AK346" s="9">
        <f t="shared" si="76"/>
        <v>0</v>
      </c>
    </row>
    <row r="347" spans="3:37" ht="19.899999999999999" customHeight="1">
      <c r="C347" s="38"/>
      <c r="D347" s="37"/>
      <c r="E347" s="36"/>
      <c r="F347" s="20"/>
      <c r="G347" s="35"/>
      <c r="H347" s="21" t="s">
        <v>25</v>
      </c>
      <c r="I347" s="11">
        <f>MIN(I175:I203)</f>
        <v>31.3</v>
      </c>
      <c r="J347" s="10"/>
      <c r="K347" s="15"/>
      <c r="L347" s="15"/>
      <c r="M347" s="15"/>
      <c r="N347" s="14"/>
      <c r="O347" s="13"/>
      <c r="P347" s="20"/>
      <c r="Q347" s="35"/>
      <c r="R347" s="11"/>
      <c r="S347" s="10"/>
      <c r="T347" s="15"/>
      <c r="U347" s="15"/>
      <c r="V347" s="15"/>
      <c r="W347" s="14"/>
      <c r="X347" s="13"/>
      <c r="Y347" s="20"/>
      <c r="Z347" s="35"/>
      <c r="AA347" s="11"/>
      <c r="AB347" s="10"/>
      <c r="AC347" s="15"/>
      <c r="AD347" s="15"/>
      <c r="AE347" s="15"/>
      <c r="AF347" s="14"/>
      <c r="AG347" s="13"/>
      <c r="AH347" s="12"/>
      <c r="AI347" s="11"/>
      <c r="AJ347" s="10"/>
      <c r="AK347" s="9">
        <f t="shared" si="76"/>
        <v>0</v>
      </c>
    </row>
    <row r="348" spans="3:37" ht="19.899999999999999" customHeight="1">
      <c r="C348" s="38"/>
      <c r="D348" s="37"/>
      <c r="E348" s="36"/>
      <c r="F348" s="20"/>
      <c r="G348" s="35"/>
      <c r="H348" s="21" t="s">
        <v>24</v>
      </c>
      <c r="I348" s="11">
        <f>AVERAGE(I175:I341)</f>
        <v>31.631617647058835</v>
      </c>
      <c r="J348" s="10"/>
      <c r="K348" s="15">
        <f>G348*J348</f>
        <v>0</v>
      </c>
      <c r="L348" s="15">
        <f>K348*(I348/100)</f>
        <v>0</v>
      </c>
      <c r="M348" s="15" t="str">
        <f>IFERROR(L348*100/(H348),"")</f>
        <v/>
      </c>
      <c r="N348" s="14" t="str">
        <f>IFERROR(M348-K348,"")</f>
        <v/>
      </c>
      <c r="O348" s="13" t="str">
        <f>IFERROR(N348-13,"")</f>
        <v/>
      </c>
      <c r="P348" s="20"/>
      <c r="Q348" s="35"/>
      <c r="R348" s="11"/>
      <c r="S348" s="10"/>
      <c r="T348" s="15">
        <f>Q348*S348</f>
        <v>0</v>
      </c>
      <c r="U348" s="15">
        <f>T348*(R348/100)</f>
        <v>0</v>
      </c>
      <c r="V348" s="15" t="str">
        <f>IFERROR(U348*100/(H348),"")</f>
        <v/>
      </c>
      <c r="W348" s="14" t="str">
        <f>IFERROR(V348-T348,"")</f>
        <v/>
      </c>
      <c r="X348" s="13" t="str">
        <f>IFERROR(W348-13,"")</f>
        <v/>
      </c>
      <c r="Y348" s="20"/>
      <c r="Z348" s="35"/>
      <c r="AA348" s="11"/>
      <c r="AB348" s="10"/>
      <c r="AC348" s="15">
        <f>Z348*AB348</f>
        <v>0</v>
      </c>
      <c r="AD348" s="15">
        <f>AC348*(AA348/100)</f>
        <v>0</v>
      </c>
      <c r="AE348" s="15" t="str">
        <f>IFERROR(AD348*100/(H348),"")</f>
        <v/>
      </c>
      <c r="AF348" s="14" t="str">
        <f>IFERROR(AE348-AC348,"")</f>
        <v/>
      </c>
      <c r="AG348" s="13" t="str">
        <f>IFERROR(AF348-13,"")</f>
        <v/>
      </c>
      <c r="AH348" s="12"/>
      <c r="AI348" s="11"/>
      <c r="AJ348" s="10"/>
      <c r="AK348" s="9">
        <f t="shared" si="76"/>
        <v>0</v>
      </c>
    </row>
    <row r="349" spans="3:37" ht="19.899999999999999" customHeight="1">
      <c r="C349" s="34"/>
      <c r="D349" s="33"/>
      <c r="E349" s="32"/>
      <c r="F349" s="31"/>
      <c r="G349" s="29"/>
      <c r="H349" s="21" t="s">
        <v>23</v>
      </c>
      <c r="I349" s="28">
        <f>_xlfn.STDEV.P(I175:I325)</f>
        <v>0.32532838746193249</v>
      </c>
      <c r="J349" s="27"/>
      <c r="K349" s="26"/>
      <c r="L349" s="26"/>
      <c r="M349" s="15"/>
      <c r="N349" s="14"/>
      <c r="O349" s="13"/>
      <c r="P349" s="20"/>
      <c r="Q349" s="29"/>
      <c r="R349" s="28"/>
      <c r="S349" s="27"/>
      <c r="T349" s="26"/>
      <c r="U349" s="26"/>
      <c r="V349" s="15"/>
      <c r="W349" s="14"/>
      <c r="X349" s="13"/>
      <c r="Y349" s="20"/>
      <c r="Z349" s="29"/>
      <c r="AA349" s="28"/>
      <c r="AB349" s="27"/>
      <c r="AC349" s="26"/>
      <c r="AD349" s="26"/>
      <c r="AE349" s="15"/>
      <c r="AF349" s="14"/>
      <c r="AG349" s="13"/>
      <c r="AH349" s="12"/>
      <c r="AI349" s="11"/>
      <c r="AJ349" s="10"/>
      <c r="AK349" s="9">
        <f t="shared" si="76"/>
        <v>0</v>
      </c>
    </row>
    <row r="350" spans="3:37" ht="19.899999999999999" customHeight="1">
      <c r="C350" s="34"/>
      <c r="D350" s="33"/>
      <c r="E350" s="32"/>
      <c r="F350" s="31"/>
      <c r="G350" s="29"/>
      <c r="H350" s="30" t="s">
        <v>22</v>
      </c>
      <c r="I350" s="28">
        <f>I348+(2*I349)</f>
        <v>32.282274421982699</v>
      </c>
      <c r="J350" s="27"/>
      <c r="K350" s="26"/>
      <c r="L350" s="26"/>
      <c r="M350" s="15"/>
      <c r="N350" s="14"/>
      <c r="O350" s="13"/>
      <c r="P350" s="20"/>
      <c r="Q350" s="29"/>
      <c r="R350" s="28"/>
      <c r="S350" s="27"/>
      <c r="T350" s="26"/>
      <c r="U350" s="26"/>
      <c r="V350" s="15"/>
      <c r="W350" s="14"/>
      <c r="X350" s="13"/>
      <c r="Y350" s="20"/>
      <c r="Z350" s="29"/>
      <c r="AA350" s="28"/>
      <c r="AB350" s="27"/>
      <c r="AC350" s="26"/>
      <c r="AD350" s="26"/>
      <c r="AE350" s="15"/>
      <c r="AF350" s="14"/>
      <c r="AG350" s="13"/>
      <c r="AH350" s="12"/>
      <c r="AI350" s="11"/>
      <c r="AJ350" s="10"/>
      <c r="AK350" s="9"/>
    </row>
    <row r="351" spans="3:37" ht="19.899999999999999" customHeight="1">
      <c r="C351" s="34"/>
      <c r="D351" s="33"/>
      <c r="E351" s="32"/>
      <c r="F351" s="31"/>
      <c r="G351" s="29"/>
      <c r="H351" s="30" t="s">
        <v>21</v>
      </c>
      <c r="I351" s="28">
        <f>I348-(2*I349)</f>
        <v>30.980960872134972</v>
      </c>
      <c r="J351" s="27"/>
      <c r="K351" s="26"/>
      <c r="L351" s="26"/>
      <c r="M351" s="15"/>
      <c r="N351" s="14"/>
      <c r="O351" s="13"/>
      <c r="P351" s="20"/>
      <c r="Q351" s="29"/>
      <c r="R351" s="28"/>
      <c r="S351" s="27"/>
      <c r="T351" s="26"/>
      <c r="U351" s="26"/>
      <c r="V351" s="15"/>
      <c r="W351" s="14"/>
      <c r="X351" s="13"/>
      <c r="Y351" s="20"/>
      <c r="Z351" s="29"/>
      <c r="AA351" s="28"/>
      <c r="AB351" s="27"/>
      <c r="AC351" s="26"/>
      <c r="AD351" s="26"/>
      <c r="AE351" s="15"/>
      <c r="AF351" s="14"/>
      <c r="AG351" s="13"/>
      <c r="AH351" s="12"/>
      <c r="AI351" s="11"/>
      <c r="AJ351" s="10"/>
      <c r="AK351" s="9"/>
    </row>
    <row r="352" spans="3:37" ht="19.899999999999999" customHeight="1">
      <c r="C352" s="34"/>
      <c r="D352" s="33"/>
      <c r="E352" s="32"/>
      <c r="F352" s="31"/>
      <c r="G352" s="29"/>
      <c r="H352" s="30" t="s">
        <v>20</v>
      </c>
      <c r="I352" s="28">
        <f>I348+(3*I349)</f>
        <v>32.607602809444636</v>
      </c>
      <c r="J352" s="27"/>
      <c r="K352" s="26"/>
      <c r="L352" s="26"/>
      <c r="M352" s="15"/>
      <c r="N352" s="14"/>
      <c r="O352" s="13"/>
      <c r="P352" s="20"/>
      <c r="Q352" s="29"/>
      <c r="R352" s="28"/>
      <c r="S352" s="27"/>
      <c r="T352" s="26"/>
      <c r="U352" s="26"/>
      <c r="V352" s="15"/>
      <c r="W352" s="14"/>
      <c r="X352" s="13"/>
      <c r="Y352" s="20"/>
      <c r="Z352" s="29"/>
      <c r="AA352" s="28"/>
      <c r="AB352" s="27"/>
      <c r="AC352" s="26"/>
      <c r="AD352" s="26"/>
      <c r="AE352" s="15"/>
      <c r="AF352" s="14"/>
      <c r="AG352" s="13"/>
      <c r="AH352" s="12"/>
      <c r="AI352" s="11"/>
      <c r="AJ352" s="10"/>
      <c r="AK352" s="9"/>
    </row>
    <row r="353" spans="3:37" ht="19.899999999999999" customHeight="1">
      <c r="C353" s="34"/>
      <c r="D353" s="33"/>
      <c r="E353" s="32"/>
      <c r="F353" s="31"/>
      <c r="G353" s="29"/>
      <c r="H353" s="30" t="s">
        <v>19</v>
      </c>
      <c r="I353" s="28">
        <f>I348-(I349*3)</f>
        <v>30.655632484673038</v>
      </c>
      <c r="J353" s="27"/>
      <c r="K353" s="26"/>
      <c r="L353" s="26"/>
      <c r="M353" s="15"/>
      <c r="N353" s="14"/>
      <c r="O353" s="13"/>
      <c r="P353" s="20"/>
      <c r="Q353" s="29"/>
      <c r="R353" s="28"/>
      <c r="S353" s="27"/>
      <c r="T353" s="26"/>
      <c r="U353" s="26"/>
      <c r="V353" s="15"/>
      <c r="W353" s="14"/>
      <c r="X353" s="13"/>
      <c r="Y353" s="20"/>
      <c r="Z353" s="29"/>
      <c r="AA353" s="28"/>
      <c r="AB353" s="27"/>
      <c r="AC353" s="26"/>
      <c r="AD353" s="26"/>
      <c r="AE353" s="15"/>
      <c r="AF353" s="14"/>
      <c r="AG353" s="13"/>
      <c r="AH353" s="12"/>
      <c r="AI353" s="11"/>
      <c r="AJ353" s="10"/>
      <c r="AK353" s="9"/>
    </row>
    <row r="354" spans="3:37" ht="19.899999999999999" customHeight="1" thickBot="1">
      <c r="C354" s="25"/>
      <c r="D354" s="24"/>
      <c r="E354" s="23"/>
      <c r="F354" s="22"/>
      <c r="G354" s="19"/>
      <c r="H354" s="21"/>
      <c r="I354" s="18"/>
      <c r="J354" s="17"/>
      <c r="K354" s="16">
        <f>G354*J354</f>
        <v>0</v>
      </c>
      <c r="L354" s="16">
        <f>K354*(I354/100)</f>
        <v>0</v>
      </c>
      <c r="M354" s="15" t="str">
        <f>IFERROR(L354*100/(H354),"")</f>
        <v/>
      </c>
      <c r="N354" s="14" t="str">
        <f>IFERROR(M354-K354,"")</f>
        <v/>
      </c>
      <c r="O354" s="13" t="str">
        <f>IFERROR(N354-13,"")</f>
        <v/>
      </c>
      <c r="P354" s="20"/>
      <c r="Q354" s="19"/>
      <c r="R354" s="18"/>
      <c r="S354" s="17"/>
      <c r="T354" s="16">
        <f>Q354*S354</f>
        <v>0</v>
      </c>
      <c r="U354" s="16">
        <f>T354*(R354/100)</f>
        <v>0</v>
      </c>
      <c r="V354" s="15" t="str">
        <f>IFERROR(U354*100/(H354),"")</f>
        <v/>
      </c>
      <c r="W354" s="14" t="str">
        <f>IFERROR(V354-T354,"")</f>
        <v/>
      </c>
      <c r="X354" s="13" t="str">
        <f>IFERROR(W354-13,"")</f>
        <v/>
      </c>
      <c r="Y354" s="20"/>
      <c r="Z354" s="19"/>
      <c r="AA354" s="18"/>
      <c r="AB354" s="17"/>
      <c r="AC354" s="16">
        <f>Z354*AB354</f>
        <v>0</v>
      </c>
      <c r="AD354" s="16">
        <f>AC354*(AA354/100)</f>
        <v>0</v>
      </c>
      <c r="AE354" s="15" t="str">
        <f>IFERROR(AD354*100/(H354),"")</f>
        <v/>
      </c>
      <c r="AF354" s="14" t="str">
        <f>IFERROR(AE354-AC354,"")</f>
        <v/>
      </c>
      <c r="AG354" s="13" t="str">
        <f>IFERROR(AF354-13,"")</f>
        <v/>
      </c>
      <c r="AH354" s="12"/>
      <c r="AI354" s="11"/>
      <c r="AJ354" s="10"/>
      <c r="AK354" s="9">
        <f>AH354*AJ354</f>
        <v>0</v>
      </c>
    </row>
  </sheetData>
  <sheetProtection selectLockedCells="1"/>
  <mergeCells count="39">
    <mergeCell ref="D1:E1"/>
    <mergeCell ref="U1:W2"/>
    <mergeCell ref="AD1:AF2"/>
    <mergeCell ref="D2:E2"/>
    <mergeCell ref="F3:O3"/>
    <mergeCell ref="P3:X3"/>
    <mergeCell ref="Y3:AG3"/>
    <mergeCell ref="AH3:AK3"/>
    <mergeCell ref="C4:C5"/>
    <mergeCell ref="D4:D5"/>
    <mergeCell ref="E4:E5"/>
    <mergeCell ref="F4:F5"/>
    <mergeCell ref="G4:G5"/>
    <mergeCell ref="H4:H5"/>
    <mergeCell ref="I4:I5"/>
    <mergeCell ref="J4:K4"/>
    <mergeCell ref="L4:L5"/>
    <mergeCell ref="Y4:Y5"/>
    <mergeCell ref="M4:M5"/>
    <mergeCell ref="N4:N5"/>
    <mergeCell ref="O4:O5"/>
    <mergeCell ref="P4:P5"/>
    <mergeCell ref="Q4:Q5"/>
    <mergeCell ref="R4:R5"/>
    <mergeCell ref="S4:T4"/>
    <mergeCell ref="U4:U5"/>
    <mergeCell ref="V4:V5"/>
    <mergeCell ref="W4:W5"/>
    <mergeCell ref="X4:X5"/>
    <mergeCell ref="AG4:AG5"/>
    <mergeCell ref="AH4:AH5"/>
    <mergeCell ref="AI4:AI5"/>
    <mergeCell ref="AJ4:AK4"/>
    <mergeCell ref="Z4:Z5"/>
    <mergeCell ref="AA4:AA5"/>
    <mergeCell ref="AB4:AC4"/>
    <mergeCell ref="AD4:AD5"/>
    <mergeCell ref="AE4:AE5"/>
    <mergeCell ref="AF4:AF5"/>
  </mergeCells>
  <phoneticPr fontId="2"/>
  <conditionalFormatting sqref="AL6 AL36:AL39 AL27:AL29">
    <cfRule type="cellIs" dxfId="149" priority="148" operator="lessThan">
      <formula>-13</formula>
    </cfRule>
    <cfRule type="cellIs" dxfId="148" priority="149" operator="lessThanOrEqual">
      <formula>0</formula>
    </cfRule>
  </conditionalFormatting>
  <conditionalFormatting sqref="K27:L30 T27:U30 AC27:AC30 M6:M194 M196:M354">
    <cfRule type="cellIs" dxfId="147" priority="147" operator="equal">
      <formula>0</formula>
    </cfRule>
  </conditionalFormatting>
  <conditionalFormatting sqref="K36:K194 K6:K26 K196:K354">
    <cfRule type="cellIs" dxfId="146" priority="146" operator="equal">
      <formula>0</formula>
    </cfRule>
  </conditionalFormatting>
  <conditionalFormatting sqref="L36:L194 L6:L26 L196:L354">
    <cfRule type="cellIs" dxfId="145" priority="145" operator="equal">
      <formula>0</formula>
    </cfRule>
  </conditionalFormatting>
  <conditionalFormatting sqref="U6:U26 U152:U194 U196:U354 U36:U150">
    <cfRule type="cellIs" dxfId="144" priority="144" operator="equal">
      <formula>0</formula>
    </cfRule>
  </conditionalFormatting>
  <conditionalFormatting sqref="V152:V194 V196:V354 V6:V150">
    <cfRule type="cellIs" dxfId="143" priority="143" operator="equal">
      <formula>0</formula>
    </cfRule>
  </conditionalFormatting>
  <conditionalFormatting sqref="AC6 AC36:AC194 T6:T26 T152:T194 T196:T354 AC196:AC354 T36:T150">
    <cfRule type="cellIs" dxfId="142" priority="142" operator="equal">
      <formula>0</formula>
    </cfRule>
  </conditionalFormatting>
  <conditionalFormatting sqref="AJ47:AK55 AK36:AK46 AJ57:AK74 AJ76:AK78 AK75 AJ80:AK80 AK79 AJ82:AK86 AK81 AJ89:AK99 AK87:AK88 AJ101:AK112 AK100 AJ114:AK150 AK113 AJ152:AK178 AJ180:AK183 AK179 AJ187:AK194 AK184:AK186 AJ196:AK232 AJ234:AK354">
    <cfRule type="cellIs" dxfId="141" priority="140" operator="lessThan">
      <formula>-13</formula>
    </cfRule>
    <cfRule type="cellIs" dxfId="140" priority="141" operator="lessThanOrEqual">
      <formula>0</formula>
    </cfRule>
  </conditionalFormatting>
  <conditionalFormatting sqref="AK36:AK55 AK57:AK150 AK152:AK194 AK196:AK232 AK234:AK354">
    <cfRule type="cellIs" dxfId="139" priority="139" operator="equal">
      <formula>0</formula>
    </cfRule>
  </conditionalFormatting>
  <conditionalFormatting sqref="AL31:AL34">
    <cfRule type="cellIs" dxfId="138" priority="137" operator="lessThan">
      <formula>-13</formula>
    </cfRule>
    <cfRule type="cellIs" dxfId="137" priority="138" operator="lessThanOrEqual">
      <formula>0</formula>
    </cfRule>
  </conditionalFormatting>
  <conditionalFormatting sqref="K31:K35">
    <cfRule type="cellIs" dxfId="136" priority="136" operator="equal">
      <formula>0</formula>
    </cfRule>
  </conditionalFormatting>
  <conditionalFormatting sqref="L31:L35">
    <cfRule type="cellIs" dxfId="135" priority="135" operator="equal">
      <formula>0</formula>
    </cfRule>
  </conditionalFormatting>
  <conditionalFormatting sqref="U31:U35">
    <cfRule type="cellIs" dxfId="134" priority="134" operator="equal">
      <formula>0</formula>
    </cfRule>
  </conditionalFormatting>
  <conditionalFormatting sqref="T31:T35 AC31:AC35">
    <cfRule type="cellIs" dxfId="133" priority="133" operator="equal">
      <formula>0</formula>
    </cfRule>
  </conditionalFormatting>
  <conditionalFormatting sqref="AK6:AK35">
    <cfRule type="cellIs" dxfId="132" priority="131" operator="lessThan">
      <formula>-13</formula>
    </cfRule>
    <cfRule type="cellIs" dxfId="131" priority="132" operator="lessThanOrEqual">
      <formula>0</formula>
    </cfRule>
  </conditionalFormatting>
  <conditionalFormatting sqref="AK6:AK35">
    <cfRule type="cellIs" dxfId="130" priority="130" operator="equal">
      <formula>0</formula>
    </cfRule>
  </conditionalFormatting>
  <conditionalFormatting sqref="AL26">
    <cfRule type="cellIs" dxfId="129" priority="128" operator="lessThan">
      <formula>-13</formula>
    </cfRule>
    <cfRule type="cellIs" dxfId="128" priority="129" operator="lessThanOrEqual">
      <formula>0</formula>
    </cfRule>
  </conditionalFormatting>
  <conditionalFormatting sqref="AC26">
    <cfRule type="cellIs" dxfId="127" priority="127" operator="equal">
      <formula>0</formula>
    </cfRule>
  </conditionalFormatting>
  <conditionalFormatting sqref="AL25">
    <cfRule type="cellIs" dxfId="126" priority="125" operator="lessThan">
      <formula>-13</formula>
    </cfRule>
    <cfRule type="cellIs" dxfId="125" priority="126" operator="lessThanOrEqual">
      <formula>0</formula>
    </cfRule>
  </conditionalFormatting>
  <conditionalFormatting sqref="AC25">
    <cfRule type="cellIs" dxfId="124" priority="124" operator="equal">
      <formula>0</formula>
    </cfRule>
  </conditionalFormatting>
  <conditionalFormatting sqref="AL24">
    <cfRule type="cellIs" dxfId="123" priority="122" operator="lessThan">
      <formula>-13</formula>
    </cfRule>
    <cfRule type="cellIs" dxfId="122" priority="123" operator="lessThanOrEqual">
      <formula>0</formula>
    </cfRule>
  </conditionalFormatting>
  <conditionalFormatting sqref="AC24">
    <cfRule type="cellIs" dxfId="121" priority="121" operator="equal">
      <formula>0</formula>
    </cfRule>
  </conditionalFormatting>
  <conditionalFormatting sqref="AL23">
    <cfRule type="cellIs" dxfId="120" priority="119" operator="lessThan">
      <formula>-13</formula>
    </cfRule>
    <cfRule type="cellIs" dxfId="119" priority="120" operator="lessThanOrEqual">
      <formula>0</formula>
    </cfRule>
  </conditionalFormatting>
  <conditionalFormatting sqref="AC23">
    <cfRule type="cellIs" dxfId="118" priority="118" operator="equal">
      <formula>0</formula>
    </cfRule>
  </conditionalFormatting>
  <conditionalFormatting sqref="AL22">
    <cfRule type="cellIs" dxfId="117" priority="116" operator="lessThan">
      <formula>-13</formula>
    </cfRule>
    <cfRule type="cellIs" dxfId="116" priority="117" operator="lessThanOrEqual">
      <formula>0</formula>
    </cfRule>
  </conditionalFormatting>
  <conditionalFormatting sqref="AC22">
    <cfRule type="cellIs" dxfId="115" priority="115" operator="equal">
      <formula>0</formula>
    </cfRule>
  </conditionalFormatting>
  <conditionalFormatting sqref="AL21">
    <cfRule type="cellIs" dxfId="114" priority="113" operator="lessThan">
      <formula>-13</formula>
    </cfRule>
    <cfRule type="cellIs" dxfId="113" priority="114" operator="lessThanOrEqual">
      <formula>0</formula>
    </cfRule>
  </conditionalFormatting>
  <conditionalFormatting sqref="AC21">
    <cfRule type="cellIs" dxfId="112" priority="112" operator="equal">
      <formula>0</formula>
    </cfRule>
  </conditionalFormatting>
  <conditionalFormatting sqref="AL20">
    <cfRule type="cellIs" dxfId="111" priority="110" operator="lessThan">
      <formula>-13</formula>
    </cfRule>
    <cfRule type="cellIs" dxfId="110" priority="111" operator="lessThanOrEqual">
      <formula>0</formula>
    </cfRule>
  </conditionalFormatting>
  <conditionalFormatting sqref="AC20">
    <cfRule type="cellIs" dxfId="109" priority="109" operator="equal">
      <formula>0</formula>
    </cfRule>
  </conditionalFormatting>
  <conditionalFormatting sqref="AL19">
    <cfRule type="cellIs" dxfId="108" priority="107" operator="lessThan">
      <formula>-13</formula>
    </cfRule>
    <cfRule type="cellIs" dxfId="107" priority="108" operator="lessThanOrEqual">
      <formula>0</formula>
    </cfRule>
  </conditionalFormatting>
  <conditionalFormatting sqref="AC19">
    <cfRule type="cellIs" dxfId="106" priority="106" operator="equal">
      <formula>0</formula>
    </cfRule>
  </conditionalFormatting>
  <conditionalFormatting sqref="AL18">
    <cfRule type="cellIs" dxfId="105" priority="104" operator="lessThan">
      <formula>-13</formula>
    </cfRule>
    <cfRule type="cellIs" dxfId="104" priority="105" operator="lessThanOrEqual">
      <formula>0</formula>
    </cfRule>
  </conditionalFormatting>
  <conditionalFormatting sqref="AC18">
    <cfRule type="cellIs" dxfId="103" priority="103" operator="equal">
      <formula>0</formula>
    </cfRule>
  </conditionalFormatting>
  <conditionalFormatting sqref="AL17">
    <cfRule type="cellIs" dxfId="102" priority="101" operator="lessThan">
      <formula>-13</formula>
    </cfRule>
    <cfRule type="cellIs" dxfId="101" priority="102" operator="lessThanOrEqual">
      <formula>0</formula>
    </cfRule>
  </conditionalFormatting>
  <conditionalFormatting sqref="AC17">
    <cfRule type="cellIs" dxfId="100" priority="100" operator="equal">
      <formula>0</formula>
    </cfRule>
  </conditionalFormatting>
  <conditionalFormatting sqref="AL16">
    <cfRule type="cellIs" dxfId="99" priority="98" operator="lessThan">
      <formula>-13</formula>
    </cfRule>
    <cfRule type="cellIs" dxfId="98" priority="99" operator="lessThanOrEqual">
      <formula>0</formula>
    </cfRule>
  </conditionalFormatting>
  <conditionalFormatting sqref="AC16">
    <cfRule type="cellIs" dxfId="97" priority="97" operator="equal">
      <formula>0</formula>
    </cfRule>
  </conditionalFormatting>
  <conditionalFormatting sqref="AL15">
    <cfRule type="cellIs" dxfId="96" priority="95" operator="lessThan">
      <formula>-13</formula>
    </cfRule>
    <cfRule type="cellIs" dxfId="95" priority="96" operator="lessThanOrEqual">
      <formula>0</formula>
    </cfRule>
  </conditionalFormatting>
  <conditionalFormatting sqref="AC15">
    <cfRule type="cellIs" dxfId="94" priority="94" operator="equal">
      <formula>0</formula>
    </cfRule>
  </conditionalFormatting>
  <conditionalFormatting sqref="AL14">
    <cfRule type="cellIs" dxfId="93" priority="92" operator="lessThan">
      <formula>-13</formula>
    </cfRule>
    <cfRule type="cellIs" dxfId="92" priority="93" operator="lessThanOrEqual">
      <formula>0</formula>
    </cfRule>
  </conditionalFormatting>
  <conditionalFormatting sqref="AC14">
    <cfRule type="cellIs" dxfId="91" priority="91" operator="equal">
      <formula>0</formula>
    </cfRule>
  </conditionalFormatting>
  <conditionalFormatting sqref="AL13">
    <cfRule type="cellIs" dxfId="90" priority="89" operator="lessThan">
      <formula>-13</formula>
    </cfRule>
    <cfRule type="cellIs" dxfId="89" priority="90" operator="lessThanOrEqual">
      <formula>0</formula>
    </cfRule>
  </conditionalFormatting>
  <conditionalFormatting sqref="AC13">
    <cfRule type="cellIs" dxfId="88" priority="88" operator="equal">
      <formula>0</formula>
    </cfRule>
  </conditionalFormatting>
  <conditionalFormatting sqref="AL12">
    <cfRule type="cellIs" dxfId="87" priority="86" operator="lessThan">
      <formula>-13</formula>
    </cfRule>
    <cfRule type="cellIs" dxfId="86" priority="87" operator="lessThanOrEqual">
      <formula>0</formula>
    </cfRule>
  </conditionalFormatting>
  <conditionalFormatting sqref="AC12">
    <cfRule type="cellIs" dxfId="85" priority="85" operator="equal">
      <formula>0</formula>
    </cfRule>
  </conditionalFormatting>
  <conditionalFormatting sqref="AL11">
    <cfRule type="cellIs" dxfId="84" priority="83" operator="lessThan">
      <formula>-13</formula>
    </cfRule>
    <cfRule type="cellIs" dxfId="83" priority="84" operator="lessThanOrEqual">
      <formula>0</formula>
    </cfRule>
  </conditionalFormatting>
  <conditionalFormatting sqref="AC11">
    <cfRule type="cellIs" dxfId="82" priority="82" operator="equal">
      <formula>0</formula>
    </cfRule>
  </conditionalFormatting>
  <conditionalFormatting sqref="AL10">
    <cfRule type="cellIs" dxfId="81" priority="80" operator="lessThan">
      <formula>-13</formula>
    </cfRule>
    <cfRule type="cellIs" dxfId="80" priority="81" operator="lessThanOrEqual">
      <formula>0</formula>
    </cfRule>
  </conditionalFormatting>
  <conditionalFormatting sqref="AC10">
    <cfRule type="cellIs" dxfId="79" priority="79" operator="equal">
      <formula>0</formula>
    </cfRule>
  </conditionalFormatting>
  <conditionalFormatting sqref="AL9">
    <cfRule type="cellIs" dxfId="78" priority="77" operator="lessThan">
      <formula>-13</formula>
    </cfRule>
    <cfRule type="cellIs" dxfId="77" priority="78" operator="lessThanOrEqual">
      <formula>0</formula>
    </cfRule>
  </conditionalFormatting>
  <conditionalFormatting sqref="AC9">
    <cfRule type="cellIs" dxfId="76" priority="76" operator="equal">
      <formula>0</formula>
    </cfRule>
  </conditionalFormatting>
  <conditionalFormatting sqref="AL8">
    <cfRule type="cellIs" dxfId="75" priority="74" operator="lessThan">
      <formula>-13</formula>
    </cfRule>
    <cfRule type="cellIs" dxfId="74" priority="75" operator="lessThanOrEqual">
      <formula>0</formula>
    </cfRule>
  </conditionalFormatting>
  <conditionalFormatting sqref="AC8">
    <cfRule type="cellIs" dxfId="73" priority="73" operator="equal">
      <formula>0</formula>
    </cfRule>
  </conditionalFormatting>
  <conditionalFormatting sqref="AL7">
    <cfRule type="cellIs" dxfId="72" priority="71" operator="lessThan">
      <formula>-13</formula>
    </cfRule>
    <cfRule type="cellIs" dxfId="71" priority="72" operator="lessThanOrEqual">
      <formula>0</formula>
    </cfRule>
  </conditionalFormatting>
  <conditionalFormatting sqref="AC7">
    <cfRule type="cellIs" dxfId="70" priority="70" operator="equal">
      <formula>0</formula>
    </cfRule>
  </conditionalFormatting>
  <conditionalFormatting sqref="AD27:AD30">
    <cfRule type="cellIs" dxfId="69" priority="69" operator="equal">
      <formula>0</formula>
    </cfRule>
  </conditionalFormatting>
  <conditionalFormatting sqref="AD6 AD36:AD194 AD196:AD354">
    <cfRule type="cellIs" dxfId="68" priority="68" operator="equal">
      <formula>0</formula>
    </cfRule>
  </conditionalFormatting>
  <conditionalFormatting sqref="AD31:AD35">
    <cfRule type="cellIs" dxfId="67" priority="67" operator="equal">
      <formula>0</formula>
    </cfRule>
  </conditionalFormatting>
  <conditionalFormatting sqref="AD26">
    <cfRule type="cellIs" dxfId="66" priority="66" operator="equal">
      <formula>0</formula>
    </cfRule>
  </conditionalFormatting>
  <conditionalFormatting sqref="AD25">
    <cfRule type="cellIs" dxfId="65" priority="65" operator="equal">
      <formula>0</formula>
    </cfRule>
  </conditionalFormatting>
  <conditionalFormatting sqref="AD24">
    <cfRule type="cellIs" dxfId="64" priority="64" operator="equal">
      <formula>0</formula>
    </cfRule>
  </conditionalFormatting>
  <conditionalFormatting sqref="AD23">
    <cfRule type="cellIs" dxfId="63" priority="63" operator="equal">
      <formula>0</formula>
    </cfRule>
  </conditionalFormatting>
  <conditionalFormatting sqref="AD22">
    <cfRule type="cellIs" dxfId="62" priority="62" operator="equal">
      <formula>0</formula>
    </cfRule>
  </conditionalFormatting>
  <conditionalFormatting sqref="AD21">
    <cfRule type="cellIs" dxfId="61" priority="61" operator="equal">
      <formula>0</formula>
    </cfRule>
  </conditionalFormatting>
  <conditionalFormatting sqref="AD20">
    <cfRule type="cellIs" dxfId="60" priority="60" operator="equal">
      <formula>0</formula>
    </cfRule>
  </conditionalFormatting>
  <conditionalFormatting sqref="AD19">
    <cfRule type="cellIs" dxfId="59" priority="59" operator="equal">
      <formula>0</formula>
    </cfRule>
  </conditionalFormatting>
  <conditionalFormatting sqref="AD18">
    <cfRule type="cellIs" dxfId="58" priority="58" operator="equal">
      <formula>0</formula>
    </cfRule>
  </conditionalFormatting>
  <conditionalFormatting sqref="AD17">
    <cfRule type="cellIs" dxfId="57" priority="57" operator="equal">
      <formula>0</formula>
    </cfRule>
  </conditionalFormatting>
  <conditionalFormatting sqref="AD16">
    <cfRule type="cellIs" dxfId="56" priority="56" operator="equal">
      <formula>0</formula>
    </cfRule>
  </conditionalFormatting>
  <conditionalFormatting sqref="AD15">
    <cfRule type="cellIs" dxfId="55" priority="55" operator="equal">
      <formula>0</formula>
    </cfRule>
  </conditionalFormatting>
  <conditionalFormatting sqref="AD14">
    <cfRule type="cellIs" dxfId="54" priority="54" operator="equal">
      <formula>0</formula>
    </cfRule>
  </conditionalFormatting>
  <conditionalFormatting sqref="AD13">
    <cfRule type="cellIs" dxfId="53" priority="53" operator="equal">
      <formula>0</formula>
    </cfRule>
  </conditionalFormatting>
  <conditionalFormatting sqref="AD12">
    <cfRule type="cellIs" dxfId="52" priority="52" operator="equal">
      <formula>0</formula>
    </cfRule>
  </conditionalFormatting>
  <conditionalFormatting sqref="AD11">
    <cfRule type="cellIs" dxfId="51" priority="51" operator="equal">
      <formula>0</formula>
    </cfRule>
  </conditionalFormatting>
  <conditionalFormatting sqref="AD10">
    <cfRule type="cellIs" dxfId="50" priority="50" operator="equal">
      <formula>0</formula>
    </cfRule>
  </conditionalFormatting>
  <conditionalFormatting sqref="AD9">
    <cfRule type="cellIs" dxfId="49" priority="49" operator="equal">
      <formula>0</formula>
    </cfRule>
  </conditionalFormatting>
  <conditionalFormatting sqref="AD8">
    <cfRule type="cellIs" dxfId="48" priority="48" operator="equal">
      <formula>0</formula>
    </cfRule>
  </conditionalFormatting>
  <conditionalFormatting sqref="AD7">
    <cfRule type="cellIs" dxfId="47" priority="47" operator="equal">
      <formula>0</formula>
    </cfRule>
  </conditionalFormatting>
  <conditionalFormatting sqref="W152:W194 W196:W354 W6:W150">
    <cfRule type="cellIs" dxfId="46" priority="45" operator="lessThanOrEqual">
      <formula>-1</formula>
    </cfRule>
    <cfRule type="expression" dxfId="45" priority="46">
      <formula>V6=0</formula>
    </cfRule>
  </conditionalFormatting>
  <conditionalFormatting sqref="O6:O194 O196:O354">
    <cfRule type="cellIs" dxfId="44" priority="44" operator="lessThan">
      <formula>0</formula>
    </cfRule>
  </conditionalFormatting>
  <conditionalFormatting sqref="N6:N194 N196:N354">
    <cfRule type="cellIs" dxfId="43" priority="42" operator="lessThanOrEqual">
      <formula>-1</formula>
    </cfRule>
    <cfRule type="expression" dxfId="42" priority="43">
      <formula>M6=0</formula>
    </cfRule>
  </conditionalFormatting>
  <conditionalFormatting sqref="X152:X194 X196:X354 X6:X150">
    <cfRule type="cellIs" dxfId="41" priority="41" operator="lessThan">
      <formula>0</formula>
    </cfRule>
  </conditionalFormatting>
  <conditionalFormatting sqref="AE6:AE194 AE196:AE354">
    <cfRule type="cellIs" dxfId="40" priority="40" operator="equal">
      <formula>0</formula>
    </cfRule>
  </conditionalFormatting>
  <conditionalFormatting sqref="AF6:AF194 AF196:AF354">
    <cfRule type="cellIs" dxfId="39" priority="38" operator="lessThanOrEqual">
      <formula>-1</formula>
    </cfRule>
    <cfRule type="expression" dxfId="38" priority="39">
      <formula>AE6=0</formula>
    </cfRule>
  </conditionalFormatting>
  <conditionalFormatting sqref="AG6:AG194 AG196:AG354">
    <cfRule type="cellIs" dxfId="37" priority="37" operator="lessThan">
      <formula>0</formula>
    </cfRule>
  </conditionalFormatting>
  <conditionalFormatting sqref="AJ56:AK56">
    <cfRule type="cellIs" dxfId="36" priority="35" operator="lessThan">
      <formula>-13</formula>
    </cfRule>
    <cfRule type="cellIs" dxfId="35" priority="36" operator="lessThanOrEqual">
      <formula>0</formula>
    </cfRule>
  </conditionalFormatting>
  <conditionalFormatting sqref="AK56">
    <cfRule type="cellIs" dxfId="34" priority="34" operator="equal">
      <formula>0</formula>
    </cfRule>
  </conditionalFormatting>
  <conditionalFormatting sqref="U151">
    <cfRule type="cellIs" dxfId="33" priority="33" operator="equal">
      <formula>0</formula>
    </cfRule>
  </conditionalFormatting>
  <conditionalFormatting sqref="V151">
    <cfRule type="cellIs" dxfId="32" priority="32" operator="equal">
      <formula>0</formula>
    </cfRule>
  </conditionalFormatting>
  <conditionalFormatting sqref="T151">
    <cfRule type="cellIs" dxfId="31" priority="31" operator="equal">
      <formula>0</formula>
    </cfRule>
  </conditionalFormatting>
  <conditionalFormatting sqref="W151">
    <cfRule type="cellIs" dxfId="30" priority="29" operator="lessThanOrEqual">
      <formula>-1</formula>
    </cfRule>
    <cfRule type="expression" dxfId="29" priority="30">
      <formula>V151=0</formula>
    </cfRule>
  </conditionalFormatting>
  <conditionalFormatting sqref="X151">
    <cfRule type="cellIs" dxfId="28" priority="28" operator="lessThan">
      <formula>0</formula>
    </cfRule>
  </conditionalFormatting>
  <conditionalFormatting sqref="AJ151:AK151">
    <cfRule type="cellIs" dxfId="27" priority="26" operator="lessThan">
      <formula>-13</formula>
    </cfRule>
    <cfRule type="cellIs" dxfId="26" priority="27" operator="lessThanOrEqual">
      <formula>0</formula>
    </cfRule>
  </conditionalFormatting>
  <conditionalFormatting sqref="AK151">
    <cfRule type="cellIs" dxfId="25" priority="25" operator="equal">
      <formula>0</formula>
    </cfRule>
  </conditionalFormatting>
  <conditionalFormatting sqref="M195">
    <cfRule type="cellIs" dxfId="24" priority="24" operator="equal">
      <formula>0</formula>
    </cfRule>
  </conditionalFormatting>
  <conditionalFormatting sqref="K195">
    <cfRule type="cellIs" dxfId="23" priority="23" operator="equal">
      <formula>0</formula>
    </cfRule>
  </conditionalFormatting>
  <conditionalFormatting sqref="L195">
    <cfRule type="cellIs" dxfId="22" priority="22" operator="equal">
      <formula>0</formula>
    </cfRule>
  </conditionalFormatting>
  <conditionalFormatting sqref="U195">
    <cfRule type="cellIs" dxfId="21" priority="21" operator="equal">
      <formula>0</formula>
    </cfRule>
  </conditionalFormatting>
  <conditionalFormatting sqref="V195">
    <cfRule type="cellIs" dxfId="20" priority="20" operator="equal">
      <formula>0</formula>
    </cfRule>
  </conditionalFormatting>
  <conditionalFormatting sqref="AC195 T195">
    <cfRule type="cellIs" dxfId="19" priority="19" operator="equal">
      <formula>0</formula>
    </cfRule>
  </conditionalFormatting>
  <conditionalFormatting sqref="AJ195:AK195">
    <cfRule type="cellIs" dxfId="18" priority="17" operator="lessThan">
      <formula>-13</formula>
    </cfRule>
    <cfRule type="cellIs" dxfId="17" priority="18" operator="lessThanOrEqual">
      <formula>0</formula>
    </cfRule>
  </conditionalFormatting>
  <conditionalFormatting sqref="AK195">
    <cfRule type="cellIs" dxfId="16" priority="16" operator="equal">
      <formula>0</formula>
    </cfRule>
  </conditionalFormatting>
  <conditionalFormatting sqref="AD195">
    <cfRule type="cellIs" dxfId="15" priority="15" operator="equal">
      <formula>0</formula>
    </cfRule>
  </conditionalFormatting>
  <conditionalFormatting sqref="W195">
    <cfRule type="cellIs" dxfId="14" priority="13" operator="lessThanOrEqual">
      <formula>-1</formula>
    </cfRule>
    <cfRule type="expression" dxfId="13" priority="14">
      <formula>V195=0</formula>
    </cfRule>
  </conditionalFormatting>
  <conditionalFormatting sqref="O195">
    <cfRule type="cellIs" dxfId="12" priority="12" operator="lessThan">
      <formula>0</formula>
    </cfRule>
  </conditionalFormatting>
  <conditionalFormatting sqref="N195">
    <cfRule type="cellIs" dxfId="11" priority="10" operator="lessThanOrEqual">
      <formula>-1</formula>
    </cfRule>
    <cfRule type="expression" dxfId="10" priority="11">
      <formula>M195=0</formula>
    </cfRule>
  </conditionalFormatting>
  <conditionalFormatting sqref="X195">
    <cfRule type="cellIs" dxfId="9" priority="9" operator="lessThan">
      <formula>0</formula>
    </cfRule>
  </conditionalFormatting>
  <conditionalFormatting sqref="AE195">
    <cfRule type="cellIs" dxfId="8" priority="8" operator="equal">
      <formula>0</formula>
    </cfRule>
  </conditionalFormatting>
  <conditionalFormatting sqref="AF195">
    <cfRule type="cellIs" dxfId="7" priority="6" operator="lessThanOrEqual">
      <formula>-1</formula>
    </cfRule>
    <cfRule type="expression" dxfId="6" priority="7">
      <formula>AE195=0</formula>
    </cfRule>
  </conditionalFormatting>
  <conditionalFormatting sqref="AG195">
    <cfRule type="cellIs" dxfId="5" priority="5" operator="lessThan">
      <formula>0</formula>
    </cfRule>
  </conditionalFormatting>
  <conditionalFormatting sqref="I175:I345">
    <cfRule type="cellIs" dxfId="4" priority="4" operator="notBetween">
      <formula>$I$352</formula>
      <formula>$I$353</formula>
    </cfRule>
  </conditionalFormatting>
  <conditionalFormatting sqref="AJ233:AK233">
    <cfRule type="cellIs" dxfId="3" priority="2" operator="lessThan">
      <formula>-13</formula>
    </cfRule>
    <cfRule type="cellIs" dxfId="2" priority="3" operator="lessThanOrEqual">
      <formula>0</formula>
    </cfRule>
  </conditionalFormatting>
  <conditionalFormatting sqref="AK233">
    <cfRule type="cellIs" dxfId="1" priority="1" operator="equal">
      <formula>0</formula>
    </cfRule>
  </conditionalFormatting>
  <dataValidations count="2">
    <dataValidation type="list" allowBlank="1" showInputMessage="1" sqref="F6:F354 Y6:Y354 P6:P354" xr:uid="{8D8E0A01-5D2A-45FB-9F32-1AD49A4BAAA2}">
      <formula1>$B$1:$B$7</formula1>
    </dataValidation>
    <dataValidation allowBlank="1" showInputMessage="1" sqref="AA41:AB41 AK6:AK35 AI43:AJ44 AI26:AJ41 AH42 Z27:AB40 Z6:AC26 AI100:AJ100 Q6:Q26 AH26 AH6:AJ25 Q145 Q60 Q56:Q57 AH45:AH80 AI81:AJ81 AH82:AH86 AI87:AJ88 Q93 AH89:AH96 AI97 AH98:AH99 AH101:AH112 AI113:AJ113 Q126 Q175 AI184:AJ186 Q156 AH114:AH178 AI179:AJ179 AH180:AH183 AH187:AH354 R6:T354 Z42:AB354 AC27:AC354 AK37:AK354 G6:K354" xr:uid="{EED17256-5863-460A-B75F-CD7394178ADC}"/>
  </dataValidations>
  <pageMargins left="0.7" right="0.7" top="0.75" bottom="0.75" header="0.3" footer="0.3"/>
  <pageSetup paperSize="9" scale="1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095CB-3285-41E0-A6C8-7B270F3C96BD}">
  <dimension ref="B1:T15"/>
  <sheetViews>
    <sheetView zoomScale="85" zoomScaleNormal="85" workbookViewId="0">
      <selection activeCell="J8" sqref="J8"/>
    </sheetView>
  </sheetViews>
  <sheetFormatPr defaultRowHeight="18.75"/>
  <cols>
    <col min="2" max="2" width="32.125" customWidth="1"/>
    <col min="11" max="13" width="13.5" customWidth="1"/>
    <col min="14" max="14" width="16.5" customWidth="1"/>
    <col min="15" max="15" width="11.375" customWidth="1"/>
    <col min="16" max="16" width="24.5" bestFit="1" customWidth="1"/>
    <col min="17" max="17" width="22.125" bestFit="1" customWidth="1"/>
    <col min="19" max="19" width="38" bestFit="1" customWidth="1"/>
    <col min="21" max="21" width="19" customWidth="1"/>
    <col min="24" max="24" width="24.75" customWidth="1"/>
  </cols>
  <sheetData>
    <row r="1" spans="2:20">
      <c r="L1" s="104"/>
      <c r="M1" s="104"/>
    </row>
    <row r="2" spans="2:20" ht="30">
      <c r="B2" s="77" t="s">
        <v>374</v>
      </c>
      <c r="C2" s="95" t="s">
        <v>39</v>
      </c>
      <c r="D2" s="78" t="s">
        <v>38</v>
      </c>
      <c r="E2" s="78" t="s">
        <v>37</v>
      </c>
      <c r="F2" s="78" t="s">
        <v>36</v>
      </c>
      <c r="G2" s="78" t="s">
        <v>35</v>
      </c>
      <c r="H2" s="78" t="s">
        <v>373</v>
      </c>
      <c r="I2" s="78" t="s">
        <v>33</v>
      </c>
      <c r="J2" s="78" t="s">
        <v>31</v>
      </c>
      <c r="K2" s="88" t="s">
        <v>29</v>
      </c>
      <c r="L2" s="105"/>
      <c r="M2" s="105"/>
      <c r="O2" s="82"/>
      <c r="P2" s="82" t="s">
        <v>377</v>
      </c>
      <c r="Q2" s="82"/>
      <c r="R2" s="82"/>
      <c r="S2" s="82"/>
      <c r="T2" s="82"/>
    </row>
    <row r="3" spans="2:20" ht="30">
      <c r="B3" s="77" t="s">
        <v>396</v>
      </c>
      <c r="C3" s="96">
        <v>7590</v>
      </c>
      <c r="D3" s="93">
        <v>7790</v>
      </c>
      <c r="E3" s="93">
        <v>7840</v>
      </c>
      <c r="F3" s="93">
        <v>7720</v>
      </c>
      <c r="G3" s="93">
        <v>7790</v>
      </c>
      <c r="H3" s="93">
        <v>7850</v>
      </c>
      <c r="I3" s="93">
        <v>7700</v>
      </c>
      <c r="J3" s="93">
        <v>7770</v>
      </c>
      <c r="K3" s="94">
        <v>7830</v>
      </c>
      <c r="L3" s="102"/>
      <c r="M3" s="102"/>
      <c r="O3" s="82"/>
      <c r="P3" s="83" t="s">
        <v>378</v>
      </c>
      <c r="Q3" s="84">
        <v>8230</v>
      </c>
      <c r="R3" s="82" t="s">
        <v>379</v>
      </c>
      <c r="S3" s="82" t="s">
        <v>380</v>
      </c>
      <c r="T3" s="82"/>
    </row>
    <row r="4" spans="2:20" ht="30">
      <c r="B4" s="77" t="s">
        <v>395</v>
      </c>
      <c r="C4" s="97">
        <v>31.1</v>
      </c>
      <c r="D4" s="79">
        <v>31.1</v>
      </c>
      <c r="E4" s="79">
        <v>31.1</v>
      </c>
      <c r="F4" s="79">
        <v>31</v>
      </c>
      <c r="G4" s="79">
        <v>31.1</v>
      </c>
      <c r="H4" s="79">
        <v>31.4</v>
      </c>
      <c r="I4" s="79">
        <v>31.4</v>
      </c>
      <c r="J4" s="79">
        <v>31.5</v>
      </c>
      <c r="K4" s="79">
        <v>30.9</v>
      </c>
      <c r="L4" s="106"/>
      <c r="M4" s="106"/>
      <c r="O4" s="82"/>
      <c r="P4" s="82" t="s">
        <v>381</v>
      </c>
      <c r="Q4" s="82">
        <f>Q3*Q5</f>
        <v>8575.66</v>
      </c>
      <c r="R4" s="82" t="s">
        <v>382</v>
      </c>
      <c r="S4" s="82"/>
      <c r="T4" s="82"/>
    </row>
    <row r="5" spans="2:20" ht="30">
      <c r="B5" s="77" t="s">
        <v>375</v>
      </c>
      <c r="C5" s="98">
        <v>464</v>
      </c>
      <c r="D5" s="80">
        <v>301</v>
      </c>
      <c r="E5" s="80">
        <v>371</v>
      </c>
      <c r="F5" s="80">
        <v>557</v>
      </c>
      <c r="G5" s="80">
        <v>625</v>
      </c>
      <c r="H5" s="80">
        <v>315</v>
      </c>
      <c r="I5" s="80">
        <v>425</v>
      </c>
      <c r="J5" s="80">
        <v>514</v>
      </c>
      <c r="K5" s="80">
        <v>341</v>
      </c>
      <c r="L5" s="107"/>
      <c r="M5" s="107"/>
      <c r="O5" s="82"/>
      <c r="P5" s="82" t="s">
        <v>383</v>
      </c>
      <c r="Q5" s="82">
        <v>1.042</v>
      </c>
      <c r="R5" s="82"/>
      <c r="S5" s="82" t="s">
        <v>384</v>
      </c>
      <c r="T5" s="82"/>
    </row>
    <row r="6" spans="2:20" ht="30">
      <c r="B6" s="77" t="s">
        <v>397</v>
      </c>
      <c r="C6" s="98">
        <v>8070</v>
      </c>
      <c r="D6" s="80">
        <v>8030</v>
      </c>
      <c r="E6" s="80">
        <v>8230</v>
      </c>
      <c r="F6" s="80">
        <v>8240</v>
      </c>
      <c r="G6" s="80">
        <v>8310</v>
      </c>
      <c r="H6" s="80">
        <v>8150</v>
      </c>
      <c r="I6" s="80">
        <v>8060</v>
      </c>
      <c r="J6" s="80">
        <v>8230</v>
      </c>
      <c r="K6" s="80"/>
      <c r="L6" s="107"/>
      <c r="M6" s="107"/>
      <c r="O6" s="82"/>
      <c r="P6" s="82" t="s">
        <v>385</v>
      </c>
      <c r="Q6" s="84">
        <v>32.1</v>
      </c>
      <c r="R6" s="82"/>
      <c r="S6" s="82"/>
      <c r="T6" s="82"/>
    </row>
    <row r="7" spans="2:20" ht="30">
      <c r="B7" s="77" t="s">
        <v>376</v>
      </c>
      <c r="C7" s="99">
        <v>5.1580000000000004</v>
      </c>
      <c r="D7" s="81">
        <v>5.1719999999999997</v>
      </c>
      <c r="E7" s="81">
        <v>5.2320000000000002</v>
      </c>
      <c r="F7" s="81">
        <v>5.1630000000000003</v>
      </c>
      <c r="G7" s="81">
        <v>5.1580000000000004</v>
      </c>
      <c r="H7" s="81">
        <v>5.1509999999999998</v>
      </c>
      <c r="I7" s="81">
        <v>5.15</v>
      </c>
      <c r="J7" s="81">
        <v>5.1609999999999996</v>
      </c>
      <c r="K7" s="81">
        <v>5.1529999999999996</v>
      </c>
      <c r="L7" s="108"/>
      <c r="M7" s="108"/>
      <c r="O7" s="82"/>
      <c r="P7" s="82" t="s">
        <v>386</v>
      </c>
      <c r="Q7" s="82">
        <f>Q4*Q6/100</f>
        <v>2752.7868599999997</v>
      </c>
      <c r="R7" s="82"/>
      <c r="S7" s="82"/>
      <c r="T7" s="82"/>
    </row>
    <row r="8" spans="2:20" ht="30">
      <c r="B8" s="77" t="s">
        <v>399</v>
      </c>
      <c r="C8" s="100">
        <v>32.4</v>
      </c>
      <c r="D8" s="77">
        <v>31.5</v>
      </c>
      <c r="E8" s="77">
        <v>32.200000000000003</v>
      </c>
      <c r="F8" s="77">
        <v>32.200000000000003</v>
      </c>
      <c r="G8" s="77">
        <v>32.6</v>
      </c>
      <c r="H8" s="77">
        <v>32.1</v>
      </c>
      <c r="I8" s="77">
        <v>31.6</v>
      </c>
      <c r="J8" s="77">
        <v>32.1</v>
      </c>
      <c r="K8" s="77">
        <v>31.6</v>
      </c>
      <c r="L8" s="109"/>
      <c r="M8" s="109"/>
      <c r="O8" s="82"/>
      <c r="P8" s="82" t="s">
        <v>387</v>
      </c>
      <c r="Q8" s="84">
        <v>31</v>
      </c>
      <c r="R8" s="82" t="s">
        <v>388</v>
      </c>
      <c r="S8" s="82" t="s">
        <v>389</v>
      </c>
      <c r="T8" s="82"/>
    </row>
    <row r="9" spans="2:20" ht="30">
      <c r="B9" s="77" t="s">
        <v>393</v>
      </c>
      <c r="C9" s="101">
        <v>300</v>
      </c>
      <c r="D9" s="87">
        <v>300</v>
      </c>
      <c r="E9" s="87">
        <v>300</v>
      </c>
      <c r="F9" s="87">
        <v>300</v>
      </c>
      <c r="G9" s="87">
        <v>300</v>
      </c>
      <c r="H9" s="87">
        <v>300</v>
      </c>
      <c r="I9" s="87">
        <v>300</v>
      </c>
      <c r="J9" s="87">
        <v>300</v>
      </c>
      <c r="K9" s="87">
        <v>300</v>
      </c>
      <c r="L9" s="109"/>
      <c r="M9" s="109"/>
      <c r="O9" s="171" t="s">
        <v>390</v>
      </c>
      <c r="P9" s="171"/>
      <c r="Q9" s="82">
        <f>Q7/Q8*100</f>
        <v>8879.9576129032248</v>
      </c>
      <c r="R9" s="82" t="s">
        <v>382</v>
      </c>
      <c r="S9" s="82"/>
      <c r="T9" s="82"/>
    </row>
    <row r="10" spans="2:20" ht="30">
      <c r="B10" s="77" t="s">
        <v>401</v>
      </c>
      <c r="C10" s="77">
        <v>31.3</v>
      </c>
      <c r="D10" s="77">
        <v>30.4</v>
      </c>
      <c r="E10" s="77">
        <v>31.1</v>
      </c>
      <c r="F10" s="77">
        <v>31.1</v>
      </c>
      <c r="G10" s="77">
        <v>31.5</v>
      </c>
      <c r="H10" s="77">
        <v>31</v>
      </c>
      <c r="I10" s="77">
        <v>30.5</v>
      </c>
      <c r="J10" s="77">
        <v>31</v>
      </c>
      <c r="K10" s="77"/>
      <c r="L10" s="104"/>
      <c r="M10" s="104"/>
      <c r="O10" s="82"/>
      <c r="P10" s="82"/>
      <c r="Q10" s="82">
        <f>Q9/Q5</f>
        <v>8522.0322580645152</v>
      </c>
      <c r="R10" s="82" t="s">
        <v>379</v>
      </c>
      <c r="S10" s="85">
        <f>Q10/100</f>
        <v>85.220322580645146</v>
      </c>
      <c r="T10" s="86" t="s">
        <v>391</v>
      </c>
    </row>
    <row r="11" spans="2:20" ht="30">
      <c r="B11" s="77" t="s">
        <v>394</v>
      </c>
      <c r="C11" s="89">
        <v>31.3</v>
      </c>
      <c r="D11" s="89">
        <v>31.1</v>
      </c>
      <c r="E11" s="89">
        <v>31.2</v>
      </c>
      <c r="F11" s="89">
        <v>31.5</v>
      </c>
      <c r="G11" s="89">
        <v>31.8</v>
      </c>
      <c r="H11" s="89">
        <v>31.1</v>
      </c>
      <c r="I11" s="89">
        <v>31.7</v>
      </c>
      <c r="J11" s="89">
        <v>31.7</v>
      </c>
      <c r="K11" s="92">
        <v>30.6</v>
      </c>
      <c r="L11" s="104"/>
      <c r="M11" s="104"/>
      <c r="O11" s="171" t="s">
        <v>377</v>
      </c>
      <c r="P11" s="171"/>
      <c r="Q11" s="82">
        <f>Q9-Q4</f>
        <v>304.29761290322494</v>
      </c>
      <c r="R11" s="82" t="s">
        <v>382</v>
      </c>
      <c r="S11" s="172" t="s">
        <v>392</v>
      </c>
      <c r="T11" s="172"/>
    </row>
    <row r="12" spans="2:20" ht="19.5">
      <c r="B12" s="77" t="s">
        <v>398</v>
      </c>
      <c r="C12" s="90">
        <v>7970</v>
      </c>
      <c r="D12" s="90">
        <v>7930</v>
      </c>
      <c r="E12" s="90">
        <v>8200</v>
      </c>
      <c r="F12" s="90">
        <v>8180</v>
      </c>
      <c r="G12" s="90">
        <v>8230</v>
      </c>
      <c r="H12" s="90">
        <v>8260</v>
      </c>
      <c r="I12" s="90">
        <v>8030</v>
      </c>
      <c r="J12" s="90">
        <v>8270</v>
      </c>
      <c r="K12" s="91">
        <v>8050</v>
      </c>
      <c r="L12" s="103"/>
      <c r="M12" s="103"/>
    </row>
    <row r="13" spans="2:20" ht="28.9" customHeight="1">
      <c r="L13" s="110"/>
      <c r="M13" s="110"/>
    </row>
    <row r="14" spans="2:20" ht="25.5">
      <c r="B14" s="112" t="s">
        <v>400</v>
      </c>
      <c r="L14" s="104"/>
      <c r="M14" s="104"/>
    </row>
    <row r="15" spans="2:20" ht="24">
      <c r="B15" s="111" t="s">
        <v>402</v>
      </c>
    </row>
  </sheetData>
  <mergeCells count="3">
    <mergeCell ref="O9:P9"/>
    <mergeCell ref="O11:P11"/>
    <mergeCell ref="S11:T11"/>
  </mergeCells>
  <phoneticPr fontId="21"/>
  <conditionalFormatting sqref="C2:M2">
    <cfRule type="duplicateValues" dxfId="0" priority="2"/>
  </conditionalFormatting>
  <dataValidations count="2">
    <dataValidation imeMode="halfAlpha" allowBlank="1" showInputMessage="1" showErrorMessage="1" sqref="C2:M7" xr:uid="{2C775BBE-9592-4255-B674-F2FA859E36BE}"/>
    <dataValidation allowBlank="1" showInputMessage="1" sqref="C11:K12 L12:M13" xr:uid="{A90B82A1-5497-4629-8931-DB383D3DF60F}"/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反応</vt:lpstr>
      <vt:lpstr>ACMT-L </vt:lpstr>
      <vt:lpstr>Fエバ完了データ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旭化成グループ</dc:creator>
  <cp:lastModifiedBy>旭化成グループ</cp:lastModifiedBy>
  <cp:lastPrinted>2022-10-03T23:14:59Z</cp:lastPrinted>
  <dcterms:created xsi:type="dcterms:W3CDTF">2021-07-27T02:58:26Z</dcterms:created>
  <dcterms:modified xsi:type="dcterms:W3CDTF">2023-05-31T02:03:57Z</dcterms:modified>
</cp:coreProperties>
</file>