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10.3.177.152\共有フォルダ2\21延岡製造所\03延岡製造所社内共有用\★製造課共通\【40】安全活動\【11】異常処置報告書\2022年度異常処置報告書\"/>
    </mc:Choice>
  </mc:AlternateContent>
  <xr:revisionPtr revIDLastSave="0" documentId="13_ncr:1_{D32F7C5B-013F-4F7C-AF37-8999D237E0AE}" xr6:coauthVersionLast="47" xr6:coauthVersionMax="47" xr10:uidLastSave="{00000000-0000-0000-0000-000000000000}"/>
  <bookViews>
    <workbookView xWindow="28680" yWindow="270" windowWidth="25440" windowHeight="15390" activeTab="2" xr2:uid="{8FDBB297-8634-4A88-9F92-E53EAFD10D14}"/>
  </bookViews>
  <sheets>
    <sheet name="報告書" sheetId="27" r:id="rId1"/>
    <sheet name="時系列" sheetId="24" r:id="rId2"/>
    <sheet name="再発防止対策" sheetId="32" r:id="rId3"/>
    <sheet name="再発防止案案" sheetId="31" r:id="rId4"/>
    <sheet name="フローシート（通常時）" sheetId="16" r:id="rId5"/>
    <sheet name="フローシート (R284状況)" sheetId="30" r:id="rId6"/>
    <sheet name="ブロックフロー" sheetId="26" r:id="rId7"/>
    <sheet name="静置時間データ" sheetId="25" r:id="rId8"/>
    <sheet name="操作基準書_M3U静置分離槽（3.0）" sheetId="28" r:id="rId9"/>
    <sheet name="フローシート (2)" sheetId="29" r:id="rId10"/>
    <sheet name="再発防止 (2)" sheetId="34" r:id="rId11"/>
    <sheet name="Sheet1" sheetId="33"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__key2" localSheetId="2" hidden="1">#REF!</definedName>
    <definedName name="____key2" hidden="1">#REF!</definedName>
    <definedName name="___key2" localSheetId="2" hidden="1">#REF!</definedName>
    <definedName name="___key2" hidden="1">#REF!</definedName>
    <definedName name="__123Graph_A" localSheetId="2" hidden="1">[1]比較!#REF!</definedName>
    <definedName name="__123Graph_A" hidden="1">[1]比較!#REF!</definedName>
    <definedName name="__123Graph_A固定費" localSheetId="2" hidden="1">#REF!</definedName>
    <definedName name="__123Graph_A固定費" hidden="1">#REF!</definedName>
    <definedName name="__123Graph_A需要" localSheetId="2" hidden="1">#REF!</definedName>
    <definedName name="__123Graph_A需要" hidden="1">#REF!</definedName>
    <definedName name="__123Graph_A売上高推移92K" localSheetId="2" hidden="1">[1]比較!#REF!</definedName>
    <definedName name="__123Graph_A売上高推移92K" hidden="1">[1]比較!#REF!</definedName>
    <definedName name="__123Graph_A売上国内酵素" localSheetId="2" hidden="1">[1]比較!#REF!</definedName>
    <definedName name="__123Graph_A売上国内酵素" hidden="1">[1]比較!#REF!</definedName>
    <definedName name="__123Graph_A比例費" localSheetId="2" hidden="1">#REF!</definedName>
    <definedName name="__123Graph_A比例費" hidden="1">#REF!</definedName>
    <definedName name="__123Graph_A費用推移" hidden="1">#REF!</definedName>
    <definedName name="__123Graph_B" hidden="1">[1]比較!#REF!</definedName>
    <definedName name="__123Graph_B固定費" hidden="1">#REF!</definedName>
    <definedName name="__123Graph_B需要" hidden="1">#REF!</definedName>
    <definedName name="__123Graph_B売上高推移1" hidden="1">[1]比較!#REF!</definedName>
    <definedName name="__123Graph_B売上高推移92K" hidden="1">[1]比較!#REF!</definedName>
    <definedName name="__123Graph_B売上国内酵素" hidden="1">[1]比較!#REF!</definedName>
    <definedName name="__123Graph_B比例費" hidden="1">#REF!</definedName>
    <definedName name="__123Graph_B費用推移" hidden="1">#REF!</definedName>
    <definedName name="__123Graph_C" hidden="1">[1]比較!#REF!</definedName>
    <definedName name="__123Graph_C固定費" hidden="1">#REF!</definedName>
    <definedName name="__123Graph_C売上高推移1" hidden="1">[1]比較!#REF!</definedName>
    <definedName name="__123Graph_C売上高推移92K" hidden="1">[1]比較!#REF!</definedName>
    <definedName name="__123Graph_C売上国内酵素" hidden="1">[1]比較!#REF!</definedName>
    <definedName name="__123Graph_C比例費" hidden="1">#REF!</definedName>
    <definedName name="__123Graph_C費用推移" hidden="1">#REF!</definedName>
    <definedName name="__123Graph_D" hidden="1">[1]比較!#REF!</definedName>
    <definedName name="__123Graph_D固定費" hidden="1">#REF!</definedName>
    <definedName name="__123Graph_D売上高推移1" hidden="1">[1]比較!#REF!</definedName>
    <definedName name="__123Graph_D売上高推移92K" hidden="1">[1]比較!#REF!</definedName>
    <definedName name="__123Graph_D売上国内酵素" hidden="1">[1]比較!#REF!</definedName>
    <definedName name="__123Graph_D比例費" hidden="1">#REF!</definedName>
    <definedName name="__123Graph_E" hidden="1">[1]比較!#REF!</definedName>
    <definedName name="__123Graph_E固定費" hidden="1">#REF!</definedName>
    <definedName name="__123Graph_E売上高推移92K" hidden="1">[1]比較!#REF!</definedName>
    <definedName name="__123Graph_E売上国内酵素" hidden="1">[1]比較!#REF!</definedName>
    <definedName name="__123Graph_E比例費" hidden="1">#REF!</definedName>
    <definedName name="__123Graph_F" hidden="1">[1]比較!#REF!</definedName>
    <definedName name="__123Graph_F固定費" hidden="1">#REF!</definedName>
    <definedName name="__123Graph_F売上高推移1" hidden="1">[1]比較!#REF!</definedName>
    <definedName name="__123Graph_F売上高推移92K" hidden="1">[1]比較!#REF!</definedName>
    <definedName name="__123Graph_F売上国内酵素" hidden="1">[1]比較!#REF!</definedName>
    <definedName name="__123Graph_F比例費" hidden="1">#REF!</definedName>
    <definedName name="__123Graph_LBL_A" hidden="1">[1]比較!#REF!</definedName>
    <definedName name="__123Graph_LBL_A需要" hidden="1">#REF!</definedName>
    <definedName name="__123Graph_LBL_A売上高推移92K" hidden="1">[1]比較!#REF!</definedName>
    <definedName name="__123Graph_LBL_A売上国内酵素" hidden="1">[1]比較!#REF!</definedName>
    <definedName name="__123Graph_LBL_A費用推移" hidden="1">#REF!</definedName>
    <definedName name="__123Graph_LBL_B" hidden="1">[1]比較!#REF!</definedName>
    <definedName name="__123Graph_LBL_B需要" hidden="1">#REF!</definedName>
    <definedName name="__123Graph_LBL_B売上高推移1" hidden="1">[1]比較!#REF!</definedName>
    <definedName name="__123Graph_LBL_B売上高推移92K" hidden="1">[1]比較!#REF!</definedName>
    <definedName name="__123Graph_LBL_B売上国内酵素" hidden="1">[1]比較!#REF!</definedName>
    <definedName name="__123Graph_LBL_B費用推移" hidden="1">#REF!</definedName>
    <definedName name="__123Graph_LBL_C" hidden="1">[1]比較!#REF!</definedName>
    <definedName name="__123Graph_LBL_C固定費" hidden="1">#REF!</definedName>
    <definedName name="__123Graph_LBL_C売上高推移1" hidden="1">[1]比較!#REF!</definedName>
    <definedName name="__123Graph_LBL_C売上高推移92K" hidden="1">[1]比較!#REF!</definedName>
    <definedName name="__123Graph_LBL_C売上国内酵素" hidden="1">[1]比較!#REF!</definedName>
    <definedName name="__123Graph_LBL_C比例費" hidden="1">#REF!</definedName>
    <definedName name="__123Graph_LBL_C費用推移" hidden="1">#REF!</definedName>
    <definedName name="__123Graph_LBL_D" hidden="1">[1]比較!#REF!</definedName>
    <definedName name="__123Graph_LBL_D固定費" hidden="1">#REF!</definedName>
    <definedName name="__123Graph_LBL_D売上高推移1" hidden="1">[1]比較!#REF!</definedName>
    <definedName name="__123Graph_LBL_D売上高推移92K" hidden="1">[1]比較!#REF!</definedName>
    <definedName name="__123Graph_LBL_D売上国内酵素" hidden="1">[1]比較!#REF!</definedName>
    <definedName name="__123Graph_LBL_D比例費" hidden="1">#REF!</definedName>
    <definedName name="__123Graph_LBL_E" hidden="1">[1]比較!#REF!</definedName>
    <definedName name="__123Graph_LBL_E固定費" hidden="1">#REF!</definedName>
    <definedName name="__123Graph_LBL_E売上高推移92K" hidden="1">[1]比較!#REF!</definedName>
    <definedName name="__123Graph_LBL_E売上国内酵素" hidden="1">[1]比較!#REF!</definedName>
    <definedName name="__123Graph_LBL_E比例費" hidden="1">#REF!</definedName>
    <definedName name="__123Graph_LBL_F" hidden="1">[1]比較!#REF!</definedName>
    <definedName name="__123Graph_LBL_F固定費" hidden="1">#REF!</definedName>
    <definedName name="__123Graph_LBL_F売上高推移1" hidden="1">[1]比較!#REF!</definedName>
    <definedName name="__123Graph_LBL_F売上高推移92K" hidden="1">[1]比較!#REF!</definedName>
    <definedName name="__123Graph_LBL_F売上国内酵素" hidden="1">[1]比較!#REF!</definedName>
    <definedName name="__123Graph_LBL_F比例費" hidden="1">#REF!</definedName>
    <definedName name="__123Graph_X" hidden="1">[1]比較!#REF!</definedName>
    <definedName name="__123Graph_X固定費" hidden="1">#REF!</definedName>
    <definedName name="__123Graph_X需要" hidden="1">#REF!</definedName>
    <definedName name="__123Graph_X売上高推移1" hidden="1">[1]比較!#REF!</definedName>
    <definedName name="__123Graph_X売上高推移92K" hidden="1">[1]比較!#REF!</definedName>
    <definedName name="__123Graph_X売上国内酵素" hidden="1">[1]比較!#REF!</definedName>
    <definedName name="__123Graph_X比例費" hidden="1">#REF!</definedName>
    <definedName name="__123Graph_X費用推移" hidden="1">#REF!</definedName>
    <definedName name="__key2" hidden="1">#REF!</definedName>
    <definedName name="__WW2" localSheetId="2" hidden="1">{"印刷１",#N/A,FALSE,"石井担当分比較";"印刷２",#N/A,FALSE,"石井担当分比較";"印刷３",#N/A,FALSE,"石井担当分比較";"印刷４",#N/A,FALSE,"石井担当分比較"}</definedName>
    <definedName name="__WW2" hidden="1">{"印刷１",#N/A,FALSE,"石井担当分比較";"印刷２",#N/A,FALSE,"石井担当分比較";"印刷３",#N/A,FALSE,"石井担当分比較";"印刷４",#N/A,FALSE,"石井担当分比較"}</definedName>
    <definedName name="_123Graph_B" hidden="1">[2]比較!#REF!</definedName>
    <definedName name="_Fill" hidden="1">#REF!</definedName>
    <definedName name="_Key1" hidden="1">#REF!</definedName>
    <definedName name="_key2" hidden="1">#REF!</definedName>
    <definedName name="_MatInverse_In" hidden="1">[3]触媒組成!#REF!</definedName>
    <definedName name="_Order1" hidden="1">255</definedName>
    <definedName name="_Order2" hidden="1">1</definedName>
    <definedName name="_Sort" hidden="1">#REF!</definedName>
    <definedName name="_WW2" localSheetId="2" hidden="1">{"印刷１",#N/A,FALSE,"石井担当分比較";"印刷２",#N/A,FALSE,"石井担当分比較";"印刷３",#N/A,FALSE,"石井担当分比較";"印刷４",#N/A,FALSE,"石井担当分比較"}</definedName>
    <definedName name="_WW2" hidden="1">{"印刷１",#N/A,FALSE,"石井担当分比較";"印刷２",#N/A,FALSE,"石井担当分比較";"印刷３",#N/A,FALSE,"石井担当分比較";"印刷４",#N/A,FALSE,"石井担当分比較"}</definedName>
    <definedName name="a" hidden="1">[1]比較!#REF!</definedName>
    <definedName name="aa" hidden="1">[4]比較!#REF!</definedName>
    <definedName name="aaaa" hidden="1">[4]比較!#REF!</definedName>
    <definedName name="aaaaaaa" hidden="1">[5]比較!#REF!</definedName>
    <definedName name="afc" localSheetId="2" hidden="1">{"印刷１",#N/A,FALSE,"石井担当分比較";"印刷２",#N/A,FALSE,"石井担当分比較";"印刷３",#N/A,FALSE,"石井担当分比較";"印刷４",#N/A,FALSE,"石井担当分比較"}</definedName>
    <definedName name="afc" hidden="1">{"印刷１",#N/A,FALSE,"石井担当分比較";"印刷２",#N/A,FALSE,"石井担当分比較";"印刷３",#N/A,FALSE,"石井担当分比較";"印刷４",#N/A,FALSE,"石井担当分比較"}</definedName>
    <definedName name="ａｋ" localSheetId="2" hidden="1">{"印刷１",#N/A,FALSE,"石井担当分比較";"印刷２",#N/A,FALSE,"石井担当分比較";"印刷３",#N/A,FALSE,"石井担当分比較";"印刷４",#N/A,FALSE,"石井担当分比較"}</definedName>
    <definedName name="ａｋ" hidden="1">{"印刷１",#N/A,FALSE,"石井担当分比較";"印刷２",#N/A,FALSE,"石井担当分比較";"印刷３",#N/A,FALSE,"石井担当分比較";"印刷４",#N/A,FALSE,"石井担当分比較"}</definedName>
    <definedName name="bb" hidden="1">[4]比較!#REF!</definedName>
    <definedName name="bbbb" hidden="1">[4]比較!#REF!</definedName>
    <definedName name="bbbbb" hidden="1">[4]比較!#REF!</definedName>
    <definedName name="bbbbbb" hidden="1">[4]比較!#REF!</definedName>
    <definedName name="bbbbbbbb" hidden="1">[4]比較!#REF!</definedName>
    <definedName name="bbbbbbbbbbbbb" hidden="1">[4]比較!#REF!</definedName>
    <definedName name="bbbbbbbbbbbbbbbb" hidden="1">[4]比較!#REF!</definedName>
    <definedName name="cc" hidden="1">[4]比較!#REF!</definedName>
    <definedName name="cccc" hidden="1">[4]比較!#REF!</definedName>
    <definedName name="cccccc" hidden="1">[4]比較!#REF!</definedName>
    <definedName name="ｆｊｈｆへ" hidden="1">#REF!</definedName>
    <definedName name="ggg" hidden="1">#REF!</definedName>
    <definedName name="ggggggggg" hidden="1">#REF!</definedName>
    <definedName name="ggggggggggggggggggggggggg" hidden="1">#REF!</definedName>
    <definedName name="haiti" localSheetId="2" hidden="1">{"印刷１",#N/A,FALSE,"石井担当分比較";"印刷２",#N/A,FALSE,"石井担当分比較";"印刷３",#N/A,FALSE,"石井担当分比較";"印刷４",#N/A,FALSE,"石井担当分比較"}</definedName>
    <definedName name="haiti" hidden="1">{"印刷１",#N/A,FALSE,"石井担当分比較";"印刷２",#N/A,FALSE,"石井担当分比較";"印刷３",#N/A,FALSE,"石井担当分比較";"印刷４",#N/A,FALSE,"石井担当分比較"}</definedName>
    <definedName name="HTML_CodePage" hidden="1">932</definedName>
    <definedName name="HTML_Control" localSheetId="2" hidden="1">{"'神華炭'!$D$38:$D$39"}</definedName>
    <definedName name="HTML_Control" hidden="1">{"'神華炭'!$D$38:$D$39"}</definedName>
    <definedName name="HTML_Description" hidden="1">""</definedName>
    <definedName name="HTML_Email" hidden="1">""</definedName>
    <definedName name="HTML_Header" hidden="1">"神華炭"</definedName>
    <definedName name="HTML_LastUpdate" hidden="1">"2002/12/27"</definedName>
    <definedName name="HTML_LineAfter" hidden="1">FALSE</definedName>
    <definedName name="HTML_LineBefore" hidden="1">FALSE</definedName>
    <definedName name="HTML_Name" hidden="1">"情報システム部"</definedName>
    <definedName name="HTML_OBDlg2" hidden="1">TRUE</definedName>
    <definedName name="HTML_OBDlg4" hidden="1">TRUE</definedName>
    <definedName name="HTML_OS" hidden="1">0</definedName>
    <definedName name="HTML_PathFile" hidden="1">"C:\My Documents\FAX･連絡書\MyHTML.htm"</definedName>
    <definedName name="HTML_Title" hidden="1">"連絡書"</definedName>
    <definedName name="iii" hidden="1">[6]比較!#REF!</definedName>
    <definedName name="ｊｊｊ" hidden="1">#REF!</definedName>
    <definedName name="m" hidden="1">[4]比較!#REF!</definedName>
    <definedName name="mm" hidden="1">[4]比較!#REF!</definedName>
    <definedName name="mmm" hidden="1">[4]比較!#REF!</definedName>
    <definedName name="mmmm" hidden="1">#REF!</definedName>
    <definedName name="mmmmmmmmm" hidden="1">#REF!</definedName>
    <definedName name="n" hidden="1">[4]比較!#REF!</definedName>
    <definedName name="NAFT" hidden="1">[6]比較!#REF!</definedName>
    <definedName name="nn" hidden="1">[4]比較!#REF!</definedName>
    <definedName name="nnnn" hidden="1">[4]比較!#REF!</definedName>
    <definedName name="nnnnn" hidden="1">[4]比較!#REF!</definedName>
    <definedName name="nnnnnn" hidden="1">[4]比較!#REF!</definedName>
    <definedName name="nnnnnnnnn" hidden="1">[4]比較!#REF!</definedName>
    <definedName name="nnnnnnnnnnnnn" hidden="1">[4]比較!#REF!</definedName>
    <definedName name="nnnnnnnnnnnnnnnnnnnn" hidden="1">[4]比較!#REF!</definedName>
    <definedName name="nnnnnnnnnnnnnnnnnnnnnnnnnn" hidden="1">[4]比較!#REF!</definedName>
    <definedName name="nnnnnnnnnnnnnnnnnnnnnnnnnnnnnn" hidden="1">[4]比較!#REF!</definedName>
    <definedName name="s" hidden="1">[4]比較!#REF!</definedName>
    <definedName name="SAP" hidden="1">2</definedName>
    <definedName name="SAPBEXhrIndnt" hidden="1">1</definedName>
    <definedName name="SAPBEXrevision" hidden="1">1</definedName>
    <definedName name="SAPBEXsysID" hidden="1">"A14"</definedName>
    <definedName name="SAPBEXwbID" hidden="1">"3QDDOT1DZIW40W9C9SBUJTVF5"</definedName>
    <definedName name="ＳＤ川崎" localSheetId="2" hidden="1">{"印刷１",#N/A,FALSE,"石井担当分比較";"印刷２",#N/A,FALSE,"石井担当分比較";"印刷３",#N/A,FALSE,"石井担当分比較";"印刷４",#N/A,FALSE,"石井担当分比較"}</definedName>
    <definedName name="ＳＤ川崎" hidden="1">{"印刷１",#N/A,FALSE,"石井担当分比較";"印刷２",#N/A,FALSE,"石井担当分比較";"印刷３",#N/A,FALSE,"石井担当分比較";"印刷４",#N/A,FALSE,"石井担当分比較"}</definedName>
    <definedName name="sort2" hidden="1">#REF!</definedName>
    <definedName name="ss" hidden="1">[4]比較!#REF!</definedName>
    <definedName name="sss" hidden="1">[4]比較!#REF!</definedName>
    <definedName name="sssss" hidden="1">[4]比較!#REF!</definedName>
    <definedName name="sssssss" hidden="1">[4]比較!#REF!</definedName>
    <definedName name="Step1" hidden="1">[6]比較!#REF!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v" hidden="1">[4]比較!#REF!</definedName>
    <definedName name="vv" hidden="1">[4]比較!#REF!</definedName>
    <definedName name="vvv" hidden="1">[4]比較!#REF!</definedName>
    <definedName name="vvvvv" hidden="1">[4]比較!#REF!</definedName>
    <definedName name="vvvvvvv" hidden="1">[4]比較!#REF!</definedName>
    <definedName name="vvvvvvvvvvvv" hidden="1">[4]比較!#REF!</definedName>
    <definedName name="wrn.石化協アンケート." localSheetId="2" hidden="1">{"印刷１",#N/A,FALSE,"石井担当分比較";"印刷２",#N/A,FALSE,"石井担当分比較";"印刷３",#N/A,FALSE,"石井担当分比較";"印刷４",#N/A,FALSE,"石井担当分比較"}</definedName>
    <definedName name="wrn.石化協アンケート." hidden="1">{"印刷１",#N/A,FALSE,"石井担当分比較";"印刷２",#N/A,FALSE,"石井担当分比較";"印刷３",#N/A,FALSE,"石井担当分比較";"印刷４",#N/A,FALSE,"石井担当分比較"}</definedName>
    <definedName name="www" hidden="1">[6]比較!#REF!</definedName>
    <definedName name="x" hidden="1">[4]比較!#REF!</definedName>
    <definedName name="xx" hidden="1">[4]比較!#REF!</definedName>
    <definedName name="xxxx" hidden="1">[4]比較!#REF!</definedName>
    <definedName name="xxxxx" hidden="1">[4]比較!#REF!</definedName>
    <definedName name="xxxxxxx" hidden="1">[4]比較!#REF!</definedName>
    <definedName name="z" hidden="1">[4]比較!#REF!</definedName>
    <definedName name="zz" hidden="1">[4]比較!#REF!</definedName>
    <definedName name="zzz" hidden="1">[4]比較!#REF!</definedName>
    <definedName name="zzzzzz" hidden="1">[4]比較!#REF!</definedName>
    <definedName name="あ" hidden="1">[7]比較!#REF!</definedName>
    <definedName name="ああああ" hidden="1">[5]比較!#REF!</definedName>
    <definedName name="あああああああ" hidden="1">'[8]2003.11.27.メリット計算表'!$I$23:$V$23</definedName>
    <definedName name="あかかかかか" hidden="1">[5]比較!#REF!</definedName>
    <definedName name="あっささささあさささ" hidden="1">[5]比較!#REF!</definedName>
    <definedName name="いいいいい" hidden="1">[9]比較!#REF!</definedName>
    <definedName name="ううううう" hidden="1">[9]比較!#REF!</definedName>
    <definedName name="ううううううう" hidden="1">[9]比較!#REF!</definedName>
    <definedName name="ええええええ" hidden="1">[4]比較!#REF!</definedName>
    <definedName name="えだ" hidden="1">#REF!</definedName>
    <definedName name="お" hidden="1">[9]比較!#REF!</definedName>
    <definedName name="おおお" hidden="1">[4]比較!#REF!</definedName>
    <definedName name="おおおおお" hidden="1">[4]比較!#REF!</definedName>
    <definedName name="おおおおおお" hidden="1">[4]比較!#REF!</definedName>
    <definedName name="かかか" hidden="1">[9]比較!#REF!</definedName>
    <definedName name="し" hidden="1">[9]比較!#REF!</definedName>
    <definedName name="す" hidden="1">[9]比較!#REF!</definedName>
    <definedName name="せ" hidden="1">[9]比較!#REF!</definedName>
    <definedName name="そ" hidden="1">[9]比較!#REF!</definedName>
    <definedName name="た" hidden="1">[9]比較!#REF!</definedName>
    <definedName name="だだ" hidden="1">#REF!</definedName>
    <definedName name="ち" hidden="1">[4]比較!#REF!</definedName>
    <definedName name="ﾁｪｯｸ依頼" hidden="1">#REF!</definedName>
    <definedName name="つ" hidden="1">[4]比較!#REF!</definedName>
    <definedName name="て" hidden="1">[4]比較!#REF!</definedName>
    <definedName name="と" hidden="1">[4]比較!#REF!</definedName>
    <definedName name="な" hidden="1">[9]比較!#REF!</definedName>
    <definedName name="に" hidden="1">[9]比較!#REF!</definedName>
    <definedName name="ぬ" hidden="1">[9]比較!#REF!</definedName>
    <definedName name="ね" hidden="1">[9]比較!#REF!</definedName>
    <definedName name="の" hidden="1">[9]比較!#REF!</definedName>
    <definedName name="は" hidden="1">[9]比較!#REF!</definedName>
    <definedName name="はは" hidden="1">[9]比較!#REF!</definedName>
    <definedName name="ははは" hidden="1">[9]比較!#REF!</definedName>
    <definedName name="ふ" hidden="1">[9]比較!#REF!</definedName>
    <definedName name="ふゅ" hidden="1">[4]比較!#REF!</definedName>
    <definedName name="へ" hidden="1">[9]比較!#REF!</definedName>
    <definedName name="ほ" hidden="1">[9]比較!#REF!</definedName>
    <definedName name="まあ" hidden="1">#REF!</definedName>
    <definedName name="み" hidden="1">[9]比較!#REF!</definedName>
    <definedName name="む" hidden="1">[9]比較!#REF!</definedName>
    <definedName name="め" hidden="1">[9]比較!#REF!</definedName>
    <definedName name="も" hidden="1">[9]比較!#REF!</definedName>
    <definedName name="や" hidden="1">[9]比較!#REF!</definedName>
    <definedName name="ゆ" hidden="1">[9]比較!#REF!</definedName>
    <definedName name="よ" hidden="1">[9]比較!#REF!</definedName>
    <definedName name="ん" hidden="1">[9]比較!#REF!</definedName>
    <definedName name="固定費" hidden="1">#REF!</definedName>
    <definedName name="固定費１１" hidden="1">#REF!</definedName>
    <definedName name="更新２０年コスト" localSheetId="2" hidden="1">{"印刷１",#N/A,FALSE,"石井担当分比較";"印刷２",#N/A,FALSE,"石井担当分比較";"印刷３",#N/A,FALSE,"石井担当分比較";"印刷４",#N/A,FALSE,"石井担当分比較"}</definedName>
    <definedName name="更新２０年コスト" hidden="1">{"印刷１",#N/A,FALSE,"石井担当分比較";"印刷２",#N/A,FALSE,"石井担当分比較";"印刷３",#N/A,FALSE,"石井担当分比較";"印刷４",#N/A,FALSE,"石井担当分比較"}</definedName>
    <definedName name="更新コスト" localSheetId="2" hidden="1">{"印刷１",#N/A,FALSE,"石井担当分比較";"印刷２",#N/A,FALSE,"石井担当分比較";"印刷３",#N/A,FALSE,"石井担当分比較";"印刷４",#N/A,FALSE,"石井担当分比較"}</definedName>
    <definedName name="更新コスト" hidden="1">{"印刷１",#N/A,FALSE,"石井担当分比較";"印刷２",#N/A,FALSE,"石井担当分比較";"印刷３",#N/A,FALSE,"石井担当分比較";"印刷４",#N/A,FALSE,"石井担当分比較"}</definedName>
    <definedName name="実施６月" localSheetId="2" hidden="1">{"印刷１",#N/A,FALSE,"石井担当分比較";"印刷２",#N/A,FALSE,"石井担当分比較";"印刷３",#N/A,FALSE,"石井担当分比較";"印刷４",#N/A,FALSE,"石井担当分比較"}</definedName>
    <definedName name="実施６月" hidden="1">{"印刷１",#N/A,FALSE,"石井担当分比較";"印刷２",#N/A,FALSE,"石井担当分比較";"印刷３",#N/A,FALSE,"石井担当分比較";"印刷４",#N/A,FALSE,"石井担当分比較"}</definedName>
    <definedName name="秋元" hidden="1">#REF!</definedName>
    <definedName name="推移" hidden="1">"41H46Y7TKOF092H8QWLNF7XAV"</definedName>
    <definedName name="無事故計画書" localSheetId="2" hidden="1">{"印刷１",#N/A,FALSE,"石井担当分比較";"印刷２",#N/A,FALSE,"石井担当分比較";"印刷３",#N/A,FALSE,"石井担当分比較";"印刷４",#N/A,FALSE,"石井担当分比較"}</definedName>
    <definedName name="無事故計画書" hidden="1">{"印刷１",#N/A,FALSE,"石井担当分比較";"印刷２",#N/A,FALSE,"石井担当分比較";"印刷３",#N/A,FALSE,"石井担当分比較";"印刷４",#N/A,FALSE,"石井担当分比較"}</definedName>
    <definedName name="予算方針" hidden="1">#REF!</definedName>
  </definedNames>
  <calcPr calcId="191029" iterateDelta="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6" i="25" l="1"/>
  <c r="S46" i="25"/>
  <c r="U26" i="25" l="1"/>
  <c r="U24" i="25"/>
  <c r="U22" i="25"/>
  <c r="U27" i="25" s="1"/>
  <c r="AE30" i="30"/>
  <c r="V45" i="30" l="1"/>
  <c r="V42" i="30"/>
  <c r="Y42" i="30" s="1"/>
  <c r="V43" i="30"/>
  <c r="AE33" i="30"/>
  <c r="AE31" i="30"/>
  <c r="R283" i="28"/>
  <c r="G283" i="28"/>
  <c r="B283" i="28"/>
  <c r="R247" i="28"/>
  <c r="G247" i="28"/>
  <c r="B247" i="28"/>
  <c r="R207" i="28"/>
  <c r="G207" i="28"/>
  <c r="B207" i="28"/>
  <c r="R171" i="28"/>
  <c r="G171" i="28"/>
  <c r="B171" i="28"/>
  <c r="R133" i="28"/>
  <c r="G133" i="28"/>
  <c r="B133" i="28"/>
  <c r="R111" i="28"/>
  <c r="G111" i="28"/>
  <c r="B111" i="28"/>
  <c r="R75" i="28"/>
  <c r="G75" i="28"/>
  <c r="B75" i="28"/>
  <c r="R37" i="28"/>
  <c r="G37" i="28"/>
  <c r="B37" i="28"/>
  <c r="U1" i="28"/>
  <c r="R1" i="28"/>
  <c r="G1" i="28"/>
  <c r="B1" i="28"/>
  <c r="U37" i="28" l="1"/>
  <c r="U75" i="28" l="1"/>
  <c r="U111" i="28" l="1"/>
  <c r="U133" i="28" l="1"/>
  <c r="U171" i="28" l="1"/>
  <c r="U207" i="28" l="1"/>
  <c r="U247" i="28" l="1"/>
  <c r="U283" i="28" l="1"/>
  <c r="V1" i="28"/>
  <c r="V171" i="28" l="1"/>
  <c r="V133" i="28"/>
  <c r="V283" i="28"/>
  <c r="V37" i="28"/>
  <c r="V207" i="28"/>
  <c r="V247" i="28"/>
  <c r="V75" i="28"/>
  <c r="V111" i="28"/>
  <c r="F32" i="26" l="1"/>
  <c r="F31" i="26"/>
  <c r="F6" i="26"/>
  <c r="F9" i="26" s="1"/>
  <c r="F15" i="26" s="1"/>
  <c r="O21" i="25" l="1"/>
  <c r="O20" i="25"/>
  <c r="J20" i="25"/>
  <c r="J21" i="25" s="1"/>
  <c r="E20" i="25"/>
  <c r="E18" i="25"/>
  <c r="E16" i="25"/>
  <c r="O10" i="25"/>
  <c r="J10" i="25"/>
  <c r="E10" i="25"/>
  <c r="O8" i="25"/>
  <c r="J8" i="25"/>
  <c r="E8" i="25"/>
  <c r="O6" i="25"/>
  <c r="J6" i="25"/>
  <c r="E6" i="25"/>
  <c r="E21" i="25" l="1"/>
  <c r="O11" i="25"/>
  <c r="J11" i="25"/>
  <c r="E11" i="25"/>
</calcChain>
</file>

<file path=xl/sharedStrings.xml><?xml version="1.0" encoding="utf-8"?>
<sst xmlns="http://schemas.openxmlformats.org/spreadsheetml/2006/main" count="1228" uniqueCount="607">
  <si>
    <t>異常処置報告書</t>
    <rPh sb="0" eb="2">
      <t>イジョウ</t>
    </rPh>
    <rPh sb="2" eb="4">
      <t>ショチ</t>
    </rPh>
    <rPh sb="4" eb="7">
      <t>ホウコクショ</t>
    </rPh>
    <phoneticPr fontId="2"/>
  </si>
  <si>
    <t>件名</t>
    <rPh sb="0" eb="2">
      <t>ケンメイ</t>
    </rPh>
    <phoneticPr fontId="2"/>
  </si>
  <si>
    <t>発生日時</t>
    <rPh sb="0" eb="2">
      <t>ハッセイ</t>
    </rPh>
    <rPh sb="2" eb="4">
      <t>ニチジ</t>
    </rPh>
    <phoneticPr fontId="2"/>
  </si>
  <si>
    <t>発見者</t>
    <rPh sb="0" eb="3">
      <t>ハッケンシャ</t>
    </rPh>
    <phoneticPr fontId="2"/>
  </si>
  <si>
    <t>異常内容</t>
    <rPh sb="0" eb="2">
      <t>イジョウ</t>
    </rPh>
    <rPh sb="2" eb="4">
      <t>ナイヨウ</t>
    </rPh>
    <phoneticPr fontId="2"/>
  </si>
  <si>
    <t>応援者</t>
    <rPh sb="0" eb="3">
      <t>オウエンシャ</t>
    </rPh>
    <phoneticPr fontId="2"/>
  </si>
  <si>
    <t>原因（推定）</t>
    <rPh sb="0" eb="2">
      <t>ゲンイン</t>
    </rPh>
    <rPh sb="3" eb="5">
      <t>スイテイ</t>
    </rPh>
    <phoneticPr fontId="2"/>
  </si>
  <si>
    <t>対応</t>
    <rPh sb="0" eb="2">
      <t>タイオウ</t>
    </rPh>
    <phoneticPr fontId="2"/>
  </si>
  <si>
    <t>課長</t>
    <rPh sb="0" eb="2">
      <t>カチョウ</t>
    </rPh>
    <phoneticPr fontId="2"/>
  </si>
  <si>
    <t>係長</t>
    <rPh sb="0" eb="2">
      <t>カカリチョウ</t>
    </rPh>
    <phoneticPr fontId="2"/>
  </si>
  <si>
    <t>職長</t>
    <rPh sb="0" eb="2">
      <t>ショクチョウ</t>
    </rPh>
    <phoneticPr fontId="2"/>
  </si>
  <si>
    <t>許可</t>
    <rPh sb="0" eb="2">
      <t>キョカ</t>
    </rPh>
    <phoneticPr fontId="2"/>
  </si>
  <si>
    <t>作成</t>
    <rPh sb="0" eb="2">
      <t>サクセイ</t>
    </rPh>
    <phoneticPr fontId="2"/>
  </si>
  <si>
    <t>確認</t>
    <rPh sb="0" eb="2">
      <t>カクニン</t>
    </rPh>
    <phoneticPr fontId="2"/>
  </si>
  <si>
    <t>コメント</t>
    <phoneticPr fontId="2"/>
  </si>
  <si>
    <t>（様式）AFC20220720</t>
    <rPh sb="1" eb="3">
      <t>ヨウシキ</t>
    </rPh>
    <phoneticPr fontId="2"/>
  </si>
  <si>
    <t>旭化成ファインケム（株）</t>
    <rPh sb="0" eb="3">
      <t>アサヒカセイ</t>
    </rPh>
    <rPh sb="10" eb="11">
      <t>カブ</t>
    </rPh>
    <phoneticPr fontId="2"/>
  </si>
  <si>
    <t>工程</t>
    <rPh sb="0" eb="2">
      <t>コウテイ</t>
    </rPh>
    <phoneticPr fontId="2"/>
  </si>
  <si>
    <t>M3U</t>
    <phoneticPr fontId="2"/>
  </si>
  <si>
    <t>件名：R284-1，2　M3U洗浄②精製水過剰仕込み</t>
    <rPh sb="0" eb="2">
      <t>ケンメイ</t>
    </rPh>
    <rPh sb="15" eb="17">
      <t>センジョウ</t>
    </rPh>
    <rPh sb="18" eb="21">
      <t>セイセイスイ</t>
    </rPh>
    <rPh sb="21" eb="23">
      <t>カジョウ</t>
    </rPh>
    <rPh sb="23" eb="25">
      <t>シコ</t>
    </rPh>
    <phoneticPr fontId="10"/>
  </si>
  <si>
    <t>R284</t>
    <phoneticPr fontId="6"/>
  </si>
  <si>
    <t>日付</t>
    <rPh sb="0" eb="2">
      <t>ヒヅケ</t>
    </rPh>
    <phoneticPr fontId="10"/>
  </si>
  <si>
    <t>時間</t>
    <rPh sb="0" eb="2">
      <t>ジカン</t>
    </rPh>
    <phoneticPr fontId="10"/>
  </si>
  <si>
    <t>操作及び状況</t>
    <rPh sb="0" eb="2">
      <t>ソウサ</t>
    </rPh>
    <rPh sb="2" eb="3">
      <t>オヨ</t>
    </rPh>
    <rPh sb="4" eb="6">
      <t>ジョウキョウ</t>
    </rPh>
    <phoneticPr fontId="10"/>
  </si>
  <si>
    <t>実習者とインストラクターの状況</t>
    <rPh sb="0" eb="3">
      <t>ジッシュウシャ</t>
    </rPh>
    <rPh sb="13" eb="15">
      <t>ジョウキョウ</t>
    </rPh>
    <phoneticPr fontId="10"/>
  </si>
  <si>
    <t>SK-18</t>
    <phoneticPr fontId="10"/>
  </si>
  <si>
    <t>SK-19</t>
    <phoneticPr fontId="10"/>
  </si>
  <si>
    <t>洗浄①～②</t>
    <rPh sb="0" eb="2">
      <t>センジョウ</t>
    </rPh>
    <phoneticPr fontId="6"/>
  </si>
  <si>
    <t>分離開始</t>
    <rPh sb="0" eb="2">
      <t>ブンリ</t>
    </rPh>
    <rPh sb="2" eb="4">
      <t>カイシ</t>
    </rPh>
    <phoneticPr fontId="10"/>
  </si>
  <si>
    <t>分離終了</t>
    <rPh sb="0" eb="2">
      <t>ブンリ</t>
    </rPh>
    <rPh sb="2" eb="4">
      <t>シュウリョウ</t>
    </rPh>
    <phoneticPr fontId="10"/>
  </si>
  <si>
    <t>SK-18</t>
    <phoneticPr fontId="6"/>
  </si>
  <si>
    <t>SK-19</t>
    <phoneticPr fontId="6"/>
  </si>
  <si>
    <t>メタノール仕込み開始</t>
    <rPh sb="5" eb="7">
      <t>シコ</t>
    </rPh>
    <rPh sb="8" eb="10">
      <t>カイシ</t>
    </rPh>
    <phoneticPr fontId="10"/>
  </si>
  <si>
    <t>16:40～16：45</t>
    <phoneticPr fontId="6"/>
  </si>
  <si>
    <t>分離</t>
    <rPh sb="0" eb="2">
      <t>ブンリ</t>
    </rPh>
    <phoneticPr fontId="6"/>
  </si>
  <si>
    <t>ST-119へ精製水採水完了</t>
    <rPh sb="12" eb="14">
      <t>カンリョウ</t>
    </rPh>
    <phoneticPr fontId="10"/>
  </si>
  <si>
    <t>16:45～16：50</t>
    <phoneticPr fontId="6"/>
  </si>
  <si>
    <t>メタノール仕込み終了、溶解開始</t>
    <phoneticPr fontId="10"/>
  </si>
  <si>
    <t>16:50～16：55</t>
    <phoneticPr fontId="6"/>
  </si>
  <si>
    <t>分離終了、メタノール仕込み開始</t>
    <rPh sb="0" eb="2">
      <t>ブンリ</t>
    </rPh>
    <rPh sb="2" eb="4">
      <t>シュウリョウ</t>
    </rPh>
    <phoneticPr fontId="10"/>
  </si>
  <si>
    <t>16:55～17：00</t>
    <phoneticPr fontId="6"/>
  </si>
  <si>
    <t>17:00～17：05</t>
    <phoneticPr fontId="6"/>
  </si>
  <si>
    <t>17:05～17：10</t>
    <phoneticPr fontId="6"/>
  </si>
  <si>
    <t>メタノール仕込み</t>
    <rPh sb="5" eb="7">
      <t>シコ</t>
    </rPh>
    <phoneticPr fontId="6"/>
  </si>
  <si>
    <t>SK-19側DCS操作にて間違えてST-119への精製水採水開始ボタンを押す</t>
    <rPh sb="5" eb="6">
      <t>ガワ</t>
    </rPh>
    <rPh sb="9" eb="11">
      <t>ソウサ</t>
    </rPh>
    <rPh sb="13" eb="15">
      <t>マチガ</t>
    </rPh>
    <rPh sb="36" eb="37">
      <t>オ</t>
    </rPh>
    <phoneticPr fontId="10"/>
  </si>
  <si>
    <t>実習者がDCS操作（勝手判断）インストラクター不在</t>
    <rPh sb="0" eb="3">
      <t>ジッシュウシャ</t>
    </rPh>
    <rPh sb="7" eb="9">
      <t>ソウサ</t>
    </rPh>
    <rPh sb="23" eb="25">
      <t>フザイ</t>
    </rPh>
    <phoneticPr fontId="10"/>
  </si>
  <si>
    <t>17:10～17：15</t>
    <phoneticPr fontId="6"/>
  </si>
  <si>
    <t>採水</t>
    <rPh sb="0" eb="2">
      <t>サイスイ</t>
    </rPh>
    <phoneticPr fontId="6"/>
  </si>
  <si>
    <t>ST-119→SK-18へ精製水仕込み中（ここでSK-19側で採水した精製水も仕込まれていたと推測される）</t>
    <rPh sb="29" eb="30">
      <t>ガワ</t>
    </rPh>
    <rPh sb="31" eb="33">
      <t>サイスイ</t>
    </rPh>
    <rPh sb="35" eb="38">
      <t>セイセイスイ</t>
    </rPh>
    <rPh sb="39" eb="41">
      <t>シコ</t>
    </rPh>
    <rPh sb="47" eb="49">
      <t>スイソク</t>
    </rPh>
    <phoneticPr fontId="10"/>
  </si>
  <si>
    <t>ST-119へ精製水採水完了。DCSにてPV値リセットボタンを押す</t>
    <rPh sb="22" eb="23">
      <t>アタイ</t>
    </rPh>
    <rPh sb="31" eb="32">
      <t>オ</t>
    </rPh>
    <phoneticPr fontId="10"/>
  </si>
  <si>
    <t>実習者がDCS操作（勝手判断）インストラクター不在</t>
    <rPh sb="0" eb="3">
      <t>ジッシュウシャ</t>
    </rPh>
    <rPh sb="7" eb="9">
      <t>ソウサ</t>
    </rPh>
    <phoneticPr fontId="10"/>
  </si>
  <si>
    <t>17:15～17：20</t>
    <phoneticPr fontId="6"/>
  </si>
  <si>
    <t>間違えてDCS操作したことに気づき、インストラクターへ報告。</t>
    <rPh sb="0" eb="2">
      <t>マチガ</t>
    </rPh>
    <rPh sb="7" eb="9">
      <t>ソウサ</t>
    </rPh>
    <rPh sb="14" eb="15">
      <t>キ</t>
    </rPh>
    <rPh sb="27" eb="29">
      <t>ホウコク</t>
    </rPh>
    <phoneticPr fontId="10"/>
  </si>
  <si>
    <t>17:20～17：25</t>
    <phoneticPr fontId="6"/>
  </si>
  <si>
    <t>溶解</t>
    <rPh sb="0" eb="2">
      <t>ヨウカイ</t>
    </rPh>
    <phoneticPr fontId="6"/>
  </si>
  <si>
    <t>精製水仕込み終了（ST-119空確認）再沈開始</t>
    <rPh sb="0" eb="3">
      <t>セイセイスイ</t>
    </rPh>
    <rPh sb="3" eb="5">
      <t>シコ</t>
    </rPh>
    <rPh sb="6" eb="8">
      <t>シュウリョウ</t>
    </rPh>
    <rPh sb="15" eb="16">
      <t>カラ</t>
    </rPh>
    <rPh sb="16" eb="18">
      <t>カクニン</t>
    </rPh>
    <rPh sb="19" eb="20">
      <t>サイ</t>
    </rPh>
    <rPh sb="20" eb="21">
      <t>チン</t>
    </rPh>
    <rPh sb="21" eb="23">
      <t>カイシ</t>
    </rPh>
    <phoneticPr fontId="10"/>
  </si>
  <si>
    <r>
      <t>報告内容が「間違えてSK-19側の採水ボタンを押してしまった。」だった為、</t>
    </r>
    <r>
      <rPr>
        <sz val="11"/>
        <color rgb="FFFF0000"/>
        <rFont val="ＭＳ Ｐゴシック"/>
        <family val="3"/>
        <charset val="128"/>
      </rPr>
      <t>DCS画面にて精製水仕込み量PV値が0であることを確認。</t>
    </r>
    <r>
      <rPr>
        <sz val="11"/>
        <rFont val="ＭＳ Ｐゴシック"/>
        <family val="3"/>
        <charset val="128"/>
      </rPr>
      <t>タッチパネルの精製水カウンターPV値も0だったことから、SK-18へ精製水仕込み中にはシステム上採水できないものだと判断。
※実習者がすでに精製水採水完了後にリセットボタンを押していた為、この時PV値が0だった。</t>
    </r>
    <rPh sb="0" eb="2">
      <t>ホウコク</t>
    </rPh>
    <rPh sb="2" eb="4">
      <t>ナイヨウ</t>
    </rPh>
    <rPh sb="6" eb="8">
      <t>マチガ</t>
    </rPh>
    <rPh sb="15" eb="16">
      <t>ガワ</t>
    </rPh>
    <rPh sb="17" eb="19">
      <t>サイスイ</t>
    </rPh>
    <rPh sb="23" eb="24">
      <t>オ</t>
    </rPh>
    <rPh sb="35" eb="36">
      <t>タメ</t>
    </rPh>
    <rPh sb="40" eb="42">
      <t>ガメン</t>
    </rPh>
    <rPh sb="44" eb="47">
      <t>セイセイスイ</t>
    </rPh>
    <rPh sb="47" eb="49">
      <t>シコ</t>
    </rPh>
    <rPh sb="50" eb="51">
      <t>リョウ</t>
    </rPh>
    <rPh sb="53" eb="54">
      <t>チ</t>
    </rPh>
    <rPh sb="62" eb="64">
      <t>カクニン</t>
    </rPh>
    <rPh sb="72" eb="75">
      <t>セイセイスイ</t>
    </rPh>
    <rPh sb="82" eb="83">
      <t>アタイ</t>
    </rPh>
    <rPh sb="99" eb="102">
      <t>セイセイスイ</t>
    </rPh>
    <rPh sb="102" eb="104">
      <t>シコ</t>
    </rPh>
    <rPh sb="105" eb="106">
      <t>チュウ</t>
    </rPh>
    <rPh sb="112" eb="113">
      <t>ジョウ</t>
    </rPh>
    <rPh sb="113" eb="115">
      <t>サイスイ</t>
    </rPh>
    <rPh sb="123" eb="125">
      <t>ハンダン</t>
    </rPh>
    <rPh sb="128" eb="131">
      <t>ジッシュウシャ</t>
    </rPh>
    <rPh sb="135" eb="138">
      <t>セイセイスイ</t>
    </rPh>
    <rPh sb="138" eb="140">
      <t>サイスイ</t>
    </rPh>
    <rPh sb="140" eb="143">
      <t>カンリョウゴ</t>
    </rPh>
    <rPh sb="152" eb="153">
      <t>オ</t>
    </rPh>
    <rPh sb="157" eb="158">
      <t>タメ</t>
    </rPh>
    <phoneticPr fontId="10"/>
  </si>
  <si>
    <t>17:25～17：30</t>
    <phoneticPr fontId="6"/>
  </si>
  <si>
    <t>再沈中</t>
    <rPh sb="2" eb="3">
      <t>チュウ</t>
    </rPh>
    <phoneticPr fontId="10"/>
  </si>
  <si>
    <t>ST-119へ精製水採水完了。ST-119→SK-19へ精製水仕込み開始</t>
    <phoneticPr fontId="10"/>
  </si>
  <si>
    <t>17:30～17：35</t>
    <phoneticPr fontId="6"/>
  </si>
  <si>
    <t>静置開始</t>
    <rPh sb="0" eb="2">
      <t>セイチ</t>
    </rPh>
    <rPh sb="2" eb="4">
      <t>カイシ</t>
    </rPh>
    <phoneticPr fontId="10"/>
  </si>
  <si>
    <t>精製水仕込み中</t>
    <rPh sb="0" eb="3">
      <t>セイセイスイ</t>
    </rPh>
    <rPh sb="3" eb="5">
      <t>シコ</t>
    </rPh>
    <rPh sb="6" eb="7">
      <t>チュウ</t>
    </rPh>
    <phoneticPr fontId="10"/>
  </si>
  <si>
    <t>17:35～17：40</t>
    <phoneticPr fontId="6"/>
  </si>
  <si>
    <t>17:40～17：45</t>
    <phoneticPr fontId="6"/>
  </si>
  <si>
    <t>精製水仕込み</t>
    <rPh sb="0" eb="2">
      <t>セイセイ</t>
    </rPh>
    <rPh sb="2" eb="3">
      <t>スイ</t>
    </rPh>
    <rPh sb="3" eb="5">
      <t>シコ</t>
    </rPh>
    <phoneticPr fontId="6"/>
  </si>
  <si>
    <t>17:45～17：50</t>
    <phoneticPr fontId="6"/>
  </si>
  <si>
    <t>17:50～17：55</t>
    <phoneticPr fontId="6"/>
  </si>
  <si>
    <t>17:55～18：00</t>
    <phoneticPr fontId="6"/>
  </si>
  <si>
    <t>18:00～18：05</t>
    <phoneticPr fontId="6"/>
  </si>
  <si>
    <t>再沈</t>
    <rPh sb="0" eb="1">
      <t>サイ</t>
    </rPh>
    <rPh sb="1" eb="2">
      <t>チン</t>
    </rPh>
    <phoneticPr fontId="6"/>
  </si>
  <si>
    <t>18:05～18：10</t>
    <phoneticPr fontId="6"/>
  </si>
  <si>
    <t>18:10～18：15</t>
    <phoneticPr fontId="6"/>
  </si>
  <si>
    <t>18:15～18：20</t>
    <phoneticPr fontId="6"/>
  </si>
  <si>
    <t>18:20～18：25</t>
    <phoneticPr fontId="6"/>
  </si>
  <si>
    <t>18:25～18：30</t>
    <phoneticPr fontId="6"/>
  </si>
  <si>
    <t>18:30～18：35</t>
    <phoneticPr fontId="6"/>
  </si>
  <si>
    <t>18:35～18：40</t>
    <phoneticPr fontId="6"/>
  </si>
  <si>
    <t>18:40～18：45</t>
    <phoneticPr fontId="6"/>
  </si>
  <si>
    <t>R285-1　SK-18</t>
    <phoneticPr fontId="10"/>
  </si>
  <si>
    <t>過去指示書の目標静置時間　R113</t>
    <phoneticPr fontId="10"/>
  </si>
  <si>
    <t>DCS分離可能時間</t>
    <rPh sb="3" eb="5">
      <t>ブンリ</t>
    </rPh>
    <rPh sb="5" eb="7">
      <t>カノウ</t>
    </rPh>
    <rPh sb="7" eb="9">
      <t>ジカン</t>
    </rPh>
    <phoneticPr fontId="10"/>
  </si>
  <si>
    <t>最長 静置可能時間　　</t>
    <rPh sb="3" eb="5">
      <t>セイチ</t>
    </rPh>
    <rPh sb="5" eb="7">
      <t>カノウ</t>
    </rPh>
    <rPh sb="7" eb="9">
      <t>ジカン</t>
    </rPh>
    <phoneticPr fontId="10"/>
  </si>
  <si>
    <t>(最低必要な静置時間）</t>
    <rPh sb="1" eb="3">
      <t>サイテイ</t>
    </rPh>
    <rPh sb="3" eb="5">
      <t>ヒツヨウ</t>
    </rPh>
    <rPh sb="6" eb="10">
      <t>セイチジカン</t>
    </rPh>
    <phoneticPr fontId="10"/>
  </si>
  <si>
    <t>M3U洗浄①静置</t>
    <rPh sb="3" eb="5">
      <t>センジョウ</t>
    </rPh>
    <rPh sb="6" eb="8">
      <t>セイチ</t>
    </rPh>
    <phoneticPr fontId="10"/>
  </si>
  <si>
    <t>M3U洗浄①分離</t>
    <rPh sb="3" eb="5">
      <t>センジョウ</t>
    </rPh>
    <rPh sb="6" eb="8">
      <t>ブンリ</t>
    </rPh>
    <phoneticPr fontId="10"/>
  </si>
  <si>
    <t>M3U洗浄②静置</t>
    <rPh sb="3" eb="5">
      <t>センジョウ</t>
    </rPh>
    <rPh sb="6" eb="8">
      <t>セイチ</t>
    </rPh>
    <phoneticPr fontId="10"/>
  </si>
  <si>
    <t>M3U洗浄②分離</t>
    <rPh sb="3" eb="5">
      <t>センジョウ</t>
    </rPh>
    <rPh sb="6" eb="8">
      <t>ブンリ</t>
    </rPh>
    <phoneticPr fontId="10"/>
  </si>
  <si>
    <t>M3U洗浄③静置</t>
    <rPh sb="3" eb="5">
      <t>センジョウ</t>
    </rPh>
    <rPh sb="6" eb="8">
      <t>セイチ</t>
    </rPh>
    <phoneticPr fontId="10"/>
  </si>
  <si>
    <t>M3U洗浄③分離予定</t>
    <rPh sb="3" eb="5">
      <t>センジョウ</t>
    </rPh>
    <rPh sb="6" eb="8">
      <t>ブンリ</t>
    </rPh>
    <rPh sb="8" eb="10">
      <t>ヨテイ</t>
    </rPh>
    <phoneticPr fontId="10"/>
  </si>
  <si>
    <t>R285-2　SK-19</t>
    <phoneticPr fontId="10"/>
  </si>
  <si>
    <t>M3U工程ﾌﾞﾛｯｸﾌﾛｰ詳細</t>
    <rPh sb="3" eb="5">
      <t>コウテイ</t>
    </rPh>
    <rPh sb="13" eb="15">
      <t>ショウサイ</t>
    </rPh>
    <phoneticPr fontId="10"/>
  </si>
  <si>
    <t>SK-16・17　or　SK-18・19</t>
    <phoneticPr fontId="6"/>
  </si>
  <si>
    <t>1000L-GL</t>
    <phoneticPr fontId="6"/>
  </si>
  <si>
    <t>M3U洗浄工程</t>
    <rPh sb="3" eb="5">
      <t>センジョウ</t>
    </rPh>
    <rPh sb="5" eb="7">
      <t>コウテイ</t>
    </rPh>
    <phoneticPr fontId="6"/>
  </si>
  <si>
    <t>粗M3U+ﾒﾀﾉ-ﾙ　1/2量</t>
    <rPh sb="0" eb="1">
      <t>ホボ</t>
    </rPh>
    <rPh sb="14" eb="15">
      <t>リョウ</t>
    </rPh>
    <phoneticPr fontId="6"/>
  </si>
  <si>
    <t>仕込</t>
    <rPh sb="0" eb="2">
      <t>シコミ</t>
    </rPh>
    <phoneticPr fontId="6"/>
  </si>
  <si>
    <t>ﾁﾗｰ水：2℃設定</t>
    <rPh sb="3" eb="4">
      <t>スイ</t>
    </rPh>
    <rPh sb="7" eb="9">
      <t>セッテイ</t>
    </rPh>
    <phoneticPr fontId="6"/>
  </si>
  <si>
    <t>出北倉庫</t>
    <rPh sb="0" eb="1">
      <t>デ</t>
    </rPh>
    <rPh sb="1" eb="2">
      <t>キタ</t>
    </rPh>
    <rPh sb="2" eb="4">
      <t>ソウコ</t>
    </rPh>
    <phoneticPr fontId="6"/>
  </si>
  <si>
    <t>ﾒﾀﾉｰﾙ(粗M3U　1/1量)</t>
    <rPh sb="6" eb="7">
      <t>ホボ</t>
    </rPh>
    <rPh sb="14" eb="15">
      <t>リョウ</t>
    </rPh>
    <phoneticPr fontId="6"/>
  </si>
  <si>
    <t>※1回目は、希釈ﾒﾀﾉｰﾙを差し引く為、160kg程度となる</t>
    <rPh sb="2" eb="4">
      <t>カイメ</t>
    </rPh>
    <rPh sb="6" eb="8">
      <t>キシャク</t>
    </rPh>
    <rPh sb="14" eb="15">
      <t>サ</t>
    </rPh>
    <rPh sb="16" eb="17">
      <t>ヒ</t>
    </rPh>
    <rPh sb="18" eb="19">
      <t>タメ</t>
    </rPh>
    <rPh sb="25" eb="27">
      <t>テイド</t>
    </rPh>
    <phoneticPr fontId="10"/>
  </si>
  <si>
    <t>撹拌</t>
    <rPh sb="0" eb="2">
      <t>カクハン</t>
    </rPh>
    <phoneticPr fontId="10"/>
  </si>
  <si>
    <t>撹拌：50rpm、15-20min</t>
    <rPh sb="0" eb="2">
      <t>カクハン</t>
    </rPh>
    <phoneticPr fontId="6"/>
  </si>
  <si>
    <t>精製水</t>
    <rPh sb="0" eb="3">
      <t>セイセイスイ</t>
    </rPh>
    <phoneticPr fontId="6"/>
  </si>
  <si>
    <t>仕込</t>
    <rPh sb="0" eb="2">
      <t>シコミ</t>
    </rPh>
    <phoneticPr fontId="10"/>
  </si>
  <si>
    <t>再沈</t>
    <rPh sb="0" eb="1">
      <t>サイ</t>
    </rPh>
    <rPh sb="1" eb="2">
      <t>チン</t>
    </rPh>
    <phoneticPr fontId="10"/>
  </si>
  <si>
    <t>静置</t>
    <rPh sb="0" eb="1">
      <t>セイ</t>
    </rPh>
    <rPh sb="1" eb="2">
      <t>チ</t>
    </rPh>
    <phoneticPr fontId="10"/>
  </si>
  <si>
    <t>分離</t>
    <rPh sb="0" eb="2">
      <t>ブンリ</t>
    </rPh>
    <phoneticPr fontId="10"/>
  </si>
  <si>
    <t>洗浄廃液(ﾒﾀﾉｰﾙ・精製水)</t>
    <rPh sb="0" eb="2">
      <t>センジョウ</t>
    </rPh>
    <rPh sb="2" eb="4">
      <t>ハイエキ</t>
    </rPh>
    <rPh sb="11" eb="14">
      <t>セイセイスイ</t>
    </rPh>
    <phoneticPr fontId="6"/>
  </si>
  <si>
    <t>有機産廃ﾀﾝｸ</t>
    <rPh sb="0" eb="2">
      <t>ユウキ</t>
    </rPh>
    <rPh sb="2" eb="4">
      <t>サンパイ</t>
    </rPh>
    <phoneticPr fontId="6"/>
  </si>
  <si>
    <t>5℃以下</t>
    <rPh sb="2" eb="4">
      <t>イカ</t>
    </rPh>
    <phoneticPr fontId="6"/>
  </si>
  <si>
    <t>分析</t>
    <rPh sb="0" eb="2">
      <t>ブンセキ</t>
    </rPh>
    <phoneticPr fontId="10"/>
  </si>
  <si>
    <t>洗浄後：低分子成分1.3～3.5%</t>
  </si>
  <si>
    <t>NG</t>
    <phoneticPr fontId="10"/>
  </si>
  <si>
    <t>MIM　780ppm以下、MUM　1000ppm以下</t>
    <phoneticPr fontId="6"/>
  </si>
  <si>
    <t>OK</t>
    <phoneticPr fontId="10"/>
  </si>
  <si>
    <t>上司連絡</t>
    <rPh sb="0" eb="2">
      <t>ジョウシ</t>
    </rPh>
    <rPh sb="2" eb="4">
      <t>レンラク</t>
    </rPh>
    <phoneticPr fontId="10"/>
  </si>
  <si>
    <t>4工場保管</t>
    <rPh sb="1" eb="3">
      <t>コウジョウ</t>
    </rPh>
    <rPh sb="3" eb="5">
      <t>ホカン</t>
    </rPh>
    <phoneticPr fontId="10"/>
  </si>
  <si>
    <t>MQ</t>
    <phoneticPr fontId="6"/>
  </si>
  <si>
    <t>仕込</t>
    <rPh sb="0" eb="2">
      <t>シコ</t>
    </rPh>
    <phoneticPr fontId="6"/>
  </si>
  <si>
    <t>MQ(35ppm相当)</t>
    <rPh sb="8" eb="10">
      <t>ソウトウ</t>
    </rPh>
    <phoneticPr fontId="6"/>
  </si>
  <si>
    <t>IPA</t>
    <phoneticPr fontId="6"/>
  </si>
  <si>
    <t>50rpm</t>
    <phoneticPr fontId="6"/>
  </si>
  <si>
    <t>抜出</t>
    <rPh sb="0" eb="2">
      <t>ヌキダシ</t>
    </rPh>
    <phoneticPr fontId="6"/>
  </si>
  <si>
    <t>MQ調整液</t>
    <rPh sb="2" eb="4">
      <t>チョウセイ</t>
    </rPh>
    <rPh sb="4" eb="5">
      <t>エキ</t>
    </rPh>
    <phoneticPr fontId="10"/>
  </si>
  <si>
    <t>冷蔵庫保管</t>
    <rPh sb="0" eb="3">
      <t>レイゾウコ</t>
    </rPh>
    <rPh sb="3" eb="5">
      <t>ホカン</t>
    </rPh>
    <phoneticPr fontId="6"/>
  </si>
  <si>
    <t>バッチ間洗浄</t>
    <rPh sb="3" eb="4">
      <t>カン</t>
    </rPh>
    <rPh sb="4" eb="6">
      <t>センジョウ</t>
    </rPh>
    <phoneticPr fontId="10"/>
  </si>
  <si>
    <t>ｱｾﾄﾝ</t>
  </si>
  <si>
    <t>4D/M：640kg　</t>
    <phoneticPr fontId="6"/>
  </si>
  <si>
    <t>撹拌：105rpm、撹拌時間：1Hr</t>
    <rPh sb="0" eb="2">
      <t>カクハン</t>
    </rPh>
    <rPh sb="10" eb="12">
      <t>カクハン</t>
    </rPh>
    <rPh sb="12" eb="14">
      <t>ジカン</t>
    </rPh>
    <phoneticPr fontId="6"/>
  </si>
  <si>
    <t>抜出</t>
    <rPh sb="0" eb="2">
      <t>ヌキダシ</t>
    </rPh>
    <phoneticPr fontId="10"/>
  </si>
  <si>
    <t>洗浄廃液(ｱｾﾄﾝ)</t>
    <rPh sb="0" eb="2">
      <t>センジョウ</t>
    </rPh>
    <rPh sb="2" eb="4">
      <t>ハイエキ</t>
    </rPh>
    <phoneticPr fontId="6"/>
  </si>
  <si>
    <t>ﾒﾀﾉｰﾙ</t>
  </si>
  <si>
    <t>1D/M：160kg　</t>
  </si>
  <si>
    <t>ST-119→SK-18へ精製水仕込み開始(54.6L)</t>
    <rPh sb="13" eb="16">
      <t>セイセイスイ</t>
    </rPh>
    <rPh sb="16" eb="18">
      <t>シコ</t>
    </rPh>
    <rPh sb="19" eb="21">
      <t>カイシ</t>
    </rPh>
    <phoneticPr fontId="10"/>
  </si>
  <si>
    <t>フレキカプラで繋ぎかえ</t>
    <rPh sb="7" eb="8">
      <t>ツナ</t>
    </rPh>
    <phoneticPr fontId="2"/>
  </si>
  <si>
    <t>静置分離槽(SK-18)　洗浄②静置時間超過</t>
    <rPh sb="0" eb="2">
      <t>セイチ</t>
    </rPh>
    <rPh sb="2" eb="5">
      <t>ブンリソウ</t>
    </rPh>
    <rPh sb="13" eb="15">
      <t>センジョウ</t>
    </rPh>
    <rPh sb="16" eb="18">
      <t>セイチ</t>
    </rPh>
    <rPh sb="18" eb="20">
      <t>ジカン</t>
    </rPh>
    <rPh sb="20" eb="22">
      <t>チョウカ</t>
    </rPh>
    <phoneticPr fontId="2"/>
  </si>
  <si>
    <t>洗浄②静置時間　過去最長</t>
    <rPh sb="0" eb="2">
      <t>センジョウ</t>
    </rPh>
    <rPh sb="3" eb="7">
      <t>セイチジカン</t>
    </rPh>
    <rPh sb="8" eb="10">
      <t>カコ</t>
    </rPh>
    <rPh sb="10" eb="12">
      <t>サイチョウ</t>
    </rPh>
    <phoneticPr fontId="2"/>
  </si>
  <si>
    <t>R284　今回</t>
    <rPh sb="5" eb="7">
      <t>コンカイ</t>
    </rPh>
    <phoneticPr fontId="2"/>
  </si>
  <si>
    <t>撹拌羽、見えない</t>
    <rPh sb="0" eb="2">
      <t>カクハン</t>
    </rPh>
    <rPh sb="2" eb="3">
      <t>ハネ</t>
    </rPh>
    <phoneticPr fontId="2"/>
  </si>
  <si>
    <t>208Hr</t>
    <phoneticPr fontId="2"/>
  </si>
  <si>
    <t>186.6Hr</t>
    <phoneticPr fontId="2"/>
  </si>
  <si>
    <t>ST-119へ精製水採水開始</t>
  </si>
  <si>
    <t>実習者が操作し、インストラクターは操作に立ち会っていた。</t>
    <rPh sb="0" eb="3">
      <t>ジッシュウシャ</t>
    </rPh>
    <rPh sb="4" eb="6">
      <t>ソウサ</t>
    </rPh>
    <rPh sb="17" eb="19">
      <t>ソウサ</t>
    </rPh>
    <rPh sb="20" eb="21">
      <t>タ</t>
    </rPh>
    <rPh sb="22" eb="23">
      <t>ア</t>
    </rPh>
    <phoneticPr fontId="2"/>
  </si>
  <si>
    <t>溶解開始を確認したところでインストラクターは別工程作業の方へ移動。</t>
    <rPh sb="0" eb="2">
      <t>ヨウカイ</t>
    </rPh>
    <rPh sb="2" eb="4">
      <t>カイシ</t>
    </rPh>
    <rPh sb="5" eb="7">
      <t>カクニン</t>
    </rPh>
    <rPh sb="22" eb="23">
      <t>ベツ</t>
    </rPh>
    <rPh sb="23" eb="25">
      <t>コウテイ</t>
    </rPh>
    <rPh sb="25" eb="27">
      <t>サギョウ</t>
    </rPh>
    <rPh sb="28" eb="29">
      <t>ホウ</t>
    </rPh>
    <rPh sb="30" eb="32">
      <t>イドウ</t>
    </rPh>
    <phoneticPr fontId="10"/>
  </si>
  <si>
    <t>静置開始（DCSにて再沈ボタンが押せなかった為、手動操作で攪拌停止）</t>
    <phoneticPr fontId="10"/>
  </si>
  <si>
    <t>木佐貫さんへDCS操作ミスの旨を報告。</t>
    <rPh sb="0" eb="3">
      <t>キサヌキ</t>
    </rPh>
    <rPh sb="9" eb="11">
      <t>ソウサ</t>
    </rPh>
    <rPh sb="14" eb="15">
      <t>ムネ</t>
    </rPh>
    <rPh sb="16" eb="18">
      <t>ホウコク</t>
    </rPh>
    <phoneticPr fontId="2"/>
  </si>
  <si>
    <t>改訂番号:</t>
  </si>
  <si>
    <t>制定日：</t>
    <rPh sb="0" eb="2">
      <t>セイテイ</t>
    </rPh>
    <rPh sb="2" eb="3">
      <t>ビ</t>
    </rPh>
    <phoneticPr fontId="6"/>
  </si>
  <si>
    <t>頁数:</t>
    <rPh sb="0" eb="1">
      <t>ページ</t>
    </rPh>
    <rPh sb="1" eb="2">
      <t>スウ</t>
    </rPh>
    <phoneticPr fontId="20"/>
  </si>
  <si>
    <t>工程名</t>
  </si>
  <si>
    <t>確認項目</t>
    <rPh sb="0" eb="2">
      <t>カクニン</t>
    </rPh>
    <rPh sb="2" eb="4">
      <t>コウモク</t>
    </rPh>
    <phoneticPr fontId="2"/>
  </si>
  <si>
    <t>操作基準(手順)</t>
  </si>
  <si>
    <t>労働安全
RA評価</t>
    <phoneticPr fontId="6"/>
  </si>
  <si>
    <t>引火爆発</t>
    <rPh sb="0" eb="2">
      <t>インカ</t>
    </rPh>
    <rPh sb="2" eb="4">
      <t>バクハツ</t>
    </rPh>
    <phoneticPr fontId="6"/>
  </si>
  <si>
    <t>安全作業の急所</t>
    <phoneticPr fontId="10"/>
  </si>
  <si>
    <t>設備</t>
    <rPh sb="0" eb="2">
      <t>セツビ</t>
    </rPh>
    <phoneticPr fontId="10"/>
  </si>
  <si>
    <t>・</t>
    <phoneticPr fontId="10"/>
  </si>
  <si>
    <t>使用機器</t>
  </si>
  <si>
    <t></t>
  </si>
  <si>
    <t>フローシートと現場設備・ラインを追って確認する。</t>
  </si>
  <si>
    <t>静置分離槽：SK-16，17(GL1000L)</t>
  </si>
  <si>
    <t>使用する器具は、必ず洗浄しておく。</t>
  </si>
  <si>
    <t>有機産廃タンク：ST-136(20000L)</t>
  </si>
  <si>
    <t>作業時は、保護具を着用し(K-2手袋，顔面シールド</t>
  </si>
  <si>
    <t>精製水タンク：ST-119</t>
  </si>
  <si>
    <t>有機・メタノールガスマスク，等)を使用する。</t>
  </si>
  <si>
    <t>・</t>
  </si>
  <si>
    <t>メタノール地下ﾀﾝｸ：TT-11（M)　（15000L）</t>
    <rPh sb="5" eb="7">
      <t>チカ</t>
    </rPh>
    <phoneticPr fontId="10"/>
  </si>
  <si>
    <t>保護手袋の使用時には使用前に破れ等の有無の確認を行い</t>
  </si>
  <si>
    <t>仕込みポンプ：SP-120</t>
  </si>
  <si>
    <t>使用後は水洗浄を行う。</t>
  </si>
  <si>
    <t>チラー水タンク：ST-35</t>
  </si>
  <si>
    <t>こまめに、手を洗う。</t>
  </si>
  <si>
    <t>チラー水循環ポンプ：SP-311</t>
  </si>
  <si>
    <t>操作は全て、M3U製造工程記録様式（製造日誌）に記録。</t>
    <rPh sb="11" eb="13">
      <t>コウテイ</t>
    </rPh>
    <rPh sb="13" eb="15">
      <t>キロク</t>
    </rPh>
    <rPh sb="15" eb="17">
      <t>ヨウシキ</t>
    </rPh>
    <rPh sb="18" eb="20">
      <t>セイゾウ</t>
    </rPh>
    <rPh sb="20" eb="22">
      <t>ニッシ</t>
    </rPh>
    <phoneticPr fontId="10"/>
  </si>
  <si>
    <t>チラー水ユーザーポンプ：SP-312　</t>
  </si>
  <si>
    <t>全ての操作について、基本行動マニュアルを遵守する。</t>
  </si>
  <si>
    <t>洗浄液吸出：デカント棒</t>
  </si>
  <si>
    <t>釜洗・乾燥時に装置を全て運転し、異常がないか確認する。</t>
  </si>
  <si>
    <t>デカントポンプ：SP-141(有機)</t>
  </si>
  <si>
    <t>バルブ操作は、一つ一つ確実に指差呼称を行い操作する。</t>
  </si>
  <si>
    <t>M3U作業室(1F，2F)内に入室する時は、入口上部の</t>
  </si>
  <si>
    <t>電子天秤：SW-111</t>
  </si>
  <si>
    <t>入室確認灯が点灯(緑)していることを確認し入室する。</t>
  </si>
  <si>
    <t>台秤：SW-13.SW-18</t>
  </si>
  <si>
    <t>冷蔵庫：SZ-02</t>
  </si>
  <si>
    <t>SK-11攪拌機制御異常発生(2013.10.23)</t>
  </si>
  <si>
    <t>ステンレスバケツ</t>
    <phoneticPr fontId="10"/>
  </si>
  <si>
    <t>シーケンサー出力カード内部回路不良</t>
  </si>
  <si>
    <t>M3U運転支援システム（以下、DCSと表記）</t>
    <rPh sb="3" eb="5">
      <t>ウンテン</t>
    </rPh>
    <rPh sb="5" eb="7">
      <t>シエン</t>
    </rPh>
    <rPh sb="12" eb="14">
      <t>イカ</t>
    </rPh>
    <rPh sb="19" eb="21">
      <t>ヒョウキ</t>
    </rPh>
    <phoneticPr fontId="10"/>
  </si>
  <si>
    <t>原料ドラム、中間品ドラムをブース内へ搬入する時は天板の</t>
  </si>
  <si>
    <t>その他：記録計，原料仕込み容器</t>
  </si>
  <si>
    <t>拭き上げを実施する。</t>
  </si>
  <si>
    <t>※以下、設備を機番で表記する。</t>
  </si>
  <si>
    <t>2.</t>
  </si>
  <si>
    <t>洗浄バリデーション</t>
  </si>
  <si>
    <t>バリデーション実施計画書，M3U工程設備洗浄要領及びM3U設備立ち上げ前洗浄記録</t>
  </si>
  <si>
    <t>に従い、洗浄を実施し記録をとる。</t>
  </si>
  <si>
    <t>また、洗浄バリデーション時に、プロセスバリデーションが必要な箇所は実施する。</t>
  </si>
  <si>
    <t>安全作業の急所</t>
  </si>
  <si>
    <t>洗浄</t>
    <rPh sb="0" eb="2">
      <t>センジョウ</t>
    </rPh>
    <phoneticPr fontId="10"/>
  </si>
  <si>
    <t>1)</t>
    <phoneticPr fontId="10"/>
  </si>
  <si>
    <t>静置分離槽（SK-16）のジャケットのチラー水バルブ○610，611を開放。(通水開始)</t>
    <rPh sb="0" eb="2">
      <t>セイチ</t>
    </rPh>
    <rPh sb="2" eb="4">
      <t>ブンリ</t>
    </rPh>
    <rPh sb="4" eb="5">
      <t>ソウ</t>
    </rPh>
    <phoneticPr fontId="10"/>
  </si>
  <si>
    <t>1.2.16.17</t>
    <phoneticPr fontId="10"/>
  </si>
  <si>
    <t>作業時は、保護具(K-2手袋，顔面シールド，</t>
  </si>
  <si>
    <t>2)</t>
    <phoneticPr fontId="10"/>
  </si>
  <si>
    <t>静置分離槽（SK-17）のジャケットのチラー水バルブ□610，611を開放。(通水開始)</t>
    <rPh sb="0" eb="2">
      <t>セイチ</t>
    </rPh>
    <rPh sb="2" eb="4">
      <t>ブンリ</t>
    </rPh>
    <rPh sb="4" eb="5">
      <t>ソウ</t>
    </rPh>
    <phoneticPr fontId="10"/>
  </si>
  <si>
    <t>有機,メタノールガスマスク，等)を使用する。</t>
  </si>
  <si>
    <t>SK-16</t>
    <phoneticPr fontId="10"/>
  </si>
  <si>
    <t>3)</t>
  </si>
  <si>
    <t>ステンレスバケツにメタノール5ｋｇ×2を小分けしておく。</t>
    <rPh sb="20" eb="22">
      <t>コワ</t>
    </rPh>
    <phoneticPr fontId="10"/>
  </si>
  <si>
    <t>SK-17</t>
    <phoneticPr fontId="10"/>
  </si>
  <si>
    <t>4)</t>
  </si>
  <si>
    <t>静置分離槽（SK-16）窒素バルブ○225，75を開放、窒素流量調整バルブ○224にて窒素流量120L/Hrに調整する。</t>
    <rPh sb="0" eb="2">
      <t>セイチ</t>
    </rPh>
    <rPh sb="2" eb="4">
      <t>ブンリ</t>
    </rPh>
    <rPh sb="4" eb="5">
      <t>ソウ</t>
    </rPh>
    <phoneticPr fontId="10"/>
  </si>
  <si>
    <t>静置分離槽（SK-16～SK-19）の集合ﾍﾞﾝﾄ末端に</t>
  </si>
  <si>
    <t>5)</t>
  </si>
  <si>
    <t>静置分離槽（SK-17）窒素バルブ□225，75を開放、窒素流量調整バルブ□224にて窒素流量120L／Hrに調整する。</t>
    <rPh sb="0" eb="2">
      <t>セイチ</t>
    </rPh>
    <rPh sb="2" eb="4">
      <t>ブンリ</t>
    </rPh>
    <rPh sb="4" eb="5">
      <t>ソウ</t>
    </rPh>
    <phoneticPr fontId="10"/>
  </si>
  <si>
    <t>酸素濃度計を設置し常時監視が出来る様に設備改善を実施。</t>
  </si>
  <si>
    <t>6)</t>
  </si>
  <si>
    <t>粗M3U+メタノールドラムをドラムポーターでパレットに乗せる。</t>
  </si>
  <si>
    <t>4.5.25.26.27.28</t>
    <phoneticPr fontId="10"/>
  </si>
  <si>
    <t>SK-16～SK-19は常時120L/Hrで窒素パージである為、</t>
  </si>
  <si>
    <t>7)</t>
  </si>
  <si>
    <t>パレットに乗せた、粗M3U+メタノールドラムをリフトで1Fから2Fへ搬入する。</t>
    <phoneticPr fontId="10"/>
  </si>
  <si>
    <t>系内酸素濃度は0.0vol％(分離時の酸素引込防止)。</t>
  </si>
  <si>
    <t>8)</t>
  </si>
  <si>
    <t>ダクトライン吸引部を粗M3U+メタノールドラム大小の蓋に近づける。</t>
  </si>
  <si>
    <t>定修工事等で休止後に再稼働する場合は、稼働２日前より</t>
  </si>
  <si>
    <t>9)</t>
  </si>
  <si>
    <t>ダクトラインバルブを1/2開にし、粗M3U+メタノールドラムの大小の蓋を徐々に緩めメタノールガスを吸引させながら開放する。</t>
    <rPh sb="13" eb="14">
      <t>カイ</t>
    </rPh>
    <phoneticPr fontId="10"/>
  </si>
  <si>
    <t>200L/Hrで窒素ﾊﾟｰｼﾞを行い系内の酸素濃度を0.0vol％にする。</t>
  </si>
  <si>
    <t>10)</t>
  </si>
  <si>
    <t>ガス吸引後、ドラム大の口に仕込み用ドラムサイフォンをセット、小の口には均圧用カプラをセットする。</t>
    <rPh sb="11" eb="12">
      <t>クチ</t>
    </rPh>
    <phoneticPr fontId="9"/>
  </si>
  <si>
    <t>静置分離槽（SK-16～SK-19）の集合ベントであり、各槽120L/Hr</t>
  </si>
  <si>
    <t>SW-18</t>
    <phoneticPr fontId="10"/>
  </si>
  <si>
    <t>11)</t>
  </si>
  <si>
    <t>ドラムポーターにて治具をセットした仕込みドラムをブース内に搬入し台秤に乗せる。</t>
    <rPh sb="9" eb="11">
      <t>ジグ</t>
    </rPh>
    <rPh sb="32" eb="34">
      <t>ダイバカリ</t>
    </rPh>
    <rPh sb="35" eb="36">
      <t>ノ</t>
    </rPh>
    <phoneticPr fontId="10"/>
  </si>
  <si>
    <t>で常時窒素パージ中である為、8L/minの窒素封入量とする。</t>
  </si>
  <si>
    <t>12)</t>
  </si>
  <si>
    <t>原料仕込みポンプ（SP-120）デリベリラインを静置分離槽（SK-16）にセットする。</t>
    <rPh sb="0" eb="2">
      <t>ゲンリョウ</t>
    </rPh>
    <rPh sb="2" eb="4">
      <t>シコ</t>
    </rPh>
    <rPh sb="24" eb="26">
      <t>セイチ</t>
    </rPh>
    <rPh sb="26" eb="28">
      <t>ブンリ</t>
    </rPh>
    <rPh sb="28" eb="29">
      <t>ソウ</t>
    </rPh>
    <phoneticPr fontId="10"/>
  </si>
  <si>
    <t>粗M3U+希釈メタノールの仕込み量は計算シート参照。</t>
  </si>
  <si>
    <t>13)</t>
  </si>
  <si>
    <t>セットした仕込みドラムサイフォンカプラ部に、原料仕込みポンプ（SP-120）サクションのフレキホースカプラをセット、均圧用カプラには均圧フレキホースカプラを取り付ける。</t>
    <rPh sb="22" eb="24">
      <t>ゲンリョウ</t>
    </rPh>
    <rPh sb="24" eb="26">
      <t>シコ</t>
    </rPh>
    <phoneticPr fontId="10"/>
  </si>
  <si>
    <t>14)</t>
  </si>
  <si>
    <t>粗M3U+メタノール抜出量から2分割量を製造日誌で計算する。</t>
    <rPh sb="10" eb="12">
      <t>ヌキダシ</t>
    </rPh>
    <rPh sb="12" eb="13">
      <t>リョウ</t>
    </rPh>
    <rPh sb="16" eb="18">
      <t>ブンカツ</t>
    </rPh>
    <rPh sb="18" eb="19">
      <t>リョウ</t>
    </rPh>
    <rPh sb="20" eb="22">
      <t>セイゾウ</t>
    </rPh>
    <rPh sb="22" eb="24">
      <t>ニッシ</t>
    </rPh>
    <rPh sb="25" eb="27">
      <t>ケイサン</t>
    </rPh>
    <phoneticPr fontId="9"/>
  </si>
  <si>
    <t>過去実績にてダクト吸引の元キャップ開放、ガス濃度測定0%</t>
  </si>
  <si>
    <t>15)</t>
  </si>
  <si>
    <t>DCS、粗M3U+メタノール2分割量を確認し入力する。</t>
    <rPh sb="4" eb="5">
      <t>ソ</t>
    </rPh>
    <rPh sb="15" eb="17">
      <t>ブンカツ</t>
    </rPh>
    <rPh sb="17" eb="18">
      <t>リョウ</t>
    </rPh>
    <rPh sb="19" eb="21">
      <t>カクニン</t>
    </rPh>
    <rPh sb="22" eb="24">
      <t>ニュウリョク</t>
    </rPh>
    <phoneticPr fontId="9"/>
  </si>
  <si>
    <t>であった為、LEL1/4にて可燃物は○</t>
  </si>
  <si>
    <t>16)</t>
  </si>
  <si>
    <t>DCS、粗M3U+メタノール仕込開始を押す。</t>
    <rPh sb="4" eb="5">
      <t>ソ</t>
    </rPh>
    <rPh sb="14" eb="16">
      <t>シコ</t>
    </rPh>
    <rPh sb="16" eb="18">
      <t>カイシ</t>
    </rPh>
    <rPh sb="19" eb="20">
      <t>オ</t>
    </rPh>
    <phoneticPr fontId="9"/>
  </si>
  <si>
    <t>8%雰囲気下で充填したケミドラム</t>
  </si>
  <si>
    <t>17)</t>
  </si>
  <si>
    <t>均圧バルブ○76、仕込みバルブ○81を全開にする。</t>
    <rPh sb="19" eb="21">
      <t>ゼンカイ</t>
    </rPh>
    <phoneticPr fontId="10"/>
  </si>
  <si>
    <t>仕込みノズルSUS製</t>
  </si>
  <si>
    <t>18)</t>
  </si>
  <si>
    <t>エアーラインバルブを全開にし原料仕込みポンプ（SP-120）起動、粗M3U+メタノールを静置分離槽（SK-16）に所定量仕込む。</t>
    <rPh sb="10" eb="12">
      <t>ゼンカイ</t>
    </rPh>
    <rPh sb="14" eb="16">
      <t>ゲンリョウ</t>
    </rPh>
    <rPh sb="16" eb="18">
      <t>シコ</t>
    </rPh>
    <rPh sb="44" eb="46">
      <t>セイチ</t>
    </rPh>
    <rPh sb="46" eb="48">
      <t>ブンリ</t>
    </rPh>
    <rPh sb="48" eb="49">
      <t>ソウ</t>
    </rPh>
    <phoneticPr fontId="10"/>
  </si>
  <si>
    <t>3.4.5.6</t>
    <phoneticPr fontId="10"/>
  </si>
  <si>
    <t>粗製M3U+希釈メタノール仕込流速13.7L/min≒0.66m/s　</t>
  </si>
  <si>
    <t>19)</t>
  </si>
  <si>
    <t>粗M3U+メタノールが所定量仕込めたら予め小分けしたステンレスバケツのメタノール5.0㎏で原料仕込みポンプ（SP-120）ライン後押しを実施する。</t>
    <rPh sb="0" eb="1">
      <t>ソ</t>
    </rPh>
    <rPh sb="11" eb="13">
      <t>ショテイ</t>
    </rPh>
    <rPh sb="13" eb="14">
      <t>リョウ</t>
    </rPh>
    <rPh sb="14" eb="16">
      <t>シコ</t>
    </rPh>
    <rPh sb="19" eb="20">
      <t>アラカジ</t>
    </rPh>
    <rPh sb="45" eb="47">
      <t>ゲンリョウ</t>
    </rPh>
    <rPh sb="47" eb="49">
      <t>シコ</t>
    </rPh>
    <rPh sb="64" eb="66">
      <t>アトオ</t>
    </rPh>
    <phoneticPr fontId="9"/>
  </si>
  <si>
    <t>20A (1m/s≒18.8L/min)</t>
  </si>
  <si>
    <t>20)</t>
  </si>
  <si>
    <t>仕込み終了後、原料仕込みポンプ（SP-120）エアーラインバルブを全閉にし、原料仕込みポンプ（SP-120）を停止させる。</t>
    <rPh sb="7" eb="9">
      <t>ゲンリョウ</t>
    </rPh>
    <rPh sb="9" eb="11">
      <t>シコ</t>
    </rPh>
    <rPh sb="33" eb="35">
      <t>ゼンペイ</t>
    </rPh>
    <rPh sb="38" eb="40">
      <t>ゲンリョウ</t>
    </rPh>
    <rPh sb="40" eb="42">
      <t>シコ</t>
    </rPh>
    <phoneticPr fontId="10"/>
  </si>
  <si>
    <t>粗製M3U+希釈メタノール仕込前酸素濃度0.0vol%、</t>
  </si>
  <si>
    <t>21)</t>
  </si>
  <si>
    <t>均圧バルブ○76，仕込みバルブ〇81を全閉にする。</t>
    <rPh sb="0" eb="2">
      <t>キンアツ</t>
    </rPh>
    <rPh sb="9" eb="11">
      <t>シコ</t>
    </rPh>
    <rPh sb="19" eb="21">
      <t>ゼンペイ</t>
    </rPh>
    <phoneticPr fontId="10"/>
  </si>
  <si>
    <t>仕込後酸素濃度0.0vol%となる。</t>
  </si>
  <si>
    <t>22)</t>
  </si>
  <si>
    <t>原料仕込みポンプ（SP-120）デリベリラインを静置分離槽（SK-17）にセットする。</t>
    <rPh sb="0" eb="2">
      <t>ゲンリョウ</t>
    </rPh>
    <rPh sb="2" eb="4">
      <t>シコ</t>
    </rPh>
    <rPh sb="24" eb="26">
      <t>セイチ</t>
    </rPh>
    <rPh sb="26" eb="28">
      <t>ブンリ</t>
    </rPh>
    <rPh sb="28" eb="29">
      <t>ソウ</t>
    </rPh>
    <phoneticPr fontId="10"/>
  </si>
  <si>
    <t>SK-16・17均圧ライン接続</t>
  </si>
  <si>
    <t>23)</t>
  </si>
  <si>
    <t>新ケミドラム使用時は１系列2Fの窒素ﾗｲﾝを使用し約1/3開度で</t>
  </si>
  <si>
    <t>24)</t>
  </si>
  <si>
    <t>10min間の窒素ﾊﾟｰｼﾞを実施し使用を開始する。</t>
  </si>
  <si>
    <t>25)</t>
  </si>
  <si>
    <t>均圧バルブ□76、仕込みバルブ□81を全開にする。</t>
    <rPh sb="19" eb="21">
      <t>ゼンカイ</t>
    </rPh>
    <phoneticPr fontId="10"/>
  </si>
  <si>
    <t>（実績値：8minﾊﾟｰｼﾞﾄﾞﾗﾑ内酸素濃度≒2.7vol％）</t>
  </si>
  <si>
    <t>26)</t>
  </si>
  <si>
    <t>エアーラインバルブを全開にし原料仕込みポンプ（SP-120）起動、粗M3U+メタノールを静置分離槽（SK-17）に所定量仕込む。</t>
    <rPh sb="10" eb="12">
      <t>ゼンカイ</t>
    </rPh>
    <rPh sb="14" eb="16">
      <t>ゲンリョウ</t>
    </rPh>
    <rPh sb="16" eb="18">
      <t>シコ</t>
    </rPh>
    <rPh sb="44" eb="46">
      <t>セイチ</t>
    </rPh>
    <rPh sb="46" eb="48">
      <t>ブンリ</t>
    </rPh>
    <rPh sb="48" eb="49">
      <t>ソウ</t>
    </rPh>
    <phoneticPr fontId="10"/>
  </si>
  <si>
    <t>3.4.5.</t>
    <phoneticPr fontId="10"/>
  </si>
  <si>
    <t>27)</t>
  </si>
  <si>
    <t>ブラインの開度は約1～2回転。</t>
  </si>
  <si>
    <t>28)</t>
  </si>
  <si>
    <t>仕込み終了後、原料仕込みポンプ（SP-120）エアーラインバルブを全閉にし、停止させる。</t>
    <rPh sb="7" eb="9">
      <t>ゲンリョウ</t>
    </rPh>
    <rPh sb="9" eb="11">
      <t>シコ</t>
    </rPh>
    <rPh sb="33" eb="35">
      <t>ゼンペイ</t>
    </rPh>
    <phoneticPr fontId="10"/>
  </si>
  <si>
    <t>29)</t>
  </si>
  <si>
    <t>均圧バルブ□76，仕込みバルブ□81を全閉にする。</t>
    <rPh sb="0" eb="2">
      <t>キンアツ</t>
    </rPh>
    <rPh sb="9" eb="11">
      <t>シコ</t>
    </rPh>
    <rPh sb="19" eb="21">
      <t>ゼンペイ</t>
    </rPh>
    <phoneticPr fontId="10"/>
  </si>
  <si>
    <t>洗浄
SK-16
メタノール
仕込み～</t>
    <rPh sb="0" eb="2">
      <t>センジョウ</t>
    </rPh>
    <rPh sb="15" eb="17">
      <t>シコ</t>
    </rPh>
    <phoneticPr fontId="10"/>
  </si>
  <si>
    <t>1）</t>
  </si>
  <si>
    <t>溶媒仕込ラインに静置分離槽（SK-16・17）メタノール用フレキホースを繋げる。</t>
    <rPh sb="0" eb="2">
      <t>ヨウバイ</t>
    </rPh>
    <rPh sb="2" eb="4">
      <t>シコミ</t>
    </rPh>
    <rPh sb="8" eb="10">
      <t>セイチ</t>
    </rPh>
    <rPh sb="10" eb="12">
      <t>ブンリ</t>
    </rPh>
    <rPh sb="12" eb="13">
      <t>ソウ</t>
    </rPh>
    <rPh sb="28" eb="29">
      <t>ヨウ</t>
    </rPh>
    <rPh sb="36" eb="37">
      <t>ツナ</t>
    </rPh>
    <phoneticPr fontId="9"/>
  </si>
  <si>
    <t>メタノール仕込み～静置分離は3回繰り返し行う。</t>
  </si>
  <si>
    <t>2）</t>
  </si>
  <si>
    <t>メタノール移送バルブ◆25を全開にする。</t>
    <rPh sb="5" eb="7">
      <t>イソウ</t>
    </rPh>
    <rPh sb="14" eb="15">
      <t>ゼン</t>
    </rPh>
    <rPh sb="15" eb="16">
      <t>カイ</t>
    </rPh>
    <phoneticPr fontId="9"/>
  </si>
  <si>
    <t>メタノール受入中は移送が出来ない。</t>
    <rPh sb="5" eb="7">
      <t>ウケイレ</t>
    </rPh>
    <rPh sb="7" eb="8">
      <t>チュウ</t>
    </rPh>
    <rPh sb="9" eb="11">
      <t>イソウ</t>
    </rPh>
    <rPh sb="12" eb="14">
      <t>デキ</t>
    </rPh>
    <phoneticPr fontId="9"/>
  </si>
  <si>
    <t>3）</t>
  </si>
  <si>
    <t>静置分離槽（SK-16）仕込みバルブ○81を全開にする。</t>
    <rPh sb="0" eb="2">
      <t>セイチ</t>
    </rPh>
    <rPh sb="2" eb="4">
      <t>ブンリ</t>
    </rPh>
    <rPh sb="4" eb="5">
      <t>ソウ</t>
    </rPh>
    <rPh sb="12" eb="14">
      <t>シコ</t>
    </rPh>
    <rPh sb="22" eb="23">
      <t>ゼン</t>
    </rPh>
    <rPh sb="23" eb="24">
      <t>カイ</t>
    </rPh>
    <phoneticPr fontId="9"/>
  </si>
  <si>
    <t>地下タンクレベルがLL以下では移送出来ない。</t>
    <rPh sb="0" eb="2">
      <t>チカ</t>
    </rPh>
    <rPh sb="11" eb="13">
      <t>イカ</t>
    </rPh>
    <rPh sb="15" eb="17">
      <t>イソウ</t>
    </rPh>
    <rPh sb="17" eb="19">
      <t>デキ</t>
    </rPh>
    <phoneticPr fontId="9"/>
  </si>
  <si>
    <t>4）</t>
  </si>
  <si>
    <t>DCS、メタノール仕込み量、基準値、移送PV値0（リセット）を確認する。</t>
    <rPh sb="9" eb="11">
      <t>シコ</t>
    </rPh>
    <rPh sb="12" eb="13">
      <t>リョウ</t>
    </rPh>
    <rPh sb="14" eb="17">
      <t>キジュンチ</t>
    </rPh>
    <rPh sb="18" eb="20">
      <t>イソウ</t>
    </rPh>
    <rPh sb="22" eb="23">
      <t>チ</t>
    </rPh>
    <rPh sb="31" eb="33">
      <t>カクニン</t>
    </rPh>
    <phoneticPr fontId="9"/>
  </si>
  <si>
    <t>8.25.26.42.43</t>
    <phoneticPr fontId="10"/>
  </si>
  <si>
    <t>TT-11Mからの移送量20L/min、窒素パージ量、25L/min</t>
    <rPh sb="9" eb="11">
      <t>イソウ</t>
    </rPh>
    <rPh sb="11" eb="12">
      <t>リョウ</t>
    </rPh>
    <rPh sb="20" eb="22">
      <t>チッソ</t>
    </rPh>
    <rPh sb="25" eb="26">
      <t>リョウ</t>
    </rPh>
    <phoneticPr fontId="9"/>
  </si>
  <si>
    <t>5）</t>
  </si>
  <si>
    <t>DCS、メタノール移送開始を押す。</t>
    <rPh sb="9" eb="11">
      <t>イソウ</t>
    </rPh>
    <rPh sb="11" eb="13">
      <t>カイシ</t>
    </rPh>
    <rPh sb="14" eb="15">
      <t>オ</t>
    </rPh>
    <phoneticPr fontId="9"/>
  </si>
  <si>
    <t>10.11.44.45</t>
    <phoneticPr fontId="10"/>
  </si>
  <si>
    <t>（バイパスラインより20L/minの窒素パージ実施）</t>
    <rPh sb="18" eb="20">
      <t>チッソ</t>
    </rPh>
    <rPh sb="23" eb="25">
      <t>ジッシ</t>
    </rPh>
    <phoneticPr fontId="9"/>
  </si>
  <si>
    <t>6）</t>
  </si>
  <si>
    <t>静置分離槽（SK-16）へ移送が行われているかルッキングから確認する。</t>
    <rPh sb="0" eb="2">
      <t>セイチ</t>
    </rPh>
    <rPh sb="2" eb="4">
      <t>ブンリ</t>
    </rPh>
    <rPh sb="4" eb="5">
      <t>ソウ</t>
    </rPh>
    <rPh sb="13" eb="15">
      <t>イソウ</t>
    </rPh>
    <rPh sb="16" eb="17">
      <t>オコナ</t>
    </rPh>
    <rPh sb="30" eb="32">
      <t>カクニン</t>
    </rPh>
    <phoneticPr fontId="9"/>
  </si>
  <si>
    <t>Step.10.11.27.28</t>
    <phoneticPr fontId="10"/>
  </si>
  <si>
    <t>TT-11M常時パージ5L/min。</t>
    <rPh sb="6" eb="8">
      <t>ジョウジ</t>
    </rPh>
    <phoneticPr fontId="9"/>
  </si>
  <si>
    <t>7）</t>
  </si>
  <si>
    <t>仕込終了後、仕込PV値を確認しDCS入力、バルブ○81を全閉にする。</t>
    <rPh sb="0" eb="2">
      <t>シコミ</t>
    </rPh>
    <rPh sb="2" eb="4">
      <t>シュウリョウ</t>
    </rPh>
    <rPh sb="4" eb="5">
      <t>ゴ</t>
    </rPh>
    <rPh sb="6" eb="8">
      <t>シコミ</t>
    </rPh>
    <rPh sb="10" eb="11">
      <t>アタイ</t>
    </rPh>
    <rPh sb="12" eb="14">
      <t>カクニン</t>
    </rPh>
    <rPh sb="18" eb="20">
      <t>ニュウリョク</t>
    </rPh>
    <rPh sb="28" eb="29">
      <t>ゼン</t>
    </rPh>
    <rPh sb="29" eb="30">
      <t>ヘイ</t>
    </rPh>
    <phoneticPr fontId="9"/>
  </si>
  <si>
    <t>12.13.46.47</t>
    <phoneticPr fontId="10"/>
  </si>
  <si>
    <t>洗浄①メタノール仕込流速13.3L/min≒0.71m/s　</t>
  </si>
  <si>
    <t>8）</t>
  </si>
  <si>
    <t>メタノール移送バルブ◆25を全閉、フレキホースを外す。</t>
    <rPh sb="5" eb="7">
      <t>イソウ</t>
    </rPh>
    <rPh sb="14" eb="15">
      <t>ゼン</t>
    </rPh>
    <rPh sb="15" eb="16">
      <t>ヘイ</t>
    </rPh>
    <rPh sb="24" eb="25">
      <t>ハズ</t>
    </rPh>
    <phoneticPr fontId="9"/>
  </si>
  <si>
    <t>9）</t>
  </si>
  <si>
    <t>DCS、溶解開始を押す。（20分）</t>
    <rPh sb="4" eb="6">
      <t>ヨウカイ</t>
    </rPh>
    <rPh sb="6" eb="8">
      <t>カイシ</t>
    </rPh>
    <rPh sb="9" eb="10">
      <t>オ</t>
    </rPh>
    <rPh sb="15" eb="16">
      <t>フン</t>
    </rPh>
    <phoneticPr fontId="9"/>
  </si>
  <si>
    <t>14.31.48</t>
    <phoneticPr fontId="10"/>
  </si>
  <si>
    <t>洗浄①メタノール仕込前酸素濃度0.0vol%、</t>
  </si>
  <si>
    <t>10）</t>
  </si>
  <si>
    <t>静置分離槽（SK-16）の撹拌SV値（50rpm）を確認し静置分離槽（SK-16）撹拌機を起動する。</t>
    <rPh sb="0" eb="2">
      <t>セイチ</t>
    </rPh>
    <rPh sb="2" eb="4">
      <t>ブンリ</t>
    </rPh>
    <rPh sb="4" eb="5">
      <t>ソウ</t>
    </rPh>
    <rPh sb="17" eb="18">
      <t>チ</t>
    </rPh>
    <rPh sb="26" eb="28">
      <t>カクニン</t>
    </rPh>
    <rPh sb="29" eb="31">
      <t>セイチ</t>
    </rPh>
    <rPh sb="31" eb="33">
      <t>ブンリ</t>
    </rPh>
    <rPh sb="33" eb="34">
      <t>ソウ</t>
    </rPh>
    <rPh sb="41" eb="44">
      <t>カクハンキ</t>
    </rPh>
    <phoneticPr fontId="10"/>
  </si>
  <si>
    <t>11）</t>
  </si>
  <si>
    <t>静置分離槽（SK-16）の撹拌速度50rpmを確認する。</t>
    <rPh sb="0" eb="2">
      <t>セイチ</t>
    </rPh>
    <rPh sb="2" eb="4">
      <t>ブンリ</t>
    </rPh>
    <rPh sb="4" eb="5">
      <t>ソウ</t>
    </rPh>
    <rPh sb="23" eb="25">
      <t>カクニン</t>
    </rPh>
    <phoneticPr fontId="9"/>
  </si>
  <si>
    <t>洗浄②メタノール仕込流速13.3L/min≒0.71m/s　</t>
  </si>
  <si>
    <t>洗浄
SK-17
メタノール
仕込み～</t>
    <rPh sb="0" eb="2">
      <t>センジョウ</t>
    </rPh>
    <rPh sb="15" eb="17">
      <t>シコ</t>
    </rPh>
    <phoneticPr fontId="10"/>
  </si>
  <si>
    <t>洗浄②メタノール仕込前酸素濃度0.0vol%、</t>
  </si>
  <si>
    <t>静置分離槽（SK-17）仕込みバルブ□81を全開にする。</t>
    <rPh sb="0" eb="2">
      <t>セイチ</t>
    </rPh>
    <rPh sb="2" eb="4">
      <t>ブンリ</t>
    </rPh>
    <rPh sb="4" eb="5">
      <t>ソウ</t>
    </rPh>
    <rPh sb="12" eb="14">
      <t>シコ</t>
    </rPh>
    <rPh sb="22" eb="23">
      <t>ゼン</t>
    </rPh>
    <rPh sb="23" eb="24">
      <t>カイ</t>
    </rPh>
    <phoneticPr fontId="9"/>
  </si>
  <si>
    <t>洗浄③メタノール仕込流速13.3L/min≒0.71m/s　</t>
  </si>
  <si>
    <t>8.25.26.42.43</t>
  </si>
  <si>
    <t>10.11.44.45</t>
  </si>
  <si>
    <t>静置分離槽（SK-17）へ移送が行われているかルッキングから確認する。</t>
    <rPh sb="0" eb="2">
      <t>セイチ</t>
    </rPh>
    <rPh sb="2" eb="4">
      <t>ブンリ</t>
    </rPh>
    <rPh sb="4" eb="5">
      <t>ソウ</t>
    </rPh>
    <rPh sb="13" eb="15">
      <t>イソウ</t>
    </rPh>
    <rPh sb="16" eb="17">
      <t>オコナ</t>
    </rPh>
    <rPh sb="30" eb="32">
      <t>カクニン</t>
    </rPh>
    <phoneticPr fontId="9"/>
  </si>
  <si>
    <t>Step.10.11.27.28</t>
  </si>
  <si>
    <t>仕込終了後、仕込PV値を確認しDCS入力、バルブ□81を全閉にする。</t>
    <rPh sb="0" eb="2">
      <t>シコミ</t>
    </rPh>
    <rPh sb="2" eb="4">
      <t>シュウリョウ</t>
    </rPh>
    <rPh sb="4" eb="5">
      <t>ゴ</t>
    </rPh>
    <rPh sb="6" eb="8">
      <t>シコミ</t>
    </rPh>
    <rPh sb="10" eb="11">
      <t>アタイ</t>
    </rPh>
    <rPh sb="12" eb="14">
      <t>カクニン</t>
    </rPh>
    <rPh sb="18" eb="20">
      <t>ニュウリョク</t>
    </rPh>
    <rPh sb="28" eb="29">
      <t>ゼン</t>
    </rPh>
    <rPh sb="29" eb="30">
      <t>ヘイ</t>
    </rPh>
    <phoneticPr fontId="9"/>
  </si>
  <si>
    <t>12.13.46.47</t>
  </si>
  <si>
    <t>14.31.48</t>
  </si>
  <si>
    <t>静置分離槽（SK-17）の撹拌SV値（50rpm）を確認し撹拌機を起動する。</t>
    <rPh sb="0" eb="2">
      <t>セイチ</t>
    </rPh>
    <rPh sb="2" eb="4">
      <t>ブンリ</t>
    </rPh>
    <rPh sb="4" eb="5">
      <t>ソウ</t>
    </rPh>
    <rPh sb="17" eb="18">
      <t>チ</t>
    </rPh>
    <rPh sb="26" eb="28">
      <t>カクニン</t>
    </rPh>
    <rPh sb="29" eb="32">
      <t>カクハンキ</t>
    </rPh>
    <phoneticPr fontId="10"/>
  </si>
  <si>
    <t>静置分離槽（SK-17）の撹拌速度50rpmを確認する。</t>
    <rPh sb="0" eb="2">
      <t>セイチ</t>
    </rPh>
    <rPh sb="2" eb="4">
      <t>ブンリ</t>
    </rPh>
    <rPh sb="4" eb="5">
      <t>ソウ</t>
    </rPh>
    <rPh sb="23" eb="25">
      <t>カクニン</t>
    </rPh>
    <phoneticPr fontId="9"/>
  </si>
  <si>
    <t>精製水</t>
    <rPh sb="0" eb="3">
      <t>セイセイスイ</t>
    </rPh>
    <phoneticPr fontId="10"/>
  </si>
  <si>
    <t>製造日誌にて精製水仕込み量の計算する｡</t>
    <rPh sb="0" eb="2">
      <t>セイゾウ</t>
    </rPh>
    <rPh sb="2" eb="4">
      <t>ニッシ</t>
    </rPh>
    <rPh sb="9" eb="11">
      <t>シコ</t>
    </rPh>
    <rPh sb="14" eb="16">
      <t>ケイサン</t>
    </rPh>
    <phoneticPr fontId="9"/>
  </si>
  <si>
    <t>静置分離槽（SK-16）仕込みバルブ○79へ精製水仕込み治具（L管）をセットし精製水仕込みフレキを接続する｡</t>
    <rPh sb="0" eb="2">
      <t>セイチ</t>
    </rPh>
    <rPh sb="2" eb="4">
      <t>ブンリ</t>
    </rPh>
    <rPh sb="4" eb="5">
      <t>ソウ</t>
    </rPh>
    <rPh sb="12" eb="14">
      <t>シコ</t>
    </rPh>
    <rPh sb="32" eb="33">
      <t>カン</t>
    </rPh>
    <rPh sb="39" eb="42">
      <t>セイセイスイ</t>
    </rPh>
    <rPh sb="42" eb="44">
      <t>シコ</t>
    </rPh>
    <rPh sb="49" eb="51">
      <t>セツゾク</t>
    </rPh>
    <phoneticPr fontId="10"/>
  </si>
  <si>
    <t>DCS、精製水仕込み量、基準値、移送PV値0（リセット）を確認する。</t>
    <rPh sb="4" eb="7">
      <t>セイセイスイ</t>
    </rPh>
    <rPh sb="7" eb="9">
      <t>シコ</t>
    </rPh>
    <rPh sb="10" eb="11">
      <t>リョウ</t>
    </rPh>
    <rPh sb="12" eb="15">
      <t>キジュンチ</t>
    </rPh>
    <rPh sb="16" eb="18">
      <t>イソウ</t>
    </rPh>
    <rPh sb="20" eb="21">
      <t>チ</t>
    </rPh>
    <rPh sb="29" eb="31">
      <t>カクニン</t>
    </rPh>
    <phoneticPr fontId="9"/>
  </si>
  <si>
    <t>有機ガスマスク，等)を使用する。</t>
  </si>
  <si>
    <t>DCS、精製水仕込み開始を押す。（精製水ストックタンク（ST-119）へ精製水投入）</t>
    <rPh sb="4" eb="7">
      <t>セイセイスイ</t>
    </rPh>
    <rPh sb="7" eb="9">
      <t>シコ</t>
    </rPh>
    <rPh sb="10" eb="12">
      <t>カイシ</t>
    </rPh>
    <rPh sb="13" eb="14">
      <t>オ</t>
    </rPh>
    <rPh sb="17" eb="20">
      <t>セイセイスイ</t>
    </rPh>
    <rPh sb="36" eb="39">
      <t>セイセイスイ</t>
    </rPh>
    <rPh sb="39" eb="41">
      <t>トウニュウ</t>
    </rPh>
    <phoneticPr fontId="9"/>
  </si>
  <si>
    <t>所定量精製水の計算方法</t>
  </si>
  <si>
    <t>洗浄～</t>
    <rPh sb="0" eb="2">
      <t>センジョウ</t>
    </rPh>
    <phoneticPr fontId="10"/>
  </si>
  <si>
    <t>20分溶解後、仕込みバルブ○79全開、ST-119▽69を1/3開、約20分かけて精製水投入する。</t>
    <rPh sb="7" eb="9">
      <t>シコ</t>
    </rPh>
    <rPh sb="16" eb="18">
      <t>ゼンカイ</t>
    </rPh>
    <rPh sb="32" eb="33">
      <t>カイ</t>
    </rPh>
    <rPh sb="41" eb="44">
      <t>セイセイスイ</t>
    </rPh>
    <phoneticPr fontId="9"/>
  </si>
  <si>
    <t>粗M3U重量÷8＝所定量精製水</t>
  </si>
  <si>
    <t>仕込み終了後、精製水ストックタンク（ST-119）サイトグラスを確認してバルブ○79,▽69を全閉。</t>
    <rPh sb="7" eb="10">
      <t>セイセイスイ</t>
    </rPh>
    <rPh sb="47" eb="48">
      <t>ゼン</t>
    </rPh>
    <phoneticPr fontId="10"/>
  </si>
  <si>
    <t>洗浄①精製水仕込流速2.65L/min≒0.14m/s　</t>
  </si>
  <si>
    <t>DCS、再沈開始を押す。（20分）</t>
    <rPh sb="4" eb="5">
      <t>サイ</t>
    </rPh>
    <rPh sb="5" eb="6">
      <t>チン</t>
    </rPh>
    <rPh sb="6" eb="8">
      <t>カイシ</t>
    </rPh>
    <rPh sb="9" eb="10">
      <t>オ</t>
    </rPh>
    <rPh sb="15" eb="16">
      <t>フン</t>
    </rPh>
    <phoneticPr fontId="9"/>
  </si>
  <si>
    <t>16.33.50</t>
    <phoneticPr fontId="10"/>
  </si>
  <si>
    <t>20分再沈後、撹拌を停止する。</t>
    <phoneticPr fontId="10"/>
  </si>
  <si>
    <t>洗浄①精製水仕込前酸素濃度0.0vol%、</t>
  </si>
  <si>
    <t>仕込みバルブ○79に取り付けた精製水仕込み治具、フレキを取り外す。</t>
    <rPh sb="0" eb="2">
      <t>シコ</t>
    </rPh>
    <phoneticPr fontId="10"/>
  </si>
  <si>
    <t>洗浄②精製水仕込流速2.65L/min≒0.14m/s　</t>
  </si>
  <si>
    <t>洗浄②精製水仕込前酸素濃度0.7vol%、</t>
  </si>
  <si>
    <t>仕込後酸素濃度0.6vol%となる。</t>
  </si>
  <si>
    <t>洗浄③精製水仕込流速2.65L/min≒0.14m/s　</t>
  </si>
  <si>
    <t>洗浄③精製水仕込前酸素濃度1.5vol%、</t>
  </si>
  <si>
    <t>仕込後酸素濃度1.4vol%となる。</t>
  </si>
  <si>
    <t>静置分離槽（SK-17)仕込みバルブ□79へ精製水仕込み治具（L管）をセットし精製水仕込みフレキを接続する｡</t>
    <rPh sb="0" eb="2">
      <t>セイチ</t>
    </rPh>
    <rPh sb="2" eb="4">
      <t>ブンリ</t>
    </rPh>
    <rPh sb="4" eb="5">
      <t>ソウ</t>
    </rPh>
    <rPh sb="12" eb="14">
      <t>シコ</t>
    </rPh>
    <rPh sb="32" eb="33">
      <t>カン</t>
    </rPh>
    <rPh sb="39" eb="42">
      <t>セイセイスイ</t>
    </rPh>
    <rPh sb="42" eb="44">
      <t>シコ</t>
    </rPh>
    <rPh sb="49" eb="51">
      <t>セツゾク</t>
    </rPh>
    <phoneticPr fontId="10"/>
  </si>
  <si>
    <t>DCS、精製水仕込み開始を押す。（精製水ストックタンク（ST-119）へ精製水投入）</t>
    <rPh sb="4" eb="7">
      <t>セイセイスイ</t>
    </rPh>
    <rPh sb="7" eb="9">
      <t>シコ</t>
    </rPh>
    <rPh sb="10" eb="12">
      <t>カイシ</t>
    </rPh>
    <rPh sb="13" eb="14">
      <t>オ</t>
    </rPh>
    <rPh sb="17" eb="19">
      <t>セイセイ</t>
    </rPh>
    <rPh sb="19" eb="20">
      <t>スイ</t>
    </rPh>
    <rPh sb="36" eb="39">
      <t>セイセイスイ</t>
    </rPh>
    <rPh sb="39" eb="41">
      <t>トウニュウ</t>
    </rPh>
    <phoneticPr fontId="9"/>
  </si>
  <si>
    <t>20分溶解後、仕込みバルブ□79全開、ST-119▽69を1/3開、約20分かけて精製水投入する。</t>
    <rPh sb="7" eb="9">
      <t>シコ</t>
    </rPh>
    <rPh sb="16" eb="18">
      <t>ゼンカイ</t>
    </rPh>
    <rPh sb="32" eb="33">
      <t>カイ</t>
    </rPh>
    <rPh sb="41" eb="44">
      <t>セイセイスイ</t>
    </rPh>
    <phoneticPr fontId="9"/>
  </si>
  <si>
    <t>仕込み終了後、精製水ストックタンク（ST-119）サイトグラスを確認してバルブ□79,▽69を全閉。</t>
    <rPh sb="7" eb="10">
      <t>セイセイスイ</t>
    </rPh>
    <rPh sb="47" eb="48">
      <t>ゼン</t>
    </rPh>
    <phoneticPr fontId="10"/>
  </si>
  <si>
    <t>16.33.50</t>
  </si>
  <si>
    <t>20分再沈後、撹拌を停止する。</t>
  </si>
  <si>
    <t>仕込みバルブ□79に取り付けた精製水仕込み治具、フレキを取り外す。</t>
    <rPh sb="0" eb="2">
      <t>シコ</t>
    </rPh>
    <phoneticPr fontId="10"/>
  </si>
  <si>
    <t>静置分離</t>
    <rPh sb="0" eb="2">
      <t>セイチ</t>
    </rPh>
    <rPh sb="2" eb="4">
      <t>ブンリ</t>
    </rPh>
    <phoneticPr fontId="10"/>
  </si>
  <si>
    <t>静置分離槽（SK-16）の内温が5.0℃以下であることを確認。</t>
    <rPh sb="0" eb="2">
      <t>セイチ</t>
    </rPh>
    <rPh sb="2" eb="4">
      <t>ブンリ</t>
    </rPh>
    <rPh sb="4" eb="5">
      <t>ソウ</t>
    </rPh>
    <phoneticPr fontId="10"/>
  </si>
  <si>
    <t>分離開始前に静置分離槽全4槽の窒素ﾊﾟｰｼﾞを</t>
  </si>
  <si>
    <t>槽内の溶液に透明感があり撹拌翼が目視できることを確認する。</t>
    <rPh sb="12" eb="14">
      <t>カクハン</t>
    </rPh>
    <rPh sb="14" eb="15">
      <t>ツバサ</t>
    </rPh>
    <rPh sb="16" eb="18">
      <t>モクシ</t>
    </rPh>
    <phoneticPr fontId="9"/>
  </si>
  <si>
    <t>100L/Hr→120L/Hrに変更する。</t>
  </si>
  <si>
    <t>静置分離槽（SK-16）のデカント口バルブ○80を全開。</t>
    <rPh sb="0" eb="2">
      <t>セイチ</t>
    </rPh>
    <rPh sb="2" eb="4">
      <t>ブンリ</t>
    </rPh>
    <rPh sb="4" eb="5">
      <t>ソウ</t>
    </rPh>
    <rPh sb="17" eb="18">
      <t>クチ</t>
    </rPh>
    <rPh sb="25" eb="26">
      <t>ゼン</t>
    </rPh>
    <phoneticPr fontId="10"/>
  </si>
  <si>
    <t>（ﾃﾞｶﾝﾄ流速以上の窒素ﾊﾟｰｼﾞを実施）</t>
  </si>
  <si>
    <t>デカント口バルブ○80にデカント棒を挿入しボルトで締結する。</t>
    <rPh sb="4" eb="5">
      <t>クチ</t>
    </rPh>
    <phoneticPr fontId="10"/>
  </si>
  <si>
    <t>34.35.36</t>
    <phoneticPr fontId="10"/>
  </si>
  <si>
    <t>17.18.19.20.34.51</t>
    <phoneticPr fontId="10"/>
  </si>
  <si>
    <t>静置開始後：120L/Hr →100L/Hrへ戻す。</t>
  </si>
  <si>
    <t>デカント棒→有機産廃移送ポンプ（SP-141）へフレキホースラインを繋ぐ。</t>
    <rPh sb="6" eb="8">
      <t>ユウキ</t>
    </rPh>
    <rPh sb="8" eb="10">
      <t>サンパイ</t>
    </rPh>
    <rPh sb="10" eb="12">
      <t>イソウ</t>
    </rPh>
    <phoneticPr fontId="10"/>
  </si>
  <si>
    <t>35.36.37</t>
    <phoneticPr fontId="10"/>
  </si>
  <si>
    <t>通常の分離時より粘度が高い為、下層を吸い上げてしまっても</t>
  </si>
  <si>
    <t>タッチパネルにてデカント槽の選択をSK-16～19にする。</t>
    <phoneticPr fontId="10"/>
  </si>
  <si>
    <t>52.53.54</t>
    <phoneticPr fontId="10"/>
  </si>
  <si>
    <t>サイトグラスまで来るのに時間がかかるので慎重に調整すること。</t>
  </si>
  <si>
    <t>タッチパネルにてラインを水産廃移送ポンプ（SP-142）へ切り替える。</t>
    <rPh sb="12" eb="13">
      <t>ミズ</t>
    </rPh>
    <rPh sb="13" eb="15">
      <t>サンパイ</t>
    </rPh>
    <rPh sb="15" eb="17">
      <t>イソウ</t>
    </rPh>
    <phoneticPr fontId="10"/>
  </si>
  <si>
    <t>分離時はデカントラインを確認し、他のラインへ流れないよう</t>
  </si>
  <si>
    <t>有機産廃移送ポンプ（SP-141）→有機産廃タンク（ST-136）行きバルブ▽87、88を全開にする。</t>
    <rPh sb="0" eb="2">
      <t>ユウキ</t>
    </rPh>
    <rPh sb="2" eb="4">
      <t>サンパイ</t>
    </rPh>
    <rPh sb="4" eb="6">
      <t>イソウ</t>
    </rPh>
    <rPh sb="18" eb="20">
      <t>ユウキ</t>
    </rPh>
    <rPh sb="20" eb="22">
      <t>サンパイ</t>
    </rPh>
    <rPh sb="45" eb="47">
      <t>ゼンカイ</t>
    </rPh>
    <phoneticPr fontId="10"/>
  </si>
  <si>
    <t>十分注意すること。</t>
  </si>
  <si>
    <t>DCS、分離開始を押す。</t>
    <rPh sb="4" eb="6">
      <t>ブンリ</t>
    </rPh>
    <rPh sb="6" eb="8">
      <t>カイシ</t>
    </rPh>
    <rPh sb="9" eb="10">
      <t>オ</t>
    </rPh>
    <phoneticPr fontId="9"/>
  </si>
  <si>
    <t>タッチパネルにて運転を押し、有機産廃移送ポンプ（SP-141）を起動、分離を開始。</t>
    <rPh sb="14" eb="16">
      <t>ユウキ</t>
    </rPh>
    <rPh sb="16" eb="18">
      <t>サンパイ</t>
    </rPh>
    <rPh sb="18" eb="20">
      <t>イソウ</t>
    </rPh>
    <phoneticPr fontId="10"/>
  </si>
  <si>
    <t>21.55.56.57</t>
    <phoneticPr fontId="10"/>
  </si>
  <si>
    <t>作業時は、保護具を着用し(K-2手袋，顔面シールド，</t>
  </si>
  <si>
    <t>分離境界面はデカント棒のナット位置で調整。</t>
  </si>
  <si>
    <t>22.23.38.39.40</t>
    <phoneticPr fontId="10"/>
  </si>
  <si>
    <t>12）</t>
  </si>
  <si>
    <t>分離が終了したら、タッチパネルにて停止を押し有機産廃移送ポンプ（SP-141）を停止。</t>
    <rPh sb="22" eb="24">
      <t>ユウキ</t>
    </rPh>
    <rPh sb="24" eb="26">
      <t>サンパイ</t>
    </rPh>
    <rPh sb="26" eb="28">
      <t>イソウ</t>
    </rPh>
    <phoneticPr fontId="10"/>
  </si>
  <si>
    <t>デカント棒SUS製であり、上層ディップによりアースが取れる。</t>
  </si>
  <si>
    <t>13）</t>
  </si>
  <si>
    <t>DCS、分離終了、上層量入力。</t>
    <rPh sb="4" eb="6">
      <t>ブンリ</t>
    </rPh>
    <rPh sb="6" eb="8">
      <t>シュウリョウ</t>
    </rPh>
    <rPh sb="9" eb="11">
      <t>ジョウソウ</t>
    </rPh>
    <rPh sb="11" eb="12">
      <t>リョウ</t>
    </rPh>
    <rPh sb="12" eb="14">
      <t>ニュウリョク</t>
    </rPh>
    <phoneticPr fontId="9"/>
  </si>
  <si>
    <t>14）</t>
  </si>
  <si>
    <t>静置分離槽（SK-16）にセットしたボルト、フレキホースを外し、デカント棒を抜き出す。</t>
    <rPh sb="0" eb="2">
      <t>セイチ</t>
    </rPh>
    <rPh sb="2" eb="3">
      <t>ブン</t>
    </rPh>
    <rPh sb="3" eb="4">
      <t>リ</t>
    </rPh>
    <rPh sb="4" eb="5">
      <t>ソウ</t>
    </rPh>
    <phoneticPr fontId="10"/>
  </si>
  <si>
    <t>洗浄①静置時間120Hrによる静電気の緩和</t>
  </si>
  <si>
    <t>15）</t>
  </si>
  <si>
    <t>上記、メタノール仕込み～洗浄、精製水仕込み～再沈を洗浄③まで繰り返す。</t>
    <rPh sb="0" eb="2">
      <t>ジョウキ</t>
    </rPh>
    <rPh sb="8" eb="10">
      <t>シコ</t>
    </rPh>
    <rPh sb="12" eb="14">
      <t>センジョウ</t>
    </rPh>
    <rPh sb="15" eb="18">
      <t>セイセイスイ</t>
    </rPh>
    <rPh sb="18" eb="20">
      <t>シコ</t>
    </rPh>
    <rPh sb="22" eb="23">
      <t>サイ</t>
    </rPh>
    <rPh sb="23" eb="24">
      <t>チン</t>
    </rPh>
    <rPh sb="25" eb="27">
      <t>センジョウ</t>
    </rPh>
    <rPh sb="30" eb="31">
      <t>ク</t>
    </rPh>
    <rPh sb="32" eb="33">
      <t>カエ</t>
    </rPh>
    <phoneticPr fontId="9"/>
  </si>
  <si>
    <t>洗浄②静置時間120Hrによる静電気の緩和</t>
  </si>
  <si>
    <t>16）</t>
  </si>
  <si>
    <t>M3U洗浄3回目のみ下層を専用サンプラーにてサンプルを採取。（7ml・50ml）</t>
  </si>
  <si>
    <t>38.39.40</t>
    <phoneticPr fontId="10"/>
  </si>
  <si>
    <t>59.60.61.62</t>
    <phoneticPr fontId="10"/>
  </si>
  <si>
    <t>洗浄③静置時間216Hrによる静電気の緩和</t>
  </si>
  <si>
    <t>17）</t>
  </si>
  <si>
    <t>サンプル採取後、サンプリング口バルブ○80を全閉にする。</t>
    <rPh sb="14" eb="15">
      <t>クチ</t>
    </rPh>
    <rPh sb="22" eb="24">
      <t>ゼンペイ</t>
    </rPh>
    <phoneticPr fontId="10"/>
  </si>
  <si>
    <t>静置分離槽（SK-17）の内温が5.0℃以下であることを確認。</t>
    <rPh sb="0" eb="2">
      <t>セイチ</t>
    </rPh>
    <rPh sb="2" eb="4">
      <t>ブンリ</t>
    </rPh>
    <rPh sb="4" eb="5">
      <t>ソウ</t>
    </rPh>
    <phoneticPr fontId="10"/>
  </si>
  <si>
    <t>洗浄①分離流量8.0L/min≒0.66m/s　15A(1m/s≒12.2L/min)</t>
  </si>
  <si>
    <t>洗浄②分離流量8.4L/min≒0.69m/s　15A(1m/s≒12.2L/min)</t>
  </si>
  <si>
    <t>静置分離槽（SK-17）のデカント口バルブ□80を全開。</t>
    <rPh sb="0" eb="2">
      <t>セイチ</t>
    </rPh>
    <rPh sb="2" eb="4">
      <t>ブンリ</t>
    </rPh>
    <rPh sb="4" eb="5">
      <t>ソウ</t>
    </rPh>
    <rPh sb="17" eb="18">
      <t>クチ</t>
    </rPh>
    <rPh sb="25" eb="26">
      <t>ゼン</t>
    </rPh>
    <phoneticPr fontId="10"/>
  </si>
  <si>
    <t>洗浄③分離流量8.1L/min≒0.66m/s　15A(1m/s≒12.2L/min)</t>
  </si>
  <si>
    <t>デカント口バルブ□80にデカント棒を挿入しボルトで締結する。</t>
    <rPh sb="4" eb="5">
      <t>クチ</t>
    </rPh>
    <phoneticPr fontId="10"/>
  </si>
  <si>
    <t>34.35.36</t>
  </si>
  <si>
    <t>17.18.19.20.34.51</t>
  </si>
  <si>
    <t>ベント共用の為、4槽合計の窒素パージ量（8L/min）</t>
  </si>
  <si>
    <t>35.36.37</t>
  </si>
  <si>
    <t xml:space="preserve">とベントバージ量 </t>
  </si>
  <si>
    <t>タッチパネルにてデカント槽の選択をSK-16～19にする。</t>
  </si>
  <si>
    <t>52.53.54</t>
  </si>
  <si>
    <t>0.5L/min を足した8.5L/min 以下での分離作業となる。</t>
  </si>
  <si>
    <t>21.55.56.57</t>
  </si>
  <si>
    <t>22.23.38.39.40</t>
  </si>
  <si>
    <t>静置分離槽（SK-17）にセットしたボルト、フレキホースを外し、デカント棒を抜き出す。</t>
    <rPh sb="0" eb="2">
      <t>セイチ</t>
    </rPh>
    <rPh sb="2" eb="4">
      <t>ブンリ</t>
    </rPh>
    <rPh sb="4" eb="5">
      <t>ソウ</t>
    </rPh>
    <phoneticPr fontId="10"/>
  </si>
  <si>
    <t>38.39.40</t>
  </si>
  <si>
    <t>59.60.61.62</t>
  </si>
  <si>
    <t>サンプル採取後、サンプリング口バルブ□80を全閉にする。</t>
    <rPh sb="14" eb="15">
      <t>クチ</t>
    </rPh>
    <rPh sb="22" eb="24">
      <t>ゼンペイ</t>
    </rPh>
    <phoneticPr fontId="10"/>
  </si>
  <si>
    <t>安定剤仕込み</t>
    <rPh sb="0" eb="3">
      <t>アンテイザイ</t>
    </rPh>
    <rPh sb="3" eb="5">
      <t>シコ</t>
    </rPh>
    <phoneticPr fontId="10"/>
  </si>
  <si>
    <t>製造日誌にてMQとIPAの仕込み量を算出する。</t>
    <rPh sb="0" eb="2">
      <t>セイゾウ</t>
    </rPh>
    <rPh sb="2" eb="4">
      <t>ニッシ</t>
    </rPh>
    <phoneticPr fontId="9"/>
  </si>
  <si>
    <t>MQ、IPAの仕込量は製造日誌計算式にて算出。</t>
  </si>
  <si>
    <t>2）</t>
    <phoneticPr fontId="10"/>
  </si>
  <si>
    <t>MQをM3U原料置き場より原料小分け室に運搬する。</t>
    <rPh sb="6" eb="8">
      <t>ゲンリョウ</t>
    </rPh>
    <rPh sb="8" eb="9">
      <t>オ</t>
    </rPh>
    <rPh sb="10" eb="11">
      <t>バ</t>
    </rPh>
    <rPh sb="13" eb="15">
      <t>ゲンリョウ</t>
    </rPh>
    <rPh sb="15" eb="17">
      <t>コワ</t>
    </rPh>
    <rPh sb="18" eb="19">
      <t>シツ</t>
    </rPh>
    <rPh sb="20" eb="22">
      <t>ウンパン</t>
    </rPh>
    <phoneticPr fontId="10"/>
  </si>
  <si>
    <t>小分け容器にダクトを据え、ガス吸引しながら作業を行うこと。</t>
    <rPh sb="0" eb="2">
      <t>コワ</t>
    </rPh>
    <rPh sb="3" eb="5">
      <t>ヨウキ</t>
    </rPh>
    <rPh sb="10" eb="11">
      <t>ス</t>
    </rPh>
    <rPh sb="15" eb="17">
      <t>キュウイン</t>
    </rPh>
    <rPh sb="21" eb="23">
      <t>サギョウ</t>
    </rPh>
    <phoneticPr fontId="10"/>
  </si>
  <si>
    <t>原料小分け室の排気ダクトを全開にする。</t>
    <rPh sb="0" eb="2">
      <t>ゲンリョウ</t>
    </rPh>
    <rPh sb="2" eb="4">
      <t>コワ</t>
    </rPh>
    <rPh sb="5" eb="6">
      <t>シツ</t>
    </rPh>
    <rPh sb="7" eb="9">
      <t>ハイキ</t>
    </rPh>
    <rPh sb="13" eb="15">
      <t>ゼンカイ</t>
    </rPh>
    <phoneticPr fontId="10"/>
  </si>
  <si>
    <t>MQ調整液は計量しなくてよい。</t>
  </si>
  <si>
    <t>SW-111</t>
    <phoneticPr fontId="10"/>
  </si>
  <si>
    <t>MQを計量器に載せ、重量を記録する。</t>
    <rPh sb="3" eb="6">
      <t>ケイリョウキ</t>
    </rPh>
    <rPh sb="7" eb="8">
      <t>ノ</t>
    </rPh>
    <rPh sb="10" eb="12">
      <t>ジュウリョウ</t>
    </rPh>
    <rPh sb="13" eb="15">
      <t>キロク</t>
    </rPh>
    <phoneticPr fontId="10"/>
  </si>
  <si>
    <t>分液ロートは事前に窒素パージを実施しておく。</t>
  </si>
  <si>
    <t>算出した量になるまで、分液漏斗容器へ小分けを行う。</t>
    <rPh sb="0" eb="2">
      <t>サンシュツ</t>
    </rPh>
    <rPh sb="4" eb="5">
      <t>リョウ</t>
    </rPh>
    <rPh sb="11" eb="13">
      <t>ブンエキ</t>
    </rPh>
    <rPh sb="13" eb="15">
      <t>ロウト</t>
    </rPh>
    <rPh sb="15" eb="17">
      <t>ヨウキ</t>
    </rPh>
    <rPh sb="18" eb="20">
      <t>コワ</t>
    </rPh>
    <rPh sb="22" eb="23">
      <t>オコナ</t>
    </rPh>
    <phoneticPr fontId="10"/>
  </si>
  <si>
    <t>41.42.46</t>
    <phoneticPr fontId="10"/>
  </si>
  <si>
    <t>仕込み治具やチューブ等液が付着した物は使用後</t>
  </si>
  <si>
    <t>バルブ○80に専用治具をセットする。</t>
    <phoneticPr fontId="10"/>
  </si>
  <si>
    <t>18.19.47</t>
    <phoneticPr fontId="10"/>
  </si>
  <si>
    <t>洗浄すること。</t>
  </si>
  <si>
    <t>DCS、MQ仕込みを押す。</t>
    <rPh sb="6" eb="8">
      <t>シコ</t>
    </rPh>
    <rPh sb="10" eb="11">
      <t>オ</t>
    </rPh>
    <phoneticPr fontId="9"/>
  </si>
  <si>
    <t>上記の洗浄方法についてはサンプラー及び仕込み治具</t>
  </si>
  <si>
    <t>仕込み口バルブ○80を全開、MQを投入。</t>
    <rPh sb="0" eb="2">
      <t>シコ</t>
    </rPh>
    <rPh sb="3" eb="4">
      <t>クチ</t>
    </rPh>
    <rPh sb="11" eb="13">
      <t>ゼンカイ</t>
    </rPh>
    <phoneticPr fontId="10"/>
  </si>
  <si>
    <t>洗浄操作基準書参照。</t>
  </si>
  <si>
    <t>全量投入後、仕込み口バルブ○80を全閉。</t>
    <rPh sb="6" eb="8">
      <t>シコ</t>
    </rPh>
    <rPh sb="9" eb="10">
      <t>クチ</t>
    </rPh>
    <rPh sb="17" eb="19">
      <t>ゼンペイ</t>
    </rPh>
    <phoneticPr fontId="10"/>
  </si>
  <si>
    <t>MQ、IPA仕込み時は製造日誌に仕込み量、</t>
  </si>
  <si>
    <t>仕込み口バルブ○80の専用治具を取り外す。</t>
    <rPh sb="0" eb="2">
      <t>シコ</t>
    </rPh>
    <rPh sb="3" eb="4">
      <t>グチ</t>
    </rPh>
    <phoneticPr fontId="10"/>
  </si>
  <si>
    <t>LOT.NO.等を記録する事。</t>
  </si>
  <si>
    <t>原料仕込みポンプ（SP-120）デリベリラインを静置分離槽（SK-16）に繋ぐ。</t>
    <rPh sb="0" eb="2">
      <t>ゲンリョウ</t>
    </rPh>
    <rPh sb="2" eb="4">
      <t>シコ</t>
    </rPh>
    <rPh sb="24" eb="26">
      <t>セイチ</t>
    </rPh>
    <rPh sb="26" eb="28">
      <t>ブンリ</t>
    </rPh>
    <rPh sb="28" eb="29">
      <t>ソウ</t>
    </rPh>
    <phoneticPr fontId="10"/>
  </si>
  <si>
    <t>ダクトラインバルブを全開にし、IPAドラムの大小の蓋を徐々に緩めIPAガスを吸引させながら開放する。</t>
    <rPh sb="10" eb="12">
      <t>ゼンカイ</t>
    </rPh>
    <phoneticPr fontId="10"/>
  </si>
  <si>
    <t>ガス吸引後、ドラム大の口には仕込み用ドラムサイフォンを、小の口には均圧用カプラをセットする。</t>
  </si>
  <si>
    <t>ドラムポーターにてIPAドラムをブース室内へ搬入して台秤に載せる。</t>
    <phoneticPr fontId="10"/>
  </si>
  <si>
    <t>M3U洗浄③分離後、工程分析を実施する為、</t>
  </si>
  <si>
    <t>仕込み用ドラムサイフォンカプラ部に原料仕込みポンプ（SP-120）サクションフレキホースカプラをセット、カプラには均圧フレキホースカプラをセットする。</t>
    <rPh sb="17" eb="19">
      <t>ゲンリョウ</t>
    </rPh>
    <rPh sb="19" eb="21">
      <t>シコ</t>
    </rPh>
    <phoneticPr fontId="10"/>
  </si>
  <si>
    <t>MQ調整IPA仕込まで実績値300min間は窒素パージ中。</t>
  </si>
  <si>
    <t>均圧バルブ○76を開、バルブ○81を開。</t>
    <phoneticPr fontId="10"/>
  </si>
  <si>
    <t>IPA仕込前酸素濃度0.0vol%、仕込後酸素濃度0.0vol%</t>
  </si>
  <si>
    <t>原料仕込みポンプ（SP-120）エアーラインバルブを全開にし起動、静置分離槽（SK-16）へ算出した量のIPAを仕込む。</t>
    <rPh sb="0" eb="2">
      <t>ゲンリョウ</t>
    </rPh>
    <rPh sb="2" eb="4">
      <t>シコ</t>
    </rPh>
    <rPh sb="26" eb="28">
      <t>ゼンカイ</t>
    </rPh>
    <rPh sb="33" eb="35">
      <t>セイチ</t>
    </rPh>
    <rPh sb="35" eb="37">
      <t>ブンリ</t>
    </rPh>
    <rPh sb="37" eb="38">
      <t>ソウ</t>
    </rPh>
    <phoneticPr fontId="10"/>
  </si>
  <si>
    <t>IPA仕込流速12.9L/min≒0.69m/s　20A (1m/s≒18.8L/min)</t>
  </si>
  <si>
    <t>18）</t>
  </si>
  <si>
    <t>仕込み終了後、原料仕込みポンプ（SP-120）エアーラインバルブを全閉にし停止、バルブ○76，81を全閉にする。</t>
    <rPh sb="7" eb="9">
      <t>ゲンリョウ</t>
    </rPh>
    <rPh sb="9" eb="11">
      <t>シコ</t>
    </rPh>
    <rPh sb="33" eb="35">
      <t>ゼンペイ</t>
    </rPh>
    <rPh sb="50" eb="52">
      <t>ゼンペイ</t>
    </rPh>
    <phoneticPr fontId="10"/>
  </si>
  <si>
    <t>SK-16→D/M　均圧ラインあり、ドラム内は系内と同雰囲気となる</t>
  </si>
  <si>
    <t>19）</t>
  </si>
  <si>
    <t>DCS、撹拌開始を押す。（30分～60分）</t>
    <rPh sb="4" eb="6">
      <t>カクハン</t>
    </rPh>
    <rPh sb="6" eb="8">
      <t>カイシ</t>
    </rPh>
    <rPh sb="9" eb="10">
      <t>オ</t>
    </rPh>
    <rPh sb="15" eb="16">
      <t>フン</t>
    </rPh>
    <rPh sb="19" eb="20">
      <t>フン</t>
    </rPh>
    <phoneticPr fontId="9"/>
  </si>
  <si>
    <t>過去実績にてダクト吸引の元キャップ開放、</t>
  </si>
  <si>
    <t>20）</t>
  </si>
  <si>
    <t>静置分離槽（SK-16）の撹拌SV値（50rpm）を確認し静置分離槽（SK-16）撹拌機を起動させる。</t>
    <rPh sb="0" eb="2">
      <t>セイチ</t>
    </rPh>
    <rPh sb="2" eb="4">
      <t>ブンリ</t>
    </rPh>
    <rPh sb="4" eb="5">
      <t>ソウ</t>
    </rPh>
    <rPh sb="17" eb="18">
      <t>チ</t>
    </rPh>
    <rPh sb="26" eb="28">
      <t>カクニン</t>
    </rPh>
    <rPh sb="29" eb="31">
      <t>セイチ</t>
    </rPh>
    <rPh sb="31" eb="33">
      <t>ブンリ</t>
    </rPh>
    <rPh sb="33" eb="34">
      <t>ソウ</t>
    </rPh>
    <rPh sb="41" eb="44">
      <t>カクハンキ</t>
    </rPh>
    <phoneticPr fontId="10"/>
  </si>
  <si>
    <t>ガス濃度測定0%であった為、LEL1/4にて可燃物は○</t>
  </si>
  <si>
    <t>21）</t>
  </si>
  <si>
    <t>静置分離槽（SK-16）の撹拌速度50rpmを確認を行う。</t>
    <rPh sb="0" eb="2">
      <t>セイチ</t>
    </rPh>
    <rPh sb="2" eb="4">
      <t>ブンリ</t>
    </rPh>
    <rPh sb="4" eb="5">
      <t>ソウ</t>
    </rPh>
    <rPh sb="23" eb="25">
      <t>カクニン</t>
    </rPh>
    <rPh sb="26" eb="27">
      <t>オコナ</t>
    </rPh>
    <phoneticPr fontId="9"/>
  </si>
  <si>
    <t>SK-17→D/M　均圧ラインあり、ドラム内は系内と同雰囲気となる</t>
  </si>
  <si>
    <t>22）</t>
  </si>
  <si>
    <t>30～60分後静置分離槽（SK-16）の撹拌を停止させる。</t>
    <rPh sb="5" eb="7">
      <t>フンゴ</t>
    </rPh>
    <rPh sb="7" eb="9">
      <t>セイチ</t>
    </rPh>
    <rPh sb="9" eb="11">
      <t>ブンリ</t>
    </rPh>
    <rPh sb="11" eb="12">
      <t>ソウ</t>
    </rPh>
    <phoneticPr fontId="10"/>
  </si>
  <si>
    <t>41.42.46</t>
  </si>
  <si>
    <t>バルブ□80に専用治具をセットする。</t>
    <phoneticPr fontId="10"/>
  </si>
  <si>
    <t>18.19.47</t>
  </si>
  <si>
    <t>仕込み口バルブ□80を全開、MQを投入。</t>
    <rPh sb="0" eb="2">
      <t>シコ</t>
    </rPh>
    <rPh sb="3" eb="4">
      <t>クチ</t>
    </rPh>
    <rPh sb="11" eb="13">
      <t>ゼンカイ</t>
    </rPh>
    <phoneticPr fontId="10"/>
  </si>
  <si>
    <t>全量投入後、仕込み口バルブ□80を全閉。</t>
    <rPh sb="6" eb="8">
      <t>シコ</t>
    </rPh>
    <rPh sb="9" eb="10">
      <t>クチ</t>
    </rPh>
    <rPh sb="17" eb="19">
      <t>ゼンペイ</t>
    </rPh>
    <phoneticPr fontId="10"/>
  </si>
  <si>
    <t>仕込み口バルブ□80の専用治具を取り外す。</t>
    <rPh sb="0" eb="2">
      <t>シコ</t>
    </rPh>
    <rPh sb="3" eb="4">
      <t>グチ</t>
    </rPh>
    <phoneticPr fontId="10"/>
  </si>
  <si>
    <t>原料仕込みポンプ（SP-120）デリベリラインを静置分離槽（SK-17）に繋ぐ。</t>
    <rPh sb="0" eb="2">
      <t>ゲンリョウ</t>
    </rPh>
    <rPh sb="2" eb="4">
      <t>シコ</t>
    </rPh>
    <rPh sb="24" eb="26">
      <t>セイチ</t>
    </rPh>
    <rPh sb="26" eb="28">
      <t>ブンリ</t>
    </rPh>
    <rPh sb="28" eb="29">
      <t>ソウ</t>
    </rPh>
    <phoneticPr fontId="10"/>
  </si>
  <si>
    <t>ドラムポーターにてIPAドラムをブース室内へ搬入して台秤に載せる。</t>
  </si>
  <si>
    <t>均圧バルブ□74を開、バルブ□81を開。</t>
    <phoneticPr fontId="10"/>
  </si>
  <si>
    <t>原料仕込みポンプ（SP-120）エアーラインバルブを全開にし起動、静置分離槽（SK-17）へ算出した量のIPAを仕込む。</t>
    <rPh sb="0" eb="2">
      <t>ゲンリョウ</t>
    </rPh>
    <rPh sb="2" eb="4">
      <t>シコ</t>
    </rPh>
    <rPh sb="26" eb="28">
      <t>ゼンカイ</t>
    </rPh>
    <rPh sb="33" eb="35">
      <t>セイチ</t>
    </rPh>
    <rPh sb="35" eb="37">
      <t>ブンリ</t>
    </rPh>
    <rPh sb="37" eb="38">
      <t>ソウ</t>
    </rPh>
    <phoneticPr fontId="10"/>
  </si>
  <si>
    <t>仕込み終了後、SP-120エアーラインバルブを全閉にしSP-120を停止、バルブ□76，81を全閉にする。</t>
    <rPh sb="23" eb="25">
      <t>ゼンペイ</t>
    </rPh>
    <rPh sb="47" eb="49">
      <t>ゼンペイ</t>
    </rPh>
    <phoneticPr fontId="10"/>
  </si>
  <si>
    <t>静置分離槽（SK-17）の撹拌SV値（50rpm）を確認し静置分離槽（SK-17）撹拌機を起動させる。</t>
    <rPh sb="0" eb="2">
      <t>セイチ</t>
    </rPh>
    <rPh sb="2" eb="4">
      <t>ブンリ</t>
    </rPh>
    <rPh sb="4" eb="5">
      <t>ソウ</t>
    </rPh>
    <rPh sb="17" eb="18">
      <t>チ</t>
    </rPh>
    <rPh sb="26" eb="28">
      <t>カクニン</t>
    </rPh>
    <rPh sb="29" eb="31">
      <t>セイチ</t>
    </rPh>
    <rPh sb="31" eb="33">
      <t>ブンリ</t>
    </rPh>
    <rPh sb="33" eb="34">
      <t>ソウ</t>
    </rPh>
    <rPh sb="41" eb="44">
      <t>カクハンキ</t>
    </rPh>
    <phoneticPr fontId="10"/>
  </si>
  <si>
    <t>静置分離槽（SK-17）の撹拌速度50rpmを確認を行う。</t>
    <rPh sb="0" eb="2">
      <t>セイチ</t>
    </rPh>
    <rPh sb="2" eb="4">
      <t>ブンリ</t>
    </rPh>
    <rPh sb="4" eb="5">
      <t>ソウ</t>
    </rPh>
    <rPh sb="23" eb="25">
      <t>カクニン</t>
    </rPh>
    <rPh sb="26" eb="27">
      <t>オコナ</t>
    </rPh>
    <phoneticPr fontId="9"/>
  </si>
  <si>
    <t>30～60分後静置分離槽（SK-17）の撹拌を停止させる。</t>
    <rPh sb="5" eb="7">
      <t>フンゴ</t>
    </rPh>
    <rPh sb="7" eb="9">
      <t>セイチ</t>
    </rPh>
    <rPh sb="9" eb="11">
      <t>ブンリ</t>
    </rPh>
    <rPh sb="11" eb="12">
      <t>ソウ</t>
    </rPh>
    <phoneticPr fontId="10"/>
  </si>
  <si>
    <t>1）</t>
    <phoneticPr fontId="10"/>
  </si>
  <si>
    <t>MQ調整液用抜出ドラムを2Fブース内に搬入する。</t>
    <rPh sb="6" eb="8">
      <t>ヌキダシ</t>
    </rPh>
    <rPh sb="17" eb="18">
      <t>ナイ</t>
    </rPh>
    <rPh sb="19" eb="21">
      <t>ハンニュウ</t>
    </rPh>
    <phoneticPr fontId="10"/>
  </si>
  <si>
    <t>抜出専用ノズル大に釜底フレキホースをセット、小に均圧フレキホースをセットする。</t>
    <rPh sb="0" eb="2">
      <t>ヌキダシ</t>
    </rPh>
    <rPh sb="2" eb="4">
      <t>センヨウ</t>
    </rPh>
    <rPh sb="7" eb="8">
      <t>ダイ</t>
    </rPh>
    <rPh sb="9" eb="10">
      <t>カマ</t>
    </rPh>
    <rPh sb="10" eb="11">
      <t>ソコ</t>
    </rPh>
    <rPh sb="22" eb="23">
      <t>ショウ</t>
    </rPh>
    <rPh sb="24" eb="26">
      <t>キンアツ</t>
    </rPh>
    <phoneticPr fontId="10"/>
  </si>
  <si>
    <t>DCS、抜出開始を押す。</t>
    <rPh sb="4" eb="6">
      <t>ヌキダシ</t>
    </rPh>
    <rPh sb="6" eb="8">
      <t>カイシ</t>
    </rPh>
    <rPh sb="9" eb="10">
      <t>オ</t>
    </rPh>
    <phoneticPr fontId="9"/>
  </si>
  <si>
    <t>静置分離槽（SK-16）釜底バルブ○70，71を全開、均圧バルブ〇74を全開にしMQ調整液を抜き出す。</t>
    <rPh sb="0" eb="2">
      <t>セイチ</t>
    </rPh>
    <rPh sb="2" eb="4">
      <t>ブンリ</t>
    </rPh>
    <rPh sb="4" eb="5">
      <t>ソウ</t>
    </rPh>
    <rPh sb="24" eb="26">
      <t>ゼンカイ</t>
    </rPh>
    <rPh sb="27" eb="29">
      <t>キンアツ</t>
    </rPh>
    <rPh sb="36" eb="38">
      <t>ゼンカイ</t>
    </rPh>
    <phoneticPr fontId="10"/>
  </si>
  <si>
    <t>50.51.52</t>
    <phoneticPr fontId="10"/>
  </si>
  <si>
    <t>抜き出し終了後1時間液切りを実施。</t>
    <phoneticPr fontId="10"/>
  </si>
  <si>
    <t>MQ調整液抜出前酸素濃度0.0vol%、抜出後酸素濃度0.0vol%</t>
  </si>
  <si>
    <t>静置分離槽（SK-16）の槽内が空になれば釜底バルブ○70，71均圧バルブ〇74を全閉。</t>
    <rPh sb="0" eb="2">
      <t>セイチ</t>
    </rPh>
    <rPh sb="2" eb="4">
      <t>ブンリ</t>
    </rPh>
    <rPh sb="4" eb="5">
      <t>ソウ</t>
    </rPh>
    <rPh sb="32" eb="34">
      <t>キンアツ</t>
    </rPh>
    <rPh sb="41" eb="42">
      <t>ゼン</t>
    </rPh>
    <phoneticPr fontId="10"/>
  </si>
  <si>
    <t>SK-16→ｹﾐﾄﾞﾗﾑ間均圧ﾗｲﾝあり、抜出時の酸素引込無し。</t>
  </si>
  <si>
    <t>静置分離槽（SK-16）のジャケットのチラー水バルブ○610，611を全閉。</t>
    <rPh sb="0" eb="2">
      <t>セイチ</t>
    </rPh>
    <rPh sb="2" eb="4">
      <t>ブンリ</t>
    </rPh>
    <rPh sb="4" eb="5">
      <t>ソウ</t>
    </rPh>
    <rPh sb="35" eb="36">
      <t>ゼン</t>
    </rPh>
    <rPh sb="36" eb="37">
      <t>ヘイ</t>
    </rPh>
    <phoneticPr fontId="9"/>
  </si>
  <si>
    <t>MQ調整液抜出流速8.9L/min≒0.3m/s　25A (1m/s≒28L/min)</t>
  </si>
  <si>
    <t>MQ調整液をドラムポーターにて冷蔵庫（SZ-02)に搬入、保管する（5℃以下）。</t>
    <rPh sb="36" eb="38">
      <t>イカ</t>
    </rPh>
    <phoneticPr fontId="10"/>
  </si>
  <si>
    <t>静置分離槽（SK-17）釜底バルブ□70，71を全開、均圧バルブ□74を全開にしMQ調整液を抜き出す。</t>
    <rPh sb="0" eb="2">
      <t>セイチ</t>
    </rPh>
    <rPh sb="2" eb="4">
      <t>ブンリ</t>
    </rPh>
    <rPh sb="4" eb="5">
      <t>ソウ</t>
    </rPh>
    <rPh sb="24" eb="26">
      <t>ゼンカイ</t>
    </rPh>
    <rPh sb="27" eb="29">
      <t>キンアツ</t>
    </rPh>
    <rPh sb="36" eb="38">
      <t>ゼンカイ</t>
    </rPh>
    <phoneticPr fontId="10"/>
  </si>
  <si>
    <t>50.51.52</t>
  </si>
  <si>
    <t>抜き出し終了後1時間液切りを実施。</t>
  </si>
  <si>
    <t>静置分離槽（SK-17）の槽内が空になれば釜底バルブ□70，71均圧バルブ□74を全閉。</t>
    <rPh sb="0" eb="2">
      <t>セイチ</t>
    </rPh>
    <rPh sb="2" eb="4">
      <t>ブンリ</t>
    </rPh>
    <rPh sb="4" eb="5">
      <t>ソウ</t>
    </rPh>
    <rPh sb="32" eb="34">
      <t>キンアツ</t>
    </rPh>
    <rPh sb="41" eb="42">
      <t>ゼン</t>
    </rPh>
    <phoneticPr fontId="10"/>
  </si>
  <si>
    <t>静置分離槽（SK-17）のジャケットのチラー水バルブ□610，611を全閉。</t>
    <rPh sb="0" eb="2">
      <t>セイチ</t>
    </rPh>
    <rPh sb="2" eb="4">
      <t>ブンリ</t>
    </rPh>
    <rPh sb="4" eb="5">
      <t>ソウ</t>
    </rPh>
    <rPh sb="35" eb="36">
      <t>ゼン</t>
    </rPh>
    <rPh sb="36" eb="37">
      <t>ヘイ</t>
    </rPh>
    <phoneticPr fontId="9"/>
  </si>
  <si>
    <t>釜洗浄</t>
    <rPh sb="0" eb="1">
      <t>カマ</t>
    </rPh>
    <rPh sb="1" eb="3">
      <t>センジョウ</t>
    </rPh>
    <phoneticPr fontId="10"/>
  </si>
  <si>
    <t>アセトン洗浄を実施。</t>
  </si>
  <si>
    <t>バッチ間洗浄については、静置分離槽バッチ間洗浄</t>
  </si>
  <si>
    <t>SK-16.17</t>
    <phoneticPr fontId="10"/>
  </si>
  <si>
    <t>メタノール洗浄を実施。</t>
  </si>
  <si>
    <t>操作基準書に従い操作する。</t>
  </si>
  <si>
    <t>バッチ間</t>
    <rPh sb="3" eb="4">
      <t>カン</t>
    </rPh>
    <phoneticPr fontId="10"/>
  </si>
  <si>
    <t>静置中</t>
    <rPh sb="0" eb="2">
      <t>セイチ</t>
    </rPh>
    <rPh sb="2" eb="3">
      <t>チュウ</t>
    </rPh>
    <phoneticPr fontId="2"/>
  </si>
  <si>
    <t>分離中</t>
    <rPh sb="0" eb="3">
      <t>ブンリチュウ</t>
    </rPh>
    <phoneticPr fontId="2"/>
  </si>
  <si>
    <t>この作業を行っていた事を実習者から後日（3/5）知ったことにより、恐らく精製水過剰仕込みがあった可能性がある。</t>
    <phoneticPr fontId="2"/>
  </si>
  <si>
    <t>　　　　　　　　・・・実習者が勝手判断でやった作業</t>
    <rPh sb="11" eb="14">
      <t>ジッシュウシャ</t>
    </rPh>
    <rPh sb="15" eb="17">
      <t>カッテ</t>
    </rPh>
    <rPh sb="17" eb="19">
      <t>ハンダン</t>
    </rPh>
    <rPh sb="23" eb="25">
      <t>サギョウ</t>
    </rPh>
    <phoneticPr fontId="10"/>
  </si>
  <si>
    <t>M3U洗浄②MAX静置時間186.6Hrに対して208Hrを経過していたが、SK-18だけ分離していない（攪拌翼が見えない）状態だったので、職長及び課長へ報告。洗浄②分離の許可をもらい、洗浄②分離～洗浄③静置までを行う。</t>
    <rPh sb="3" eb="5">
      <t>センジョウ</t>
    </rPh>
    <rPh sb="9" eb="11">
      <t>セイチ</t>
    </rPh>
    <rPh sb="11" eb="13">
      <t>ジカン</t>
    </rPh>
    <rPh sb="21" eb="22">
      <t>タイ</t>
    </rPh>
    <rPh sb="30" eb="32">
      <t>ケイカ</t>
    </rPh>
    <rPh sb="45" eb="47">
      <t>ブンリ</t>
    </rPh>
    <rPh sb="53" eb="55">
      <t>カクハン</t>
    </rPh>
    <rPh sb="55" eb="56">
      <t>ヨク</t>
    </rPh>
    <rPh sb="57" eb="58">
      <t>ミ</t>
    </rPh>
    <rPh sb="62" eb="64">
      <t>ジョウタイ</t>
    </rPh>
    <rPh sb="77" eb="79">
      <t>ホウコク</t>
    </rPh>
    <rPh sb="80" eb="82">
      <t>センジョウ</t>
    </rPh>
    <rPh sb="83" eb="85">
      <t>ブンリ</t>
    </rPh>
    <rPh sb="86" eb="88">
      <t>キョカ</t>
    </rPh>
    <rPh sb="93" eb="95">
      <t>センジョウ</t>
    </rPh>
    <rPh sb="96" eb="98">
      <t>ブンリ</t>
    </rPh>
    <rPh sb="99" eb="101">
      <t>センジョウ</t>
    </rPh>
    <rPh sb="102" eb="104">
      <t>セイチ</t>
    </rPh>
    <rPh sb="107" eb="108">
      <t>オコナ</t>
    </rPh>
    <phoneticPr fontId="2"/>
  </si>
  <si>
    <t>メタノール仕込み中</t>
    <rPh sb="8" eb="9">
      <t>チュウ</t>
    </rPh>
    <phoneticPr fontId="10"/>
  </si>
  <si>
    <t>フレキカプラで繋ぎかえ</t>
    <phoneticPr fontId="2"/>
  </si>
  <si>
    <t>黒木</t>
    <rPh sb="0" eb="2">
      <t>クロキ</t>
    </rPh>
    <phoneticPr fontId="2"/>
  </si>
  <si>
    <t>柳田行</t>
    <rPh sb="0" eb="2">
      <t>ヤナギタ</t>
    </rPh>
    <rPh sb="2" eb="3">
      <t>ユキ</t>
    </rPh>
    <phoneticPr fontId="2"/>
  </si>
  <si>
    <r>
      <t xml:space="preserve">ST-119(精製水滴下タンク)よりSK-18へ精製水を仕込み中に
誤って、ST-119へSK-19用の精製水の採水開始を押した。(DCS操作)
</t>
    </r>
    <r>
      <rPr>
        <sz val="11"/>
        <color rgb="FFFF0000"/>
        <rFont val="Meiryo UI"/>
        <family val="3"/>
        <charset val="128"/>
      </rPr>
      <t>※インストラクターへDCS操作を間違えた事は伝えた。インストラクターが精製水仕込みのPV値を確認したら0だった為、精製水はDCSシステム上仕込まれてないと判断した。</t>
    </r>
    <r>
      <rPr>
        <sz val="11"/>
        <color theme="1"/>
        <rFont val="Meiryo UI"/>
        <family val="3"/>
        <charset val="128"/>
      </rPr>
      <t xml:space="preserve">
後日(3/5)、実習者に確認をした所、精製水の採水開始を押した後にPV値をリセットしていた事がわかった。この事からDCSシステム上、精製水の仕込みは可能であり、過剰仕込みが発生したと推測される。(通常操作はSK-18へ精製水仕込み完了→ST-119釜底バルブ閉→SK-18再沈開始→SK-19用の精製水採水開始)
ST-119：容量60L
ST-119からSK-18への精製水仕込み時間は約20min。
(精製水仕込み量：54.6L　min/2.73L)
SK-18へ精製水仕込み開始5min後に採水開始をした事から、5min/13.65L、SK-18へ仕込まれている。
ST-119への精製水採水時間は約5min。
(精製水採水量：54.6L)
ST-119への仕込み時間も5minかかっているので
ST-119の空間容積は(60-54.6)+13.6+13.6=32.6L
SK-18へ約32.6L過剰に仕込まれたと推測される。残りの精製水22Lはオーバーフローラインへ流れた。
</t>
    </r>
    <rPh sb="7" eb="10">
      <t>セイセイスイ</t>
    </rPh>
    <rPh sb="10" eb="12">
      <t>テキカ</t>
    </rPh>
    <rPh sb="24" eb="27">
      <t>セイセイスイ</t>
    </rPh>
    <rPh sb="28" eb="30">
      <t>シコ</t>
    </rPh>
    <rPh sb="31" eb="32">
      <t>チュウ</t>
    </rPh>
    <rPh sb="34" eb="35">
      <t>アヤマ</t>
    </rPh>
    <rPh sb="50" eb="51">
      <t>ヨウ</t>
    </rPh>
    <rPh sb="52" eb="55">
      <t>セイセイスイ</t>
    </rPh>
    <rPh sb="56" eb="58">
      <t>サイスイ</t>
    </rPh>
    <rPh sb="58" eb="60">
      <t>カイシ</t>
    </rPh>
    <rPh sb="61" eb="62">
      <t>オ</t>
    </rPh>
    <rPh sb="69" eb="71">
      <t>ソウサ</t>
    </rPh>
    <rPh sb="86" eb="88">
      <t>ソウサ</t>
    </rPh>
    <rPh sb="89" eb="91">
      <t>マチガ</t>
    </rPh>
    <rPh sb="93" eb="94">
      <t>コト</t>
    </rPh>
    <rPh sb="95" eb="96">
      <t>ツタ</t>
    </rPh>
    <rPh sb="108" eb="111">
      <t>セイセイスイ</t>
    </rPh>
    <rPh sb="111" eb="113">
      <t>シコ</t>
    </rPh>
    <rPh sb="117" eb="118">
      <t>アタイ</t>
    </rPh>
    <rPh sb="119" eb="121">
      <t>カクニン</t>
    </rPh>
    <rPh sb="128" eb="129">
      <t>タメ</t>
    </rPh>
    <rPh sb="130" eb="133">
      <t>セイセイスイ</t>
    </rPh>
    <rPh sb="141" eb="142">
      <t>ジョウ</t>
    </rPh>
    <rPh sb="142" eb="144">
      <t>シコ</t>
    </rPh>
    <rPh sb="150" eb="152">
      <t>ハンダン</t>
    </rPh>
    <rPh sb="156" eb="158">
      <t>ゴジツ</t>
    </rPh>
    <rPh sb="164" eb="166">
      <t>ジッシュウ</t>
    </rPh>
    <rPh sb="166" eb="167">
      <t>シャ</t>
    </rPh>
    <rPh sb="168" eb="170">
      <t>カクニン</t>
    </rPh>
    <rPh sb="173" eb="174">
      <t>トコロ</t>
    </rPh>
    <rPh sb="175" eb="178">
      <t>セイセイスイ</t>
    </rPh>
    <rPh sb="179" eb="181">
      <t>サイスイ</t>
    </rPh>
    <rPh sb="181" eb="183">
      <t>カイシ</t>
    </rPh>
    <rPh sb="184" eb="185">
      <t>オ</t>
    </rPh>
    <rPh sb="187" eb="188">
      <t>アト</t>
    </rPh>
    <rPh sb="191" eb="192">
      <t>アタイ</t>
    </rPh>
    <rPh sb="201" eb="202">
      <t>コト</t>
    </rPh>
    <rPh sb="210" eb="211">
      <t>コト</t>
    </rPh>
    <rPh sb="220" eb="221">
      <t>ジョウ</t>
    </rPh>
    <rPh sb="222" eb="225">
      <t>セイセイスイ</t>
    </rPh>
    <rPh sb="226" eb="228">
      <t>シコ</t>
    </rPh>
    <rPh sb="230" eb="232">
      <t>カノウ</t>
    </rPh>
    <rPh sb="236" eb="238">
      <t>カジョウ</t>
    </rPh>
    <rPh sb="238" eb="240">
      <t>シコ</t>
    </rPh>
    <rPh sb="242" eb="244">
      <t>ハッセイ</t>
    </rPh>
    <rPh sb="247" eb="249">
      <t>スイソク</t>
    </rPh>
    <rPh sb="254" eb="256">
      <t>ツウジョウ</t>
    </rPh>
    <rPh sb="256" eb="258">
      <t>ソウサ</t>
    </rPh>
    <rPh sb="265" eb="268">
      <t>セイセイスイ</t>
    </rPh>
    <rPh sb="268" eb="270">
      <t>シコ</t>
    </rPh>
    <rPh sb="271" eb="273">
      <t>カンリョウ</t>
    </rPh>
    <rPh sb="280" eb="282">
      <t>カマソコ</t>
    </rPh>
    <rPh sb="285" eb="286">
      <t>ヘイ</t>
    </rPh>
    <rPh sb="302" eb="303">
      <t>ヨウ</t>
    </rPh>
    <rPh sb="304" eb="307">
      <t>セイセイスイ</t>
    </rPh>
    <rPh sb="307" eb="309">
      <t>サイスイ</t>
    </rPh>
    <rPh sb="309" eb="311">
      <t>カイシ</t>
    </rPh>
    <rPh sb="320" eb="322">
      <t>ヨウリョウ</t>
    </rPh>
    <rPh sb="341" eb="344">
      <t>セイセイスイ</t>
    </rPh>
    <rPh sb="344" eb="346">
      <t>シコ</t>
    </rPh>
    <rPh sb="347" eb="349">
      <t>ジカン</t>
    </rPh>
    <rPh sb="350" eb="351">
      <t>ヤク</t>
    </rPh>
    <rPh sb="359" eb="362">
      <t>セイセイスイ</t>
    </rPh>
    <rPh sb="362" eb="364">
      <t>シコ</t>
    </rPh>
    <rPh sb="365" eb="366">
      <t>リョウ</t>
    </rPh>
    <rPh sb="402" eb="403">
      <t>ゴ</t>
    </rPh>
    <rPh sb="433" eb="435">
      <t>シコ</t>
    </rPh>
    <rPh sb="488" eb="490">
      <t>シコ</t>
    </rPh>
    <rPh sb="491" eb="493">
      <t>ジカン</t>
    </rPh>
    <rPh sb="514" eb="516">
      <t>クウカン</t>
    </rPh>
    <rPh sb="516" eb="518">
      <t>ヨウセキ</t>
    </rPh>
    <rPh sb="551" eb="552">
      <t>ヤク</t>
    </rPh>
    <rPh sb="557" eb="559">
      <t>カジョウ</t>
    </rPh>
    <rPh sb="560" eb="562">
      <t>シコ</t>
    </rPh>
    <rPh sb="566" eb="568">
      <t>スイソク</t>
    </rPh>
    <rPh sb="572" eb="573">
      <t>ノコ</t>
    </rPh>
    <rPh sb="575" eb="578">
      <t>セイセイスイ</t>
    </rPh>
    <rPh sb="593" eb="594">
      <t>ナガ</t>
    </rPh>
    <phoneticPr fontId="2"/>
  </si>
  <si>
    <t>津島・甲斐(保)・迫田</t>
    <rPh sb="0" eb="2">
      <t>ツシマ</t>
    </rPh>
    <rPh sb="3" eb="5">
      <t>カイ</t>
    </rPh>
    <rPh sb="6" eb="7">
      <t>タモツ</t>
    </rPh>
    <rPh sb="9" eb="11">
      <t>サコタ</t>
    </rPh>
    <phoneticPr fontId="2"/>
  </si>
  <si>
    <t>該当機器：静置分離槽(SK-18)
M3U洗浄②静置の過去最高静置時間が186.6Hrなのに対して208Hr経過しても攪拌翼が見えてこなかった。
上司へ連絡後、208Hr経過後に分離を行い、洗浄③に工程を進めた。</t>
    <rPh sb="0" eb="2">
      <t>ガイトウ</t>
    </rPh>
    <rPh sb="2" eb="4">
      <t>キキ</t>
    </rPh>
    <rPh sb="5" eb="7">
      <t>セイチ</t>
    </rPh>
    <rPh sb="7" eb="9">
      <t>ブンリ</t>
    </rPh>
    <rPh sb="9" eb="10">
      <t>ソウ</t>
    </rPh>
    <rPh sb="22" eb="24">
      <t>センジョウ</t>
    </rPh>
    <rPh sb="25" eb="27">
      <t>セイチ</t>
    </rPh>
    <rPh sb="28" eb="30">
      <t>カコ</t>
    </rPh>
    <rPh sb="30" eb="32">
      <t>サイコウ</t>
    </rPh>
    <rPh sb="32" eb="34">
      <t>セイチ</t>
    </rPh>
    <rPh sb="34" eb="36">
      <t>ジカン</t>
    </rPh>
    <rPh sb="47" eb="48">
      <t>タイ</t>
    </rPh>
    <rPh sb="55" eb="57">
      <t>ケイカ</t>
    </rPh>
    <rPh sb="60" eb="62">
      <t>カクハン</t>
    </rPh>
    <rPh sb="62" eb="63">
      <t>ツバサ</t>
    </rPh>
    <rPh sb="64" eb="65">
      <t>ミ</t>
    </rPh>
    <rPh sb="74" eb="76">
      <t>ジョウシ</t>
    </rPh>
    <rPh sb="77" eb="79">
      <t>レンラク</t>
    </rPh>
    <rPh sb="79" eb="80">
      <t>ゴ</t>
    </rPh>
    <rPh sb="86" eb="88">
      <t>ケイカ</t>
    </rPh>
    <rPh sb="88" eb="89">
      <t>ゴ</t>
    </rPh>
    <rPh sb="90" eb="92">
      <t>ブンリ</t>
    </rPh>
    <rPh sb="93" eb="94">
      <t>オコナ</t>
    </rPh>
    <rPh sb="96" eb="98">
      <t>センジョウ</t>
    </rPh>
    <rPh sb="100" eb="102">
      <t>コウテイ</t>
    </rPh>
    <rPh sb="103" eb="104">
      <t>スス</t>
    </rPh>
    <phoneticPr fontId="2"/>
  </si>
  <si>
    <t>ここのバルブ開度を調整して精製水を20min</t>
    <rPh sb="6" eb="8">
      <t>カイド</t>
    </rPh>
    <rPh sb="9" eb="11">
      <t>チョウセイ</t>
    </rPh>
    <rPh sb="13" eb="16">
      <t>セイセイスイ</t>
    </rPh>
    <phoneticPr fontId="2"/>
  </si>
  <si>
    <t>かけて仕込む。</t>
    <rPh sb="3" eb="5">
      <t>シコ</t>
    </rPh>
    <phoneticPr fontId="2"/>
  </si>
  <si>
    <t>通常操作時</t>
    <rPh sb="0" eb="2">
      <t>ツウジョウ</t>
    </rPh>
    <rPh sb="2" eb="5">
      <t>ソウサジ</t>
    </rPh>
    <phoneticPr fontId="2"/>
  </si>
  <si>
    <t>R284での操作</t>
    <rPh sb="6" eb="8">
      <t>ソウサ</t>
    </rPh>
    <phoneticPr fontId="2"/>
  </si>
  <si>
    <t>M3U洗浄②作業時の状況を実習者に再度確認。上記　　　　　　　の操作を行っていた事が判明した。</t>
    <rPh sb="3" eb="5">
      <t>センジョウ</t>
    </rPh>
    <rPh sb="6" eb="8">
      <t>サギョウ</t>
    </rPh>
    <rPh sb="8" eb="9">
      <t>ジ</t>
    </rPh>
    <rPh sb="10" eb="12">
      <t>ジョウキョウ</t>
    </rPh>
    <rPh sb="13" eb="16">
      <t>ジッシュウシャ</t>
    </rPh>
    <rPh sb="17" eb="19">
      <t>サイド</t>
    </rPh>
    <rPh sb="19" eb="21">
      <t>カクニン</t>
    </rPh>
    <rPh sb="22" eb="24">
      <t>ジョウキ</t>
    </rPh>
    <rPh sb="32" eb="34">
      <t>ソウサ</t>
    </rPh>
    <rPh sb="35" eb="36">
      <t>オコナ</t>
    </rPh>
    <rPh sb="40" eb="41">
      <t>コト</t>
    </rPh>
    <rPh sb="42" eb="44">
      <t>ハンメイ</t>
    </rPh>
    <phoneticPr fontId="2"/>
  </si>
  <si>
    <t>L仕込み</t>
    <rPh sb="1" eb="3">
      <t>シコ</t>
    </rPh>
    <phoneticPr fontId="2"/>
  </si>
  <si>
    <t>Lオーバーフロー</t>
    <phoneticPr fontId="2"/>
  </si>
  <si>
    <t>L過剰仕込み</t>
    <rPh sb="1" eb="3">
      <t>カジョウ</t>
    </rPh>
    <rPh sb="3" eb="5">
      <t>シコ</t>
    </rPh>
    <phoneticPr fontId="2"/>
  </si>
  <si>
    <t>仕込み時間約32分</t>
    <rPh sb="0" eb="2">
      <t>シコ</t>
    </rPh>
    <rPh sb="3" eb="5">
      <t>ジカン</t>
    </rPh>
    <rPh sb="5" eb="6">
      <t>ヤク</t>
    </rPh>
    <rPh sb="8" eb="9">
      <t>フン</t>
    </rPh>
    <phoneticPr fontId="2"/>
  </si>
  <si>
    <r>
      <t xml:space="preserve">精製水仕込み終了（ST-119空確認）再沈開始
</t>
    </r>
    <r>
      <rPr>
        <sz val="11"/>
        <color rgb="FFFF0000"/>
        <rFont val="ＭＳ Ｐゴシック"/>
        <family val="3"/>
        <charset val="128"/>
      </rPr>
      <t>※精製水仕込みバルブ（手動調整）には20minで仕込みが完了するようにおおよその開度目安のマーキングがあり、槽内の水の流量を目視で確認しながらバルブの開度調整をする。しかしあくまで感覚による開度調整の為、操作する人によって若干の誤差（±5min）がある。今回は仕込み途中に水の入り方が遅い気がしたのでバルブ開度を少し多めに開けたこと、仕込み途中にST-119に精製水を採水したことで通常よりヘッド圧がかかったことにより、54.6L+過剰分が20minで仕込み終わったと推測される。</t>
    </r>
    <rPh sb="0" eb="3">
      <t>セイセイスイ</t>
    </rPh>
    <rPh sb="3" eb="5">
      <t>シコ</t>
    </rPh>
    <rPh sb="6" eb="8">
      <t>シュウリョウ</t>
    </rPh>
    <rPh sb="15" eb="16">
      <t>カラ</t>
    </rPh>
    <rPh sb="16" eb="18">
      <t>カクニン</t>
    </rPh>
    <rPh sb="19" eb="20">
      <t>サイ</t>
    </rPh>
    <rPh sb="20" eb="21">
      <t>チン</t>
    </rPh>
    <rPh sb="21" eb="23">
      <t>カイシ</t>
    </rPh>
    <rPh sb="25" eb="28">
      <t>セイセイスイ</t>
    </rPh>
    <rPh sb="28" eb="30">
      <t>シコ</t>
    </rPh>
    <rPh sb="35" eb="37">
      <t>シュドウ</t>
    </rPh>
    <rPh sb="37" eb="39">
      <t>チョウセイ</t>
    </rPh>
    <rPh sb="48" eb="50">
      <t>シコ</t>
    </rPh>
    <rPh sb="52" eb="54">
      <t>カンリョウ</t>
    </rPh>
    <rPh sb="78" eb="80">
      <t>ソウナイ</t>
    </rPh>
    <rPh sb="81" eb="82">
      <t>ミズ</t>
    </rPh>
    <rPh sb="83" eb="84">
      <t>リュウ</t>
    </rPh>
    <rPh sb="84" eb="85">
      <t>リョウ</t>
    </rPh>
    <rPh sb="86" eb="88">
      <t>モクシ</t>
    </rPh>
    <rPh sb="99" eb="101">
      <t>カイド</t>
    </rPh>
    <rPh sb="101" eb="103">
      <t>チョウセイ</t>
    </rPh>
    <rPh sb="114" eb="116">
      <t>カンカク</t>
    </rPh>
    <rPh sb="119" eb="123">
      <t>カイドチョウセイ</t>
    </rPh>
    <rPh sb="124" eb="125">
      <t>タメ</t>
    </rPh>
    <rPh sb="126" eb="128">
      <t>ソウサ</t>
    </rPh>
    <rPh sb="130" eb="131">
      <t>ヒト</t>
    </rPh>
    <rPh sb="135" eb="137">
      <t>ジャッカン</t>
    </rPh>
    <rPh sb="138" eb="140">
      <t>ゴサ</t>
    </rPh>
    <rPh sb="151" eb="153">
      <t>コンカイ</t>
    </rPh>
    <rPh sb="154" eb="156">
      <t>シコ</t>
    </rPh>
    <rPh sb="157" eb="159">
      <t>トチュウ</t>
    </rPh>
    <rPh sb="160" eb="161">
      <t>ミズ</t>
    </rPh>
    <rPh sb="162" eb="163">
      <t>ハイ</t>
    </rPh>
    <rPh sb="164" eb="165">
      <t>カタ</t>
    </rPh>
    <rPh sb="166" eb="167">
      <t>オソ</t>
    </rPh>
    <rPh sb="168" eb="169">
      <t>キ</t>
    </rPh>
    <rPh sb="177" eb="179">
      <t>カイド</t>
    </rPh>
    <rPh sb="180" eb="181">
      <t>スコ</t>
    </rPh>
    <rPh sb="182" eb="183">
      <t>オオ</t>
    </rPh>
    <rPh sb="185" eb="186">
      <t>ア</t>
    </rPh>
    <rPh sb="191" eb="193">
      <t>シコ</t>
    </rPh>
    <rPh sb="194" eb="196">
      <t>トチュウ</t>
    </rPh>
    <rPh sb="204" eb="207">
      <t>セイセイスイ</t>
    </rPh>
    <rPh sb="208" eb="210">
      <t>サイスイ</t>
    </rPh>
    <rPh sb="215" eb="217">
      <t>ツウジョウ</t>
    </rPh>
    <rPh sb="222" eb="223">
      <t>アツ</t>
    </rPh>
    <rPh sb="240" eb="243">
      <t>カジョウブン</t>
    </rPh>
    <rPh sb="250" eb="252">
      <t>シコ</t>
    </rPh>
    <rPh sb="253" eb="254">
      <t>オ</t>
    </rPh>
    <rPh sb="258" eb="260">
      <t>スイソク</t>
    </rPh>
    <phoneticPr fontId="10"/>
  </si>
  <si>
    <t>上記のDCS操作ミスによりDCSの精製水採水開始ボタンが押せなかった為、タッチパネルにてST-119へ精製水の採水を開始</t>
    <rPh sb="0" eb="2">
      <t>ジョウキ</t>
    </rPh>
    <rPh sb="6" eb="8">
      <t>ソウサ</t>
    </rPh>
    <rPh sb="17" eb="20">
      <t>セイセイスイ</t>
    </rPh>
    <rPh sb="20" eb="22">
      <t>サイスイ</t>
    </rPh>
    <rPh sb="22" eb="24">
      <t>カイシ</t>
    </rPh>
    <rPh sb="28" eb="29">
      <t>オ</t>
    </rPh>
    <rPh sb="34" eb="35">
      <t>タメ</t>
    </rPh>
    <phoneticPr fontId="10"/>
  </si>
  <si>
    <r>
      <t xml:space="preserve">ST-119→SK-18へ精製水仕込み中
</t>
    </r>
    <r>
      <rPr>
        <sz val="11"/>
        <color rgb="FFFF0000"/>
        <rFont val="ＭＳ Ｐゴシック"/>
        <family val="3"/>
        <charset val="128"/>
      </rPr>
      <t>水の入り方が遅い気がしたのでバルブ開度を少し多めに開ける。</t>
    </r>
    <rPh sb="13" eb="16">
      <t>セイセイスイ</t>
    </rPh>
    <rPh sb="16" eb="18">
      <t>シコ</t>
    </rPh>
    <rPh sb="19" eb="20">
      <t>チュウ</t>
    </rPh>
    <phoneticPr fontId="10"/>
  </si>
  <si>
    <t>再発防止案</t>
    <rPh sb="0" eb="2">
      <t>サイハツ</t>
    </rPh>
    <rPh sb="2" eb="4">
      <t>ボウシ</t>
    </rPh>
    <rPh sb="4" eb="5">
      <t>アン</t>
    </rPh>
    <phoneticPr fontId="10"/>
  </si>
  <si>
    <t>　</t>
    <phoneticPr fontId="2"/>
  </si>
  <si>
    <t>件名：静置分離槽(SK-18)　洗浄②静置時間超過</t>
    <rPh sb="0" eb="2">
      <t>ケンメイ</t>
    </rPh>
    <phoneticPr fontId="2"/>
  </si>
  <si>
    <t>トラブル内容</t>
    <rPh sb="4" eb="6">
      <t>ナイヨウ</t>
    </rPh>
    <phoneticPr fontId="2"/>
  </si>
  <si>
    <t>ハード面の対策として、ST-119液面センサーが働いている時は、仕込みが出来ないI/Lを導入する。</t>
    <rPh sb="3" eb="4">
      <t>メン</t>
    </rPh>
    <rPh sb="5" eb="7">
      <t>タイサク</t>
    </rPh>
    <rPh sb="17" eb="19">
      <t>エキメン</t>
    </rPh>
    <rPh sb="24" eb="25">
      <t>ハタラ</t>
    </rPh>
    <rPh sb="29" eb="30">
      <t>トキ</t>
    </rPh>
    <rPh sb="32" eb="34">
      <t>シコ</t>
    </rPh>
    <rPh sb="36" eb="38">
      <t>デキ</t>
    </rPh>
    <rPh sb="44" eb="46">
      <t>ドウニュウ</t>
    </rPh>
    <phoneticPr fontId="2"/>
  </si>
  <si>
    <t>I/Lを導入する。</t>
    <rPh sb="4" eb="6">
      <t>ドウニュウ</t>
    </rPh>
    <phoneticPr fontId="2"/>
  </si>
  <si>
    <t>I/Lを導入する事で、DCS操作を誤ってもSK-18へ精製水仕込中には精製水を採水できない、操作不可と</t>
    <rPh sb="4" eb="6">
      <t>ドウニュウ</t>
    </rPh>
    <rPh sb="8" eb="9">
      <t>コト</t>
    </rPh>
    <rPh sb="14" eb="16">
      <t>ソウサ</t>
    </rPh>
    <rPh sb="17" eb="18">
      <t>アヤマ</t>
    </rPh>
    <rPh sb="27" eb="30">
      <t>セイセイスイ</t>
    </rPh>
    <rPh sb="30" eb="32">
      <t>シコミ</t>
    </rPh>
    <rPh sb="32" eb="33">
      <t>チュウ</t>
    </rPh>
    <rPh sb="35" eb="38">
      <t>セイセイスイ</t>
    </rPh>
    <rPh sb="39" eb="41">
      <t>サイスイ</t>
    </rPh>
    <rPh sb="46" eb="48">
      <t>ソウサ</t>
    </rPh>
    <rPh sb="48" eb="50">
      <t>フカ</t>
    </rPh>
    <phoneticPr fontId="2"/>
  </si>
  <si>
    <t>なる。</t>
    <phoneticPr fontId="2"/>
  </si>
  <si>
    <t>手動操作の際でも、SK-18へ精製水仕込中には液面センサーが働いている為、TPを操作しても採水できない。</t>
    <rPh sb="0" eb="2">
      <t>シュドウ</t>
    </rPh>
    <rPh sb="2" eb="4">
      <t>ソウサ</t>
    </rPh>
    <rPh sb="5" eb="6">
      <t>サイ</t>
    </rPh>
    <rPh sb="15" eb="18">
      <t>セイセイスイ</t>
    </rPh>
    <rPh sb="18" eb="20">
      <t>シコミ</t>
    </rPh>
    <rPh sb="20" eb="21">
      <t>チュウ</t>
    </rPh>
    <rPh sb="23" eb="25">
      <t>エキメン</t>
    </rPh>
    <rPh sb="30" eb="31">
      <t>ハタラ</t>
    </rPh>
    <rPh sb="35" eb="36">
      <t>タメ</t>
    </rPh>
    <rPh sb="40" eb="42">
      <t>ソウサ</t>
    </rPh>
    <rPh sb="45" eb="47">
      <t>サイスイ</t>
    </rPh>
    <phoneticPr fontId="2"/>
  </si>
  <si>
    <t>ST-119下部に自動弁を入れ、自動弁開の時は採水が出来ないI/Lを導入する。</t>
    <rPh sb="6" eb="8">
      <t>カブ</t>
    </rPh>
    <rPh sb="9" eb="12">
      <t>ジドウベン</t>
    </rPh>
    <rPh sb="13" eb="14">
      <t>イ</t>
    </rPh>
    <rPh sb="16" eb="19">
      <t>ジドウベン</t>
    </rPh>
    <rPh sb="19" eb="20">
      <t>カイ</t>
    </rPh>
    <rPh sb="21" eb="22">
      <t>トキ</t>
    </rPh>
    <rPh sb="23" eb="25">
      <t>サイスイ</t>
    </rPh>
    <rPh sb="26" eb="28">
      <t>デキ</t>
    </rPh>
    <rPh sb="34" eb="36">
      <t>ドウニュウ</t>
    </rPh>
    <phoneticPr fontId="2"/>
  </si>
  <si>
    <t>ハード対策</t>
    <rPh sb="3" eb="5">
      <t>タイサク</t>
    </rPh>
    <phoneticPr fontId="2"/>
  </si>
  <si>
    <t>ソフト対策</t>
    <rPh sb="3" eb="5">
      <t>タイサク</t>
    </rPh>
    <phoneticPr fontId="2"/>
  </si>
  <si>
    <t>　案①貯水センサー点灯時は、採水不可のインターロック</t>
    <rPh sb="1" eb="2">
      <t>アン</t>
    </rPh>
    <rPh sb="3" eb="5">
      <t>チョスイ</t>
    </rPh>
    <rPh sb="9" eb="11">
      <t>テントウ</t>
    </rPh>
    <rPh sb="11" eb="12">
      <t>ジ</t>
    </rPh>
    <rPh sb="14" eb="16">
      <t>サイスイ</t>
    </rPh>
    <rPh sb="16" eb="18">
      <t>フカ</t>
    </rPh>
    <phoneticPr fontId="2"/>
  </si>
  <si>
    <t>　（DCS,タッチパネル共に操作を受け付けない）</t>
    <rPh sb="12" eb="13">
      <t>トモ</t>
    </rPh>
    <rPh sb="14" eb="16">
      <t>ソウサ</t>
    </rPh>
    <rPh sb="17" eb="18">
      <t>ウ</t>
    </rPh>
    <rPh sb="19" eb="20">
      <t>ツ</t>
    </rPh>
    <phoneticPr fontId="2"/>
  </si>
  <si>
    <t>採水不可</t>
    <rPh sb="0" eb="2">
      <t>サイスイ</t>
    </rPh>
    <rPh sb="2" eb="4">
      <t>フカ</t>
    </rPh>
    <phoneticPr fontId="2"/>
  </si>
  <si>
    <t>採水禁止</t>
    <rPh sb="0" eb="2">
      <t>サイスイ</t>
    </rPh>
    <rPh sb="2" eb="4">
      <t>キンシ</t>
    </rPh>
    <phoneticPr fontId="2"/>
  </si>
  <si>
    <t>　片槽の溶解開始を押したら一定時間(40min）経過するまでもう片槽の溶解開始を受け付けないようにする（DCS操作時のみ有効な対策）</t>
    <rPh sb="1" eb="2">
      <t>カタ</t>
    </rPh>
    <rPh sb="2" eb="3">
      <t>ソウ</t>
    </rPh>
    <rPh sb="4" eb="6">
      <t>ヨウカイ</t>
    </rPh>
    <rPh sb="6" eb="8">
      <t>カイシ</t>
    </rPh>
    <rPh sb="9" eb="10">
      <t>オ</t>
    </rPh>
    <rPh sb="13" eb="15">
      <t>イッテイ</t>
    </rPh>
    <rPh sb="15" eb="17">
      <t>ジカン</t>
    </rPh>
    <rPh sb="24" eb="26">
      <t>ケイカ</t>
    </rPh>
    <rPh sb="32" eb="33">
      <t>カタ</t>
    </rPh>
    <rPh sb="33" eb="34">
      <t>ソウ</t>
    </rPh>
    <rPh sb="35" eb="37">
      <t>ヨウカイ</t>
    </rPh>
    <rPh sb="37" eb="39">
      <t>カイシ</t>
    </rPh>
    <rPh sb="40" eb="41">
      <t>ウ</t>
    </rPh>
    <rPh sb="42" eb="43">
      <t>ツ</t>
    </rPh>
    <rPh sb="55" eb="57">
      <t>ソウサ</t>
    </rPh>
    <rPh sb="57" eb="58">
      <t>ジ</t>
    </rPh>
    <rPh sb="60" eb="62">
      <t>ユウコウ</t>
    </rPh>
    <rPh sb="63" eb="65">
      <t>タイサク</t>
    </rPh>
    <phoneticPr fontId="2"/>
  </si>
  <si>
    <t>　（溶解開始に40min時間差を設けることで採水禁止となる時間を無くす）</t>
    <rPh sb="2" eb="4">
      <t>ヨウカイ</t>
    </rPh>
    <rPh sb="4" eb="6">
      <t>カイシ</t>
    </rPh>
    <rPh sb="12" eb="15">
      <t>ジカンサ</t>
    </rPh>
    <rPh sb="16" eb="17">
      <t>モウ</t>
    </rPh>
    <rPh sb="22" eb="24">
      <t>サイスイ</t>
    </rPh>
    <rPh sb="24" eb="26">
      <t>キンシ</t>
    </rPh>
    <rPh sb="29" eb="31">
      <t>ジカン</t>
    </rPh>
    <rPh sb="32" eb="33">
      <t>ナ</t>
    </rPh>
    <phoneticPr fontId="2"/>
  </si>
  <si>
    <t>（溶解開始に40min時間差を設けることで採水禁止となる時間を無くす）</t>
    <rPh sb="1" eb="3">
      <t>ヨウカイ</t>
    </rPh>
    <rPh sb="3" eb="5">
      <t>カイシ</t>
    </rPh>
    <rPh sb="11" eb="14">
      <t>ジカンサ</t>
    </rPh>
    <rPh sb="15" eb="16">
      <t>モウ</t>
    </rPh>
    <rPh sb="21" eb="23">
      <t>サイスイ</t>
    </rPh>
    <rPh sb="23" eb="25">
      <t>キンシ</t>
    </rPh>
    <rPh sb="28" eb="30">
      <t>ジカン</t>
    </rPh>
    <rPh sb="31" eb="32">
      <t>ナ</t>
    </rPh>
    <phoneticPr fontId="2"/>
  </si>
  <si>
    <t>片槽の溶解開始を押したら一定時間(40min）経過するまでもう片槽の溶解開始を受け付けないようにする。</t>
    <rPh sb="0" eb="1">
      <t>カタ</t>
    </rPh>
    <rPh sb="1" eb="2">
      <t>ソウ</t>
    </rPh>
    <rPh sb="3" eb="5">
      <t>ヨウカイ</t>
    </rPh>
    <rPh sb="5" eb="7">
      <t>カイシ</t>
    </rPh>
    <rPh sb="8" eb="9">
      <t>オ</t>
    </rPh>
    <rPh sb="12" eb="14">
      <t>イッテイ</t>
    </rPh>
    <rPh sb="14" eb="16">
      <t>ジカン</t>
    </rPh>
    <rPh sb="23" eb="25">
      <t>ケイカ</t>
    </rPh>
    <rPh sb="31" eb="32">
      <t>カタ</t>
    </rPh>
    <rPh sb="32" eb="33">
      <t>ソウ</t>
    </rPh>
    <rPh sb="34" eb="36">
      <t>ヨウカイ</t>
    </rPh>
    <rPh sb="36" eb="38">
      <t>カイシ</t>
    </rPh>
    <rPh sb="39" eb="40">
      <t>ウ</t>
    </rPh>
    <rPh sb="41" eb="42">
      <t>ツ</t>
    </rPh>
    <phoneticPr fontId="2"/>
  </si>
  <si>
    <t>・</t>
    <phoneticPr fontId="2"/>
  </si>
  <si>
    <t>DCS操作では、溶解開始以降でなければ採水できないようになっている。</t>
    <rPh sb="3" eb="5">
      <t>ソウサ</t>
    </rPh>
    <rPh sb="8" eb="12">
      <t>ヨウカイカイシ</t>
    </rPh>
    <rPh sb="12" eb="14">
      <t>イコウ</t>
    </rPh>
    <rPh sb="19" eb="21">
      <t>サイスイ</t>
    </rPh>
    <phoneticPr fontId="2"/>
  </si>
  <si>
    <t>分離</t>
    <rPh sb="0" eb="2">
      <t>ブンリ</t>
    </rPh>
    <phoneticPr fontId="2"/>
  </si>
  <si>
    <t>濃縮</t>
    <rPh sb="0" eb="2">
      <t>ノウシュク</t>
    </rPh>
    <phoneticPr fontId="2"/>
  </si>
  <si>
    <t>充填</t>
    <rPh sb="0" eb="2">
      <t>ジュウテン</t>
    </rPh>
    <phoneticPr fontId="2"/>
  </si>
  <si>
    <t>釜洗</t>
    <rPh sb="0" eb="2">
      <t>カマセン</t>
    </rPh>
    <phoneticPr fontId="2"/>
  </si>
  <si>
    <t>SK-18</t>
    <phoneticPr fontId="2"/>
  </si>
  <si>
    <t>SK-19</t>
    <phoneticPr fontId="2"/>
  </si>
  <si>
    <t>18:45～18：50</t>
    <phoneticPr fontId="6"/>
  </si>
  <si>
    <t>18:55～19：00</t>
    <phoneticPr fontId="6"/>
  </si>
  <si>
    <t>19:00～19:10</t>
    <phoneticPr fontId="6"/>
  </si>
  <si>
    <t>ST-119に精製水が入っている状態で、再度精製水を仕込めた事が原因の1つと考えられる。</t>
    <rPh sb="7" eb="10">
      <t>セイセイスイ</t>
    </rPh>
    <rPh sb="11" eb="12">
      <t>ハイ</t>
    </rPh>
    <rPh sb="16" eb="18">
      <t>ジョウタイ</t>
    </rPh>
    <rPh sb="20" eb="22">
      <t>サイド</t>
    </rPh>
    <rPh sb="22" eb="25">
      <t>セイセイスイ</t>
    </rPh>
    <rPh sb="26" eb="28">
      <t>シコ</t>
    </rPh>
    <rPh sb="30" eb="31">
      <t>コト</t>
    </rPh>
    <rPh sb="32" eb="34">
      <t>ゲンイン</t>
    </rPh>
    <rPh sb="38" eb="39">
      <t>カンガ</t>
    </rPh>
    <phoneticPr fontId="2"/>
  </si>
  <si>
    <t>案③（DCSシステム改造案）</t>
    <rPh sb="0" eb="1">
      <t>アン</t>
    </rPh>
    <rPh sb="10" eb="12">
      <t>カイゾウ</t>
    </rPh>
    <rPh sb="12" eb="13">
      <t>アン</t>
    </rPh>
    <phoneticPr fontId="2"/>
  </si>
  <si>
    <t>案②職長案（設備改善）</t>
    <rPh sb="0" eb="1">
      <t>アン</t>
    </rPh>
    <rPh sb="2" eb="4">
      <t>ショクチョウ</t>
    </rPh>
    <rPh sb="4" eb="5">
      <t>アン</t>
    </rPh>
    <rPh sb="6" eb="10">
      <t>セツビカイゼン</t>
    </rPh>
    <phoneticPr fontId="2"/>
  </si>
  <si>
    <t>案①（設備管理課へ導入可能か確認が必要）</t>
    <rPh sb="0" eb="1">
      <t>アン</t>
    </rPh>
    <rPh sb="3" eb="8">
      <t>セツビカンリカ</t>
    </rPh>
    <rPh sb="9" eb="11">
      <t>ドウニュウ</t>
    </rPh>
    <rPh sb="11" eb="13">
      <t>カノウ</t>
    </rPh>
    <rPh sb="14" eb="16">
      <t>カクニン</t>
    </rPh>
    <rPh sb="17" eb="19">
      <t>ヒツヨウ</t>
    </rPh>
    <phoneticPr fontId="2"/>
  </si>
  <si>
    <t>TPを操作しても自動弁が開の時は操作が出来ない様にする。</t>
    <rPh sb="3" eb="5">
      <t>ソウサ</t>
    </rPh>
    <rPh sb="8" eb="10">
      <t>ジドウ</t>
    </rPh>
    <rPh sb="10" eb="11">
      <t>ベン</t>
    </rPh>
    <rPh sb="12" eb="13">
      <t>カイ</t>
    </rPh>
    <rPh sb="14" eb="15">
      <t>トキ</t>
    </rPh>
    <rPh sb="16" eb="18">
      <t>ソウサ</t>
    </rPh>
    <rPh sb="19" eb="21">
      <t>デキ</t>
    </rPh>
    <rPh sb="23" eb="24">
      <t>ヨウ</t>
    </rPh>
    <phoneticPr fontId="2"/>
  </si>
  <si>
    <t>R284-1</t>
    <phoneticPr fontId="10"/>
  </si>
  <si>
    <t>↑</t>
    <phoneticPr fontId="2"/>
  </si>
  <si>
    <t>撹拌翼がはっきりと目視確認できる（分離している）ので</t>
    <rPh sb="0" eb="2">
      <t>カクハン</t>
    </rPh>
    <rPh sb="2" eb="3">
      <t>ツバサ</t>
    </rPh>
    <rPh sb="9" eb="11">
      <t>モクシ</t>
    </rPh>
    <rPh sb="11" eb="13">
      <t>カクニン</t>
    </rPh>
    <rPh sb="17" eb="19">
      <t>ブンリ</t>
    </rPh>
    <phoneticPr fontId="2"/>
  </si>
  <si>
    <t>最長時間を待たずに分離操作を実施した。</t>
    <rPh sb="0" eb="2">
      <t>サイチョウ</t>
    </rPh>
    <rPh sb="2" eb="4">
      <t>ジカン</t>
    </rPh>
    <rPh sb="5" eb="6">
      <t>マ</t>
    </rPh>
    <rPh sb="9" eb="11">
      <t>ブンリ</t>
    </rPh>
    <rPh sb="11" eb="13">
      <t>ソウサ</t>
    </rPh>
    <rPh sb="14" eb="16">
      <t>ジッシ</t>
    </rPh>
    <phoneticPr fontId="2"/>
  </si>
  <si>
    <t>デカント前</t>
    <rPh sb="4" eb="5">
      <t>マエ</t>
    </rPh>
    <phoneticPr fontId="2"/>
  </si>
  <si>
    <t>デカント後</t>
    <rPh sb="4" eb="5">
      <t>ゴ</t>
    </rPh>
    <phoneticPr fontId="2"/>
  </si>
  <si>
    <t>M3U洗浄①上層量</t>
    <rPh sb="3" eb="5">
      <t>センジョウ</t>
    </rPh>
    <rPh sb="6" eb="8">
      <t>ジョウソウ</t>
    </rPh>
    <rPh sb="8" eb="9">
      <t>リョウ</t>
    </rPh>
    <phoneticPr fontId="2"/>
  </si>
  <si>
    <t>M3U洗浄②上層量</t>
    <rPh sb="3" eb="5">
      <t>センジョウ</t>
    </rPh>
    <rPh sb="6" eb="8">
      <t>ジョウソウ</t>
    </rPh>
    <rPh sb="8" eb="9">
      <t>リョウ</t>
    </rPh>
    <phoneticPr fontId="2"/>
  </si>
  <si>
    <t>M3U洗浄③上層量</t>
    <rPh sb="3" eb="5">
      <t>センジョウ</t>
    </rPh>
    <rPh sb="6" eb="8">
      <t>ジョウソウ</t>
    </rPh>
    <rPh sb="8" eb="9">
      <t>リョウ</t>
    </rPh>
    <phoneticPr fontId="2"/>
  </si>
  <si>
    <t>R284-1</t>
    <phoneticPr fontId="2"/>
  </si>
  <si>
    <t>R284-2</t>
    <phoneticPr fontId="2"/>
  </si>
  <si>
    <t>横展開として、SK-13.14用精製水ポット（ST-118）　SK-11.12用精製水ポット（ST-117）に同様の</t>
    <rPh sb="0" eb="1">
      <t>ヨコ</t>
    </rPh>
    <rPh sb="1" eb="3">
      <t>テンカイ</t>
    </rPh>
    <rPh sb="15" eb="16">
      <t>ヨウ</t>
    </rPh>
    <rPh sb="16" eb="19">
      <t>セイセイスイ</t>
    </rPh>
    <rPh sb="39" eb="40">
      <t>ヨウ</t>
    </rPh>
    <rPh sb="40" eb="43">
      <t>セイセイスイ</t>
    </rPh>
    <rPh sb="55" eb="57">
      <t>ドウヨウ</t>
    </rPh>
    <phoneticPr fontId="2"/>
  </si>
  <si>
    <r>
      <t xml:space="preserve">原因調査をしたところ、2月23日のM3U洗浄②の工程作業で工程実習者のDCS操作ミスによるSK-18精製水過剰仕込みが発生している事が分かった。
現在、M3U洗浄③静置中。
過去のM3U洗浄totalMAX静置時間が528Hrの為、攪拌翼が見えてこなかった場合はMAX528Hr（3月12日）までは静置を継続させる。
</t>
    </r>
    <r>
      <rPr>
        <sz val="11"/>
        <color rgb="FF0000FF"/>
        <rFont val="Meiryo UI"/>
        <family val="3"/>
        <charset val="128"/>
      </rPr>
      <t xml:space="preserve">※時系列再確認お願いします。SK-18への仕込み速度を守っているならば仕込み開始10分後（ST-119満杯）から20分強時間がかかるはずです。（遅いからバルブ操作したとか）
</t>
    </r>
    <r>
      <rPr>
        <sz val="11"/>
        <color rgb="FFFF0000"/>
        <rFont val="Meiryo UI"/>
        <family val="3"/>
        <charset val="128"/>
      </rPr>
      <t>　　　　　　　　　　　　　　　　　　　　</t>
    </r>
    <r>
      <rPr>
        <u/>
        <sz val="11"/>
        <color rgb="FFFF0000"/>
        <rFont val="Meiryo UI"/>
        <family val="3"/>
        <charset val="128"/>
      </rPr>
      <t xml:space="preserve">2023.3.7　時系列へ追記済み。
</t>
    </r>
    <r>
      <rPr>
        <sz val="11"/>
        <color theme="1"/>
        <rFont val="Meiryo UI"/>
        <family val="3"/>
        <charset val="128"/>
      </rPr>
      <t xml:space="preserve">
2023/3/12  20:40　撹拌翼がはっきりと目視確認できる（分離している）ので最長時間を待たずに分離操作を実施した。
静置時間=526:15Hr
R284-1 M3U洗浄③下層（低分子成分）
分析結果　ｎ-1　3.0967　ｎ-2　2.9790　Ave.　3.0379％
※課長指示にてR284-1は先行分析(MIM、MIM)の結果をもとに工程を進めるとなった。
2023/3/13　17:12　品管より先行試験の結果(合格)が報告された。
分析結果：R284-1　MIM332ppm／MUM468ppm
            （R284-2　MIM351ppm／MUM491ppm)
2023/3/13　19:40　R284-1　MQ調整工程を実施した。</t>
    </r>
    <rPh sb="12" eb="13">
      <t>ガツ</t>
    </rPh>
    <rPh sb="15" eb="16">
      <t>ニチ</t>
    </rPh>
    <rPh sb="29" eb="31">
      <t>コウテイ</t>
    </rPh>
    <rPh sb="31" eb="34">
      <t>ジッシュウシャ</t>
    </rPh>
    <rPh sb="73" eb="75">
      <t>ゲンザイ</t>
    </rPh>
    <rPh sb="79" eb="81">
      <t>センジョウ</t>
    </rPh>
    <rPh sb="82" eb="85">
      <t>セイチチュウ</t>
    </rPh>
    <rPh sb="87" eb="89">
      <t>カコ</t>
    </rPh>
    <rPh sb="93" eb="95">
      <t>センジョウ</t>
    </rPh>
    <rPh sb="103" eb="105">
      <t>セイチ</t>
    </rPh>
    <rPh sb="105" eb="107">
      <t>ジカン</t>
    </rPh>
    <rPh sb="114" eb="115">
      <t>タメ</t>
    </rPh>
    <rPh sb="116" eb="118">
      <t>カクハン</t>
    </rPh>
    <rPh sb="118" eb="119">
      <t>ツバサ</t>
    </rPh>
    <rPh sb="120" eb="121">
      <t>ミ</t>
    </rPh>
    <rPh sb="128" eb="130">
      <t>バアイ</t>
    </rPh>
    <rPh sb="141" eb="142">
      <t>ガツ</t>
    </rPh>
    <rPh sb="144" eb="145">
      <t>ニチ</t>
    </rPh>
    <rPh sb="149" eb="151">
      <t>セイチ</t>
    </rPh>
    <rPh sb="152" eb="154">
      <t>ケイゾク</t>
    </rPh>
    <rPh sb="161" eb="164">
      <t>ジケイレツ</t>
    </rPh>
    <rPh sb="164" eb="167">
      <t>サイカクニン</t>
    </rPh>
    <rPh sb="168" eb="169">
      <t>ネガ</t>
    </rPh>
    <rPh sb="181" eb="183">
      <t>シコ</t>
    </rPh>
    <rPh sb="184" eb="186">
      <t>ソクド</t>
    </rPh>
    <rPh sb="187" eb="188">
      <t>マモ</t>
    </rPh>
    <rPh sb="195" eb="197">
      <t>シコ</t>
    </rPh>
    <rPh sb="198" eb="200">
      <t>カイシ</t>
    </rPh>
    <rPh sb="202" eb="204">
      <t>フンゴ</t>
    </rPh>
    <rPh sb="211" eb="213">
      <t>マンパイ</t>
    </rPh>
    <rPh sb="218" eb="219">
      <t>フン</t>
    </rPh>
    <rPh sb="219" eb="220">
      <t>キョウ</t>
    </rPh>
    <rPh sb="220" eb="222">
      <t>ジカン</t>
    </rPh>
    <rPh sb="232" eb="233">
      <t>オソ</t>
    </rPh>
    <rPh sb="239" eb="241">
      <t>ソウサ</t>
    </rPh>
    <rPh sb="350" eb="352">
      <t>セイチ</t>
    </rPh>
    <rPh sb="352" eb="354">
      <t>ジカン</t>
    </rPh>
    <rPh sb="374" eb="376">
      <t>センジョウ</t>
    </rPh>
    <rPh sb="377" eb="379">
      <t>カソウ</t>
    </rPh>
    <rPh sb="380" eb="383">
      <t>テイブンシ</t>
    </rPh>
    <rPh sb="383" eb="385">
      <t>セイブン</t>
    </rPh>
    <rPh sb="387" eb="389">
      <t>ブンセキ</t>
    </rPh>
    <rPh sb="389" eb="391">
      <t>ケッカ</t>
    </rPh>
    <rPh sb="501" eb="503">
      <t>ゴウカク</t>
    </rPh>
    <rPh sb="512" eb="514">
      <t>ブンセキ</t>
    </rPh>
    <rPh sb="514" eb="516">
      <t>ケッカ</t>
    </rPh>
    <rPh sb="610" eb="612">
      <t>チョウセイ</t>
    </rPh>
    <rPh sb="612" eb="614">
      <t>コウテイ</t>
    </rPh>
    <rPh sb="615" eb="617">
      <t>ジッシ</t>
    </rPh>
    <phoneticPr fontId="2"/>
  </si>
  <si>
    <t>内容</t>
    <rPh sb="0" eb="2">
      <t>ナイヨウ</t>
    </rPh>
    <phoneticPr fontId="2"/>
  </si>
  <si>
    <t xml:space="preserve">ST-119(精製水滴下タンク)よりSK-18へ精製水を仕込み中に
誤って、ST-119へSK-19用の精製水の採水開始を押した。(DCS操作)
※インストラクターへDCS操作を間違えた事は伝えた。インストラクターが精製水仕込みのPV値を確認したら0だった為、精製水はDCSシステム上仕込まれてないと判断した。
後日(3/5)、実習者に確認をした所、精製水の採水開始を押した後にPV値をリセットしていた事がわかった。この事からDCSシステム上、精製水の仕込みは可能であり、過剰仕込みが発生したと推測される。(通常操作はSK-18へ精製水仕込み完了→ST-119釜底バルブ閉→SK-18再沈開始→SK-19用の精製水採水開始)
ST-119：容量60L
ST-119からSK-18への精製水仕込み時間は約20min。
(精製水仕込み量：54.6L　min/2.73L)
SK-18へ精製水仕込み開始5min後に採水開始をした事から、5min/13.65L、SK-18へ仕込まれている。
ST-119への精製水採水時間は約5min。
(精製水採水量：54.6L)
ST-119への仕込み時間も5minかかっているので
ST-119の空間容積は(60-54.6)+13.6+13.6=32.6L
SK-18へ約32.6L過剰に仕込まれたと推測される。残りの精製水22Lはオーバーフローラインへ流れた。
</t>
    <rPh sb="7" eb="10">
      <t>セイセイスイ</t>
    </rPh>
    <rPh sb="10" eb="12">
      <t>テキカ</t>
    </rPh>
    <rPh sb="24" eb="27">
      <t>セイセイスイ</t>
    </rPh>
    <rPh sb="28" eb="30">
      <t>シコ</t>
    </rPh>
    <rPh sb="31" eb="32">
      <t>チュウ</t>
    </rPh>
    <rPh sb="34" eb="35">
      <t>アヤマ</t>
    </rPh>
    <rPh sb="50" eb="51">
      <t>ヨウ</t>
    </rPh>
    <rPh sb="52" eb="55">
      <t>セイセイスイ</t>
    </rPh>
    <rPh sb="56" eb="58">
      <t>サイスイ</t>
    </rPh>
    <rPh sb="58" eb="60">
      <t>カイシ</t>
    </rPh>
    <rPh sb="61" eb="62">
      <t>オ</t>
    </rPh>
    <rPh sb="69" eb="71">
      <t>ソウサ</t>
    </rPh>
    <rPh sb="86" eb="88">
      <t>ソウサ</t>
    </rPh>
    <rPh sb="89" eb="91">
      <t>マチガ</t>
    </rPh>
    <rPh sb="93" eb="94">
      <t>コト</t>
    </rPh>
    <rPh sb="95" eb="96">
      <t>ツタ</t>
    </rPh>
    <rPh sb="108" eb="111">
      <t>セイセイスイ</t>
    </rPh>
    <rPh sb="111" eb="113">
      <t>シコ</t>
    </rPh>
    <rPh sb="117" eb="118">
      <t>アタイ</t>
    </rPh>
    <rPh sb="119" eb="121">
      <t>カクニン</t>
    </rPh>
    <rPh sb="128" eb="129">
      <t>タメ</t>
    </rPh>
    <rPh sb="130" eb="133">
      <t>セイセイスイ</t>
    </rPh>
    <rPh sb="141" eb="142">
      <t>ジョウ</t>
    </rPh>
    <rPh sb="142" eb="144">
      <t>シコ</t>
    </rPh>
    <rPh sb="150" eb="152">
      <t>ハンダン</t>
    </rPh>
    <rPh sb="156" eb="158">
      <t>ゴジツ</t>
    </rPh>
    <rPh sb="164" eb="166">
      <t>ジッシュウ</t>
    </rPh>
    <rPh sb="166" eb="167">
      <t>シャ</t>
    </rPh>
    <rPh sb="168" eb="170">
      <t>カクニン</t>
    </rPh>
    <rPh sb="173" eb="174">
      <t>トコロ</t>
    </rPh>
    <rPh sb="175" eb="178">
      <t>セイセイスイ</t>
    </rPh>
    <rPh sb="179" eb="181">
      <t>サイスイ</t>
    </rPh>
    <rPh sb="181" eb="183">
      <t>カイシ</t>
    </rPh>
    <rPh sb="184" eb="185">
      <t>オ</t>
    </rPh>
    <rPh sb="187" eb="188">
      <t>アト</t>
    </rPh>
    <rPh sb="191" eb="192">
      <t>アタイ</t>
    </rPh>
    <rPh sb="201" eb="202">
      <t>コト</t>
    </rPh>
    <rPh sb="210" eb="211">
      <t>コト</t>
    </rPh>
    <rPh sb="220" eb="221">
      <t>ジョウ</t>
    </rPh>
    <rPh sb="222" eb="225">
      <t>セイセイスイ</t>
    </rPh>
    <rPh sb="226" eb="228">
      <t>シコ</t>
    </rPh>
    <rPh sb="230" eb="232">
      <t>カノウ</t>
    </rPh>
    <rPh sb="236" eb="238">
      <t>カジョウ</t>
    </rPh>
    <rPh sb="238" eb="240">
      <t>シコ</t>
    </rPh>
    <rPh sb="242" eb="244">
      <t>ハッセイ</t>
    </rPh>
    <rPh sb="247" eb="249">
      <t>スイソク</t>
    </rPh>
    <rPh sb="254" eb="256">
      <t>ツウジョウ</t>
    </rPh>
    <rPh sb="256" eb="258">
      <t>ソウサ</t>
    </rPh>
    <rPh sb="265" eb="268">
      <t>セイセイスイ</t>
    </rPh>
    <rPh sb="268" eb="270">
      <t>シコ</t>
    </rPh>
    <rPh sb="271" eb="273">
      <t>カンリョウ</t>
    </rPh>
    <rPh sb="280" eb="282">
      <t>カマソコ</t>
    </rPh>
    <rPh sb="285" eb="286">
      <t>ヘイ</t>
    </rPh>
    <rPh sb="302" eb="303">
      <t>ヨウ</t>
    </rPh>
    <rPh sb="304" eb="307">
      <t>セイセイスイ</t>
    </rPh>
    <rPh sb="307" eb="309">
      <t>サイスイ</t>
    </rPh>
    <rPh sb="309" eb="311">
      <t>カイシ</t>
    </rPh>
    <rPh sb="320" eb="322">
      <t>ヨウリョウ</t>
    </rPh>
    <rPh sb="341" eb="344">
      <t>セイセイスイ</t>
    </rPh>
    <rPh sb="344" eb="346">
      <t>シコ</t>
    </rPh>
    <rPh sb="347" eb="349">
      <t>ジカン</t>
    </rPh>
    <rPh sb="350" eb="351">
      <t>ヤク</t>
    </rPh>
    <rPh sb="359" eb="362">
      <t>セイセイスイ</t>
    </rPh>
    <rPh sb="362" eb="364">
      <t>シコ</t>
    </rPh>
    <rPh sb="365" eb="366">
      <t>リョウ</t>
    </rPh>
    <rPh sb="402" eb="403">
      <t>ゴ</t>
    </rPh>
    <rPh sb="433" eb="435">
      <t>シコ</t>
    </rPh>
    <rPh sb="488" eb="490">
      <t>シコ</t>
    </rPh>
    <rPh sb="491" eb="493">
      <t>ジカン</t>
    </rPh>
    <rPh sb="514" eb="516">
      <t>クウカン</t>
    </rPh>
    <rPh sb="516" eb="518">
      <t>ヨウセキ</t>
    </rPh>
    <rPh sb="551" eb="552">
      <t>ヤク</t>
    </rPh>
    <rPh sb="557" eb="559">
      <t>カジョウ</t>
    </rPh>
    <rPh sb="560" eb="562">
      <t>シコ</t>
    </rPh>
    <rPh sb="566" eb="568">
      <t>スイソク</t>
    </rPh>
    <rPh sb="572" eb="573">
      <t>ノコ</t>
    </rPh>
    <rPh sb="575" eb="578">
      <t>セイセイスイ</t>
    </rPh>
    <rPh sb="593" eb="594">
      <t>ナガ</t>
    </rPh>
    <phoneticPr fontId="2"/>
  </si>
  <si>
    <t>ST-119に精製水が入っている状態で、再度精製水を仕込めた事が原因の1つと考えられる。
ハード面の対策として、ST-119液面センサーが検知している時は、ST-119移送の自動弁が開放されないようにI/Lを導入し精製水が移送できない仕組みを作る。DCSも同様移送操作ができなくなる。
横展開
同仕様設備が2基あるため、横展開でSK-13.14用精製水タンク(ST-118)とSK-11.12用精製水タンク(ST-117)にも同様のI/Lを導入する。</t>
    <rPh sb="8" eb="11">
      <t>セイセイスイ</t>
    </rPh>
    <rPh sb="12" eb="13">
      <t>ハイ</t>
    </rPh>
    <rPh sb="17" eb="19">
      <t>ジョウタイ</t>
    </rPh>
    <rPh sb="21" eb="23">
      <t>サイド</t>
    </rPh>
    <rPh sb="23" eb="26">
      <t>セイセイスイ</t>
    </rPh>
    <rPh sb="27" eb="29">
      <t>シコ</t>
    </rPh>
    <rPh sb="31" eb="32">
      <t>コト</t>
    </rPh>
    <rPh sb="33" eb="35">
      <t>ゲンイン</t>
    </rPh>
    <rPh sb="39" eb="40">
      <t>カンガ</t>
    </rPh>
    <rPh sb="70" eb="72">
      <t>ケンチ</t>
    </rPh>
    <rPh sb="85" eb="87">
      <t>イソウ</t>
    </rPh>
    <rPh sb="88" eb="90">
      <t>ジドウ</t>
    </rPh>
    <rPh sb="90" eb="91">
      <t>ベン</t>
    </rPh>
    <rPh sb="92" eb="94">
      <t>カイホウ</t>
    </rPh>
    <rPh sb="107" eb="110">
      <t>セイセイスイ</t>
    </rPh>
    <rPh sb="111" eb="113">
      <t>イソウ</t>
    </rPh>
    <rPh sb="117" eb="119">
      <t>シク</t>
    </rPh>
    <rPh sb="121" eb="122">
      <t>ツク</t>
    </rPh>
    <rPh sb="128" eb="130">
      <t>ドウヨウ</t>
    </rPh>
    <rPh sb="130" eb="132">
      <t>イソウ</t>
    </rPh>
    <rPh sb="132" eb="134">
      <t>ソウサ</t>
    </rPh>
    <rPh sb="149" eb="152">
      <t>ドウシヨウ</t>
    </rPh>
    <rPh sb="152" eb="154">
      <t>セツビ</t>
    </rPh>
    <rPh sb="156" eb="157">
      <t>キ</t>
    </rPh>
    <rPh sb="162" eb="163">
      <t>ヨコ</t>
    </rPh>
    <rPh sb="163" eb="165">
      <t>テンカイ</t>
    </rPh>
    <phoneticPr fontId="2"/>
  </si>
  <si>
    <t>18:50～18:55</t>
    <phoneticPr fontId="6"/>
  </si>
  <si>
    <t>18:55～19:00</t>
    <phoneticPr fontId="6"/>
  </si>
  <si>
    <t>19:00～19：05</t>
    <phoneticPr fontId="6"/>
  </si>
  <si>
    <t>19:05～19：10</t>
    <phoneticPr fontId="6"/>
  </si>
  <si>
    <t>19:10～19：15</t>
    <phoneticPr fontId="2"/>
  </si>
  <si>
    <t>19:15～19：20</t>
    <phoneticPr fontId="2"/>
  </si>
  <si>
    <t>19:20～19：25</t>
    <phoneticPr fontId="2"/>
  </si>
  <si>
    <t>19:25～19：30</t>
    <phoneticPr fontId="2"/>
  </si>
  <si>
    <t>19:30～19：35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</si>
</sst>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76" formatCode="m/d;@"/>
    <numFmt numFmtId="177" formatCode="h:mm;@"/>
    <numFmt numFmtId="178" formatCode="[h]:mm"/>
    <numFmt numFmtId="179" formatCode="\ "/>
    <numFmt numFmtId="180" formatCode="General&quot;L&quot;"/>
    <numFmt numFmtId="181" formatCode="General&quot; kg&quot;"/>
    <numFmt numFmtId="182" formatCode="General&quot;g&quot;"/>
    <numFmt numFmtId="183" formatCode="0.000_);[Red]\(0.000\)"/>
    <numFmt numFmtId="184" formatCode="0.0"/>
    <numFmt numFmtId="185" formatCode="#&quot;.&quot;"/>
    <numFmt numFmtId="186" formatCode="&quot;No.&quot;##"/>
    <numFmt numFmtId="187" formatCode="&quot;Step.&quot;##"/>
    <numFmt numFmtId="188" formatCode="&quot;No.&quot;##.0"/>
    <numFmt numFmtId="189" formatCode="&quot;Step.&quot;##.00"/>
    <numFmt numFmtId="190" formatCode="&quot;No.&quot;##.00"/>
    <numFmt numFmtId="191" formatCode="&quot;Step.&quot;##.##"/>
    <numFmt numFmtId="192" formatCode="&quot;Step.&quot;##.0"/>
    <numFmt numFmtId="193" formatCode="&quot;Step.&quot;00.00"/>
  </numFmts>
  <fonts count="3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Meiryo UI"/>
      <family val="3"/>
      <charset val="128"/>
    </font>
    <font>
      <b/>
      <u/>
      <sz val="14"/>
      <color theme="1"/>
      <name val="Meiryo UI"/>
      <family val="3"/>
      <charset val="128"/>
    </font>
    <font>
      <sz val="11"/>
      <name val="Meiryo UI"/>
      <family val="3"/>
      <charset val="128"/>
    </font>
    <font>
      <sz val="6"/>
      <name val="ＭＳ Ｐゴシック"/>
      <family val="3"/>
      <charset val="128"/>
    </font>
    <font>
      <sz val="11"/>
      <name val="ＭＳ Ｐゴシック"/>
      <family val="3"/>
      <charset val="128"/>
    </font>
    <font>
      <u/>
      <sz val="10"/>
      <color indexed="12"/>
      <name val="Arial"/>
      <family val="2"/>
    </font>
    <font>
      <sz val="11"/>
      <color theme="1"/>
      <name val="游ゴシック"/>
      <family val="2"/>
      <scheme val="minor"/>
    </font>
    <font>
      <sz val="6"/>
      <name val="游ゴシック"/>
      <family val="3"/>
      <charset val="128"/>
      <scheme val="minor"/>
    </font>
    <font>
      <sz val="11"/>
      <color rgb="FFFF0000"/>
      <name val="ＭＳ Ｐゴシック"/>
      <family val="3"/>
      <charset val="128"/>
    </font>
    <font>
      <sz val="11"/>
      <color theme="0"/>
      <name val="ＭＳ Ｐゴシック"/>
      <family val="3"/>
      <charset val="128"/>
    </font>
    <font>
      <sz val="10"/>
      <color theme="1"/>
      <name val="游ゴシック"/>
      <family val="3"/>
      <charset val="128"/>
      <scheme val="minor"/>
    </font>
    <font>
      <sz val="10"/>
      <color rgb="FFFF0000"/>
      <name val="游ゴシック"/>
      <family val="3"/>
      <charset val="128"/>
      <scheme val="minor"/>
    </font>
    <font>
      <sz val="11"/>
      <color rgb="FFFF0000"/>
      <name val="Meiryo UI"/>
      <family val="3"/>
      <charset val="128"/>
    </font>
    <font>
      <sz val="11"/>
      <color theme="1"/>
      <name val="ＭＳ Ｐゴシック"/>
      <family val="3"/>
      <charset val="128"/>
    </font>
    <font>
      <sz val="11"/>
      <color theme="1"/>
      <name val="游ゴシック"/>
      <family val="3"/>
      <charset val="128"/>
      <scheme val="minor"/>
    </font>
    <font>
      <sz val="9"/>
      <name val="游ゴシック"/>
      <family val="3"/>
      <charset val="128"/>
      <scheme val="minor"/>
    </font>
    <font>
      <sz val="8"/>
      <name val="ＭＳ ゴシック"/>
      <family val="3"/>
      <charset val="128"/>
    </font>
    <font>
      <sz val="6"/>
      <name val="ＭＳ ゴシック"/>
      <family val="3"/>
      <charset val="128"/>
    </font>
    <font>
      <sz val="10"/>
      <name val="游ゴシック"/>
      <family val="3"/>
      <charset val="128"/>
      <scheme val="minor"/>
    </font>
    <font>
      <b/>
      <sz val="12"/>
      <name val="游ゴシック"/>
      <family val="3"/>
      <charset val="128"/>
      <scheme val="minor"/>
    </font>
    <font>
      <b/>
      <sz val="11"/>
      <name val="游ゴシック"/>
      <family val="3"/>
      <charset val="128"/>
      <scheme val="minor"/>
    </font>
    <font>
      <sz val="12"/>
      <name val="游ゴシック"/>
      <family val="3"/>
      <charset val="128"/>
      <scheme val="minor"/>
    </font>
    <font>
      <strike/>
      <sz val="9"/>
      <name val="游ゴシック"/>
      <family val="3"/>
      <charset val="128"/>
      <scheme val="minor"/>
    </font>
    <font>
      <sz val="8.5"/>
      <name val="游ゴシック"/>
      <family val="3"/>
      <charset val="128"/>
      <scheme val="minor"/>
    </font>
    <font>
      <sz val="7"/>
      <name val="游ゴシック"/>
      <family val="3"/>
      <charset val="128"/>
      <scheme val="minor"/>
    </font>
    <font>
      <sz val="8"/>
      <name val="游ゴシック"/>
      <family val="3"/>
      <charset val="128"/>
      <scheme val="minor"/>
    </font>
    <font>
      <b/>
      <u/>
      <sz val="11"/>
      <color theme="1"/>
      <name val="游ゴシック"/>
      <family val="3"/>
      <charset val="128"/>
      <scheme val="minor"/>
    </font>
    <font>
      <sz val="11"/>
      <color rgb="FF0000FF"/>
      <name val="Meiryo UI"/>
      <family val="3"/>
      <charset val="128"/>
    </font>
    <font>
      <u/>
      <sz val="11"/>
      <color rgb="FFFF0000"/>
      <name val="Meiryo UI"/>
      <family val="3"/>
      <charset val="128"/>
    </font>
    <font>
      <sz val="9"/>
      <color theme="1"/>
      <name val="游ゴシック"/>
      <family val="3"/>
      <charset val="128"/>
      <scheme val="minor"/>
    </font>
    <font>
      <b/>
      <u/>
      <sz val="14"/>
      <name val="ＭＳ Ｐゴシック"/>
      <family val="3"/>
      <charset val="128"/>
    </font>
    <font>
      <sz val="11"/>
      <color theme="1"/>
      <name val="メイリオ"/>
      <family val="3"/>
      <charset val="128"/>
    </font>
  </fonts>
  <fills count="12">
    <fill>
      <patternFill patternType="none"/>
    </fill>
    <fill>
      <patternFill patternType="gray125"/>
    </fill>
    <fill>
      <patternFill patternType="solid">
        <fgColor rgb="FFFFFF00"/>
        <bgColor indexed="64"/>
      </patternFill>
    </fill>
    <fill>
      <patternFill patternType="solid">
        <fgColor rgb="FFFF99FF"/>
        <bgColor indexed="64"/>
      </patternFill>
    </fill>
    <fill>
      <patternFill patternType="solid">
        <fgColor rgb="FFFFFF99"/>
        <bgColor indexed="64"/>
      </patternFill>
    </fill>
    <fill>
      <patternFill patternType="solid">
        <fgColor rgb="FFFF0000"/>
        <bgColor indexed="64"/>
      </patternFill>
    </fill>
    <fill>
      <patternFill patternType="solid">
        <fgColor rgb="FF92D050"/>
        <bgColor indexed="64"/>
      </patternFill>
    </fill>
    <fill>
      <patternFill patternType="solid">
        <fgColor indexed="26"/>
        <bgColor indexed="64"/>
      </patternFill>
    </fill>
    <fill>
      <patternFill patternType="solid">
        <fgColor theme="0"/>
        <bgColor indexed="64"/>
      </patternFill>
    </fill>
    <fill>
      <patternFill patternType="solid">
        <fgColor rgb="FFFFFFCC"/>
        <bgColor indexed="64"/>
      </patternFill>
    </fill>
    <fill>
      <patternFill patternType="solid">
        <fgColor rgb="FF66FFFF"/>
        <bgColor indexed="64"/>
      </patternFill>
    </fill>
    <fill>
      <patternFill patternType="solid">
        <fgColor rgb="FFFFCCFF"/>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dotted">
        <color auto="1"/>
      </right>
      <top/>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hair">
        <color indexed="64"/>
      </left>
      <right style="thin">
        <color indexed="64"/>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double">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dotted">
        <color indexed="64"/>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right style="thin">
        <color indexed="64"/>
      </right>
      <top style="medium">
        <color indexed="64"/>
      </top>
      <bottom style="dotted">
        <color indexed="64"/>
      </bottom>
      <diagonal/>
    </border>
    <border>
      <left/>
      <right/>
      <top/>
      <bottom style="dotted">
        <color indexed="64"/>
      </bottom>
      <diagonal/>
    </border>
    <border>
      <left style="thin">
        <color indexed="64"/>
      </left>
      <right style="thin">
        <color indexed="64"/>
      </right>
      <top/>
      <bottom style="dotted">
        <color indexed="64"/>
      </bottom>
      <diagonal/>
    </border>
    <border>
      <left/>
      <right style="medium">
        <color indexed="64"/>
      </right>
      <top style="medium">
        <color indexed="64"/>
      </top>
      <bottom style="dotted">
        <color indexed="64"/>
      </bottom>
      <diagonal/>
    </border>
    <border>
      <left style="medium">
        <color indexed="64"/>
      </left>
      <right/>
      <top/>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right style="medium">
        <color indexed="64"/>
      </right>
      <top style="dotted">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right style="medium">
        <color indexed="64"/>
      </right>
      <top style="dotted">
        <color indexed="64"/>
      </top>
      <bottom style="medium">
        <color indexed="64"/>
      </bottom>
      <diagonal/>
    </border>
    <border>
      <left/>
      <right style="thin">
        <color indexed="64"/>
      </right>
      <top/>
      <bottom style="dotted">
        <color indexed="64"/>
      </bottom>
      <diagonal/>
    </border>
    <border>
      <left/>
      <right style="medium">
        <color indexed="64"/>
      </right>
      <top/>
      <bottom style="dotted">
        <color indexed="64"/>
      </bottom>
      <diagonal/>
    </border>
    <border>
      <left style="thin">
        <color indexed="64"/>
      </left>
      <right style="thin">
        <color indexed="64"/>
      </right>
      <top style="medium">
        <color indexed="64"/>
      </top>
      <bottom style="dotted">
        <color indexed="64"/>
      </bottom>
      <diagonal/>
    </border>
    <border>
      <left style="medium">
        <color indexed="64"/>
      </left>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right style="medium">
        <color indexed="64"/>
      </right>
      <top style="dotted">
        <color indexed="64"/>
      </top>
      <bottom style="thin">
        <color indexed="64"/>
      </bottom>
      <diagonal/>
    </border>
  </borders>
  <cellStyleXfs count="8">
    <xf numFmtId="0" fontId="0" fillId="0" borderId="0">
      <alignment vertical="center"/>
    </xf>
    <xf numFmtId="0" fontId="1" fillId="0" borderId="0">
      <alignment vertical="center"/>
    </xf>
    <xf numFmtId="0" fontId="7" fillId="0" borderId="0"/>
    <xf numFmtId="0" fontId="8" fillId="0" borderId="0" applyNumberFormat="0" applyFill="0" applyBorder="0" applyAlignment="0" applyProtection="0">
      <alignment vertical="top"/>
      <protection locked="0"/>
    </xf>
    <xf numFmtId="0" fontId="9" fillId="0" borderId="0"/>
    <xf numFmtId="0" fontId="7" fillId="0" borderId="0"/>
    <xf numFmtId="0" fontId="17" fillId="0" borderId="0">
      <alignment vertical="center"/>
    </xf>
    <xf numFmtId="0" fontId="19" fillId="0" borderId="0"/>
  </cellStyleXfs>
  <cellXfs count="473">
    <xf numFmtId="0" fontId="0" fillId="0" borderId="0" xfId="0">
      <alignment vertical="center"/>
    </xf>
    <xf numFmtId="0" fontId="3" fillId="0" borderId="0" xfId="0" applyFont="1">
      <alignment vertical="center"/>
    </xf>
    <xf numFmtId="0" fontId="3" fillId="0" borderId="0" xfId="0" applyFont="1" applyAlignment="1">
      <alignment horizontal="right" vertical="center"/>
    </xf>
    <xf numFmtId="0" fontId="3" fillId="0" borderId="1" xfId="0" applyFont="1" applyBorder="1">
      <alignment vertical="center"/>
    </xf>
    <xf numFmtId="0" fontId="4" fillId="0" borderId="0" xfId="0" applyFont="1">
      <alignment vertical="center"/>
    </xf>
    <xf numFmtId="0" fontId="7" fillId="0" borderId="0" xfId="2" applyAlignment="1">
      <alignment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xf numFmtId="0" fontId="7" fillId="0" borderId="0" xfId="2"/>
    <xf numFmtId="0" fontId="7" fillId="0" borderId="6" xfId="2" applyBorder="1" applyAlignment="1">
      <alignment horizontal="center"/>
    </xf>
    <xf numFmtId="20" fontId="7" fillId="0" borderId="7" xfId="2" applyNumberFormat="1" applyBorder="1" applyAlignment="1">
      <alignment horizontal="center" vertical="center"/>
    </xf>
    <xf numFmtId="0" fontId="7" fillId="0" borderId="7" xfId="2" applyBorder="1" applyAlignment="1">
      <alignment vertical="center"/>
    </xf>
    <xf numFmtId="0" fontId="7" fillId="0" borderId="8" xfId="2" applyBorder="1" applyAlignment="1">
      <alignment vertical="center"/>
    </xf>
    <xf numFmtId="0" fontId="7" fillId="0" borderId="1" xfId="2" applyBorder="1" applyAlignment="1">
      <alignment vertical="center"/>
    </xf>
    <xf numFmtId="0" fontId="7" fillId="0" borderId="1" xfId="2" applyBorder="1"/>
    <xf numFmtId="56" fontId="7" fillId="0" borderId="0" xfId="2" applyNumberFormat="1" applyAlignment="1">
      <alignment horizontal="left"/>
    </xf>
    <xf numFmtId="20" fontId="7" fillId="0" borderId="0" xfId="2" applyNumberFormat="1"/>
    <xf numFmtId="0" fontId="7" fillId="2" borderId="1" xfId="2" applyFill="1" applyBorder="1" applyAlignment="1">
      <alignment vertical="center"/>
    </xf>
    <xf numFmtId="0" fontId="7" fillId="3" borderId="0" xfId="2" applyFill="1" applyAlignment="1">
      <alignment horizontal="center" vertical="center"/>
    </xf>
    <xf numFmtId="0" fontId="12" fillId="3" borderId="0" xfId="2" applyFont="1" applyFill="1" applyAlignment="1">
      <alignment horizontal="center" vertical="center"/>
    </xf>
    <xf numFmtId="20" fontId="7" fillId="4" borderId="0" xfId="2" applyNumberFormat="1" applyFill="1"/>
    <xf numFmtId="0" fontId="7" fillId="5" borderId="10" xfId="2" applyFill="1" applyBorder="1"/>
    <xf numFmtId="0" fontId="7" fillId="0" borderId="0" xfId="2" applyAlignment="1">
      <alignment horizontal="center" vertical="center"/>
    </xf>
    <xf numFmtId="0" fontId="7" fillId="5" borderId="11" xfId="2" applyFill="1" applyBorder="1"/>
    <xf numFmtId="0" fontId="11" fillId="0" borderId="0" xfId="2" applyFont="1"/>
    <xf numFmtId="0" fontId="7" fillId="5" borderId="12" xfId="2" applyFill="1" applyBorder="1"/>
    <xf numFmtId="20" fontId="7" fillId="2" borderId="0" xfId="2" applyNumberFormat="1" applyFill="1"/>
    <xf numFmtId="0" fontId="13" fillId="0" borderId="0" xfId="0" applyFont="1" applyAlignment="1"/>
    <xf numFmtId="0" fontId="13" fillId="0" borderId="13" xfId="0" applyFont="1" applyBorder="1" applyAlignment="1">
      <alignment horizontal="center" vertical="center"/>
    </xf>
    <xf numFmtId="176" fontId="13" fillId="0" borderId="13" xfId="0" applyNumberFormat="1" applyFont="1" applyBorder="1" applyAlignment="1">
      <alignment horizontal="center" vertical="center"/>
    </xf>
    <xf numFmtId="177" fontId="13" fillId="0" borderId="13" xfId="0" applyNumberFormat="1" applyFont="1" applyBorder="1" applyAlignment="1">
      <alignment horizontal="center" vertical="center"/>
    </xf>
    <xf numFmtId="178" fontId="13" fillId="0" borderId="0" xfId="0" applyNumberFormat="1" applyFont="1" applyAlignment="1">
      <alignment horizontal="center" vertical="center"/>
    </xf>
    <xf numFmtId="0" fontId="13" fillId="0" borderId="0" xfId="0" applyFont="1" applyAlignment="1">
      <alignment horizontal="center" vertical="center"/>
    </xf>
    <xf numFmtId="0" fontId="13" fillId="0" borderId="14" xfId="0" applyFont="1" applyBorder="1" applyAlignment="1">
      <alignment horizontal="center" vertical="center"/>
    </xf>
    <xf numFmtId="176" fontId="13" fillId="0" borderId="14" xfId="0" applyNumberFormat="1" applyFont="1" applyBorder="1" applyAlignment="1">
      <alignment horizontal="center" vertical="center"/>
    </xf>
    <xf numFmtId="177" fontId="13" fillId="0" borderId="15" xfId="0" applyNumberFormat="1" applyFont="1" applyBorder="1" applyAlignment="1">
      <alignment horizontal="center" vertical="center"/>
    </xf>
    <xf numFmtId="178" fontId="13" fillId="0" borderId="1" xfId="0" applyNumberFormat="1" applyFont="1" applyBorder="1" applyAlignment="1">
      <alignment horizontal="center" vertical="center"/>
    </xf>
    <xf numFmtId="46" fontId="13" fillId="0" borderId="0" xfId="0" applyNumberFormat="1" applyFont="1" applyAlignment="1"/>
    <xf numFmtId="0" fontId="13" fillId="0" borderId="2" xfId="0" applyFont="1" applyBorder="1" applyAlignment="1">
      <alignment horizontal="center" vertical="center"/>
    </xf>
    <xf numFmtId="176" fontId="13" fillId="0" borderId="2" xfId="0" applyNumberFormat="1" applyFont="1" applyBorder="1" applyAlignment="1">
      <alignment horizontal="center" vertical="center"/>
    </xf>
    <xf numFmtId="177" fontId="13" fillId="0" borderId="2" xfId="0" applyNumberFormat="1" applyFont="1" applyBorder="1" applyAlignment="1">
      <alignment horizontal="center" vertical="center"/>
    </xf>
    <xf numFmtId="0" fontId="14" fillId="0" borderId="1" xfId="0" applyFont="1" applyBorder="1" applyAlignment="1">
      <alignment horizontal="center" vertical="center"/>
    </xf>
    <xf numFmtId="176" fontId="14" fillId="0" borderId="1" xfId="0" applyNumberFormat="1" applyFont="1" applyBorder="1" applyAlignment="1">
      <alignment horizontal="center" vertical="center"/>
    </xf>
    <xf numFmtId="177" fontId="14" fillId="0" borderId="3" xfId="0" applyNumberFormat="1" applyFont="1" applyBorder="1" applyAlignment="1">
      <alignment horizontal="center" vertical="center"/>
    </xf>
    <xf numFmtId="178" fontId="14" fillId="0" borderId="1" xfId="0" applyNumberFormat="1" applyFont="1" applyBorder="1" applyAlignment="1">
      <alignment horizontal="center" vertical="center"/>
    </xf>
    <xf numFmtId="178" fontId="14" fillId="0" borderId="0" xfId="0" applyNumberFormat="1" applyFont="1" applyAlignment="1">
      <alignment horizontal="center" vertical="center"/>
    </xf>
    <xf numFmtId="0" fontId="14" fillId="0" borderId="0" xfId="0" applyFont="1" applyAlignment="1"/>
    <xf numFmtId="179" fontId="7" fillId="0" borderId="0" xfId="5" applyNumberFormat="1" applyAlignment="1">
      <alignment vertical="center"/>
    </xf>
    <xf numFmtId="179" fontId="7" fillId="0" borderId="16" xfId="5" applyNumberFormat="1" applyBorder="1" applyAlignment="1">
      <alignment vertical="center"/>
    </xf>
    <xf numFmtId="0" fontId="0" fillId="0" borderId="0" xfId="5" applyFont="1" applyAlignment="1">
      <alignment vertical="center"/>
    </xf>
    <xf numFmtId="0" fontId="7" fillId="0" borderId="0" xfId="5" applyAlignment="1">
      <alignment horizontal="center" vertical="center"/>
    </xf>
    <xf numFmtId="179" fontId="7" fillId="0" borderId="0" xfId="5" applyNumberFormat="1" applyAlignment="1">
      <alignment horizontal="center" vertical="center"/>
    </xf>
    <xf numFmtId="0" fontId="7" fillId="0" borderId="9" xfId="5" applyBorder="1" applyAlignment="1">
      <alignment horizontal="center" vertical="center"/>
    </xf>
    <xf numFmtId="181" fontId="7" fillId="0" borderId="20" xfId="5" applyNumberFormat="1" applyBorder="1" applyAlignment="1">
      <alignment vertical="center"/>
    </xf>
    <xf numFmtId="182" fontId="7" fillId="0" borderId="0" xfId="5" applyNumberFormat="1" applyAlignment="1">
      <alignment horizontal="center" vertical="center"/>
    </xf>
    <xf numFmtId="0" fontId="7" fillId="0" borderId="0" xfId="5" applyAlignment="1">
      <alignment vertical="center"/>
    </xf>
    <xf numFmtId="0" fontId="7" fillId="0" borderId="21" xfId="5" applyBorder="1" applyAlignment="1">
      <alignment horizontal="center" vertical="center" shrinkToFit="1"/>
    </xf>
    <xf numFmtId="0" fontId="7" fillId="0" borderId="21" xfId="5" applyBorder="1" applyAlignment="1">
      <alignment horizontal="center" vertical="center"/>
    </xf>
    <xf numFmtId="0" fontId="7" fillId="0" borderId="0" xfId="5" applyAlignment="1">
      <alignment horizontal="center" vertical="center" shrinkToFit="1"/>
    </xf>
    <xf numFmtId="0" fontId="7" fillId="0" borderId="1" xfId="5" applyBorder="1" applyAlignment="1">
      <alignment horizontal="center" vertical="center"/>
    </xf>
    <xf numFmtId="183" fontId="7" fillId="0" borderId="0" xfId="5" applyNumberFormat="1" applyAlignment="1">
      <alignment horizontal="center" vertical="center"/>
    </xf>
    <xf numFmtId="0" fontId="0" fillId="7" borderId="1" xfId="5" applyFont="1" applyFill="1" applyBorder="1" applyAlignment="1">
      <alignment horizontal="center" vertical="center"/>
    </xf>
    <xf numFmtId="0" fontId="0" fillId="0" borderId="1" xfId="5" applyFont="1" applyBorder="1" applyAlignment="1">
      <alignment horizontal="center" vertical="center"/>
    </xf>
    <xf numFmtId="0" fontId="3" fillId="2" borderId="0" xfId="0" applyFont="1" applyFill="1">
      <alignment vertical="center"/>
    </xf>
    <xf numFmtId="0" fontId="3" fillId="0" borderId="0" xfId="0" applyFont="1" applyAlignment="1">
      <alignment horizontal="left" vertical="center"/>
    </xf>
    <xf numFmtId="0" fontId="16" fillId="3" borderId="0" xfId="2" applyFont="1" applyFill="1" applyAlignment="1">
      <alignment horizontal="center" vertical="center"/>
    </xf>
    <xf numFmtId="20" fontId="7" fillId="0" borderId="1" xfId="2" applyNumberFormat="1" applyBorder="1" applyAlignment="1">
      <alignment horizontal="center" vertical="center"/>
    </xf>
    <xf numFmtId="184" fontId="18" fillId="0" borderId="27" xfId="7" applyNumberFormat="1" applyFont="1" applyBorder="1" applyAlignment="1">
      <alignment horizontal="center" vertical="center"/>
    </xf>
    <xf numFmtId="14" fontId="18" fillId="0" borderId="25" xfId="7" applyNumberFormat="1" applyFont="1" applyBorder="1" applyAlignment="1">
      <alignment horizontal="center" vertical="center"/>
    </xf>
    <xf numFmtId="0" fontId="21" fillId="0" borderId="26" xfId="7" applyFont="1" applyBorder="1" applyAlignment="1">
      <alignment horizontal="right" vertical="center"/>
    </xf>
    <xf numFmtId="0" fontId="21" fillId="0" borderId="27" xfId="7" applyFont="1" applyBorder="1" applyAlignment="1">
      <alignment horizontal="left" vertical="center"/>
    </xf>
    <xf numFmtId="0" fontId="21" fillId="0" borderId="0" xfId="7" applyFont="1" applyAlignment="1">
      <alignment vertical="center"/>
    </xf>
    <xf numFmtId="0" fontId="18" fillId="0" borderId="40" xfId="7" applyFont="1" applyBorder="1" applyAlignment="1">
      <alignment horizontal="center" vertical="center" shrinkToFit="1"/>
    </xf>
    <xf numFmtId="185" fontId="18" fillId="0" borderId="41" xfId="7" applyNumberFormat="1" applyFont="1" applyBorder="1" applyAlignment="1">
      <alignment horizontal="center" vertical="center"/>
    </xf>
    <xf numFmtId="0" fontId="18" fillId="0" borderId="42" xfId="6" applyFont="1" applyBorder="1" applyAlignment="1">
      <alignment vertical="center" shrinkToFit="1"/>
    </xf>
    <xf numFmtId="0" fontId="18" fillId="0" borderId="43" xfId="6" applyFont="1" applyBorder="1" applyAlignment="1">
      <alignment vertical="center" shrinkToFit="1"/>
    </xf>
    <xf numFmtId="186" fontId="18" fillId="0" borderId="44" xfId="7" applyNumberFormat="1" applyFont="1" applyBorder="1" applyAlignment="1">
      <alignment horizontal="center" vertical="center" shrinkToFit="1"/>
    </xf>
    <xf numFmtId="187" fontId="18" fillId="0" borderId="45" xfId="7" applyNumberFormat="1" applyFont="1" applyBorder="1" applyAlignment="1">
      <alignment horizontal="center" vertical="center" shrinkToFit="1"/>
    </xf>
    <xf numFmtId="0" fontId="18" fillId="0" borderId="41" xfId="7" applyFont="1" applyBorder="1" applyAlignment="1">
      <alignment horizontal="center" vertical="center"/>
    </xf>
    <xf numFmtId="0" fontId="18" fillId="0" borderId="42" xfId="7" applyFont="1" applyBorder="1" applyAlignment="1">
      <alignment vertical="center"/>
    </xf>
    <xf numFmtId="0" fontId="18" fillId="0" borderId="46" xfId="7" applyFont="1" applyBorder="1" applyAlignment="1">
      <alignment vertical="center"/>
    </xf>
    <xf numFmtId="0" fontId="18" fillId="0" borderId="48" xfId="6" applyFont="1" applyBorder="1" applyAlignment="1">
      <alignment horizontal="center" vertical="center"/>
    </xf>
    <xf numFmtId="185" fontId="18" fillId="0" borderId="40" xfId="7" applyNumberFormat="1" applyFont="1" applyBorder="1" applyAlignment="1">
      <alignment horizontal="center" vertical="center"/>
    </xf>
    <xf numFmtId="0" fontId="18" fillId="0" borderId="18" xfId="6" applyFont="1" applyBorder="1">
      <alignment vertical="center"/>
    </xf>
    <xf numFmtId="0" fontId="18" fillId="0" borderId="49" xfId="6" applyFont="1" applyBorder="1">
      <alignment vertical="center"/>
    </xf>
    <xf numFmtId="186" fontId="18" fillId="0" borderId="48" xfId="7" applyNumberFormat="1" applyFont="1" applyBorder="1" applyAlignment="1">
      <alignment horizontal="center" vertical="center" shrinkToFit="1"/>
    </xf>
    <xf numFmtId="186" fontId="18" fillId="0" borderId="50" xfId="7" applyNumberFormat="1" applyFont="1" applyBorder="1" applyAlignment="1">
      <alignment horizontal="center" vertical="center" shrinkToFit="1"/>
    </xf>
    <xf numFmtId="0" fontId="18" fillId="0" borderId="51" xfId="6" applyFont="1" applyBorder="1">
      <alignment vertical="center"/>
    </xf>
    <xf numFmtId="187" fontId="18" fillId="0" borderId="50" xfId="7" applyNumberFormat="1" applyFont="1" applyBorder="1" applyAlignment="1">
      <alignment horizontal="center" vertical="center" shrinkToFit="1"/>
    </xf>
    <xf numFmtId="0" fontId="18" fillId="8" borderId="18" xfId="6" applyFont="1" applyFill="1" applyBorder="1" applyAlignment="1">
      <alignment vertical="center" shrinkToFit="1"/>
    </xf>
    <xf numFmtId="0" fontId="18" fillId="8" borderId="49" xfId="6" applyFont="1" applyFill="1" applyBorder="1" applyAlignment="1">
      <alignment vertical="center" shrinkToFit="1"/>
    </xf>
    <xf numFmtId="0" fontId="18" fillId="0" borderId="18" xfId="6" applyFont="1" applyBorder="1" applyAlignment="1">
      <alignment vertical="center" wrapText="1"/>
    </xf>
    <xf numFmtId="0" fontId="18" fillId="0" borderId="49" xfId="6" applyFont="1" applyBorder="1" applyAlignment="1">
      <alignment vertical="center" wrapText="1"/>
    </xf>
    <xf numFmtId="0" fontId="25" fillId="0" borderId="18" xfId="6" applyFont="1" applyBorder="1" applyAlignment="1">
      <alignment vertical="center" wrapText="1"/>
    </xf>
    <xf numFmtId="0" fontId="25" fillId="0" borderId="49" xfId="6" applyFont="1" applyBorder="1" applyAlignment="1">
      <alignment vertical="center" wrapText="1"/>
    </xf>
    <xf numFmtId="185" fontId="18" fillId="0" borderId="40" xfId="7" applyNumberFormat="1" applyFont="1" applyBorder="1" applyAlignment="1">
      <alignment horizontal="left" vertical="center"/>
    </xf>
    <xf numFmtId="0" fontId="18" fillId="8" borderId="18" xfId="6" applyFont="1" applyFill="1" applyBorder="1">
      <alignment vertical="center"/>
    </xf>
    <xf numFmtId="0" fontId="18" fillId="8" borderId="51" xfId="6" applyFont="1" applyFill="1" applyBorder="1">
      <alignment vertical="center"/>
    </xf>
    <xf numFmtId="185" fontId="18" fillId="8" borderId="40" xfId="7" applyNumberFormat="1" applyFont="1" applyFill="1" applyBorder="1" applyAlignment="1">
      <alignment horizontal="center" vertical="center"/>
    </xf>
    <xf numFmtId="0" fontId="18" fillId="8" borderId="18" xfId="7" applyFont="1" applyFill="1" applyBorder="1" applyAlignment="1">
      <alignment vertical="center"/>
    </xf>
    <xf numFmtId="0" fontId="18" fillId="8" borderId="51" xfId="7" applyFont="1" applyFill="1" applyBorder="1" applyAlignment="1">
      <alignment vertical="center"/>
    </xf>
    <xf numFmtId="0" fontId="18" fillId="8" borderId="18" xfId="6" applyFont="1" applyFill="1" applyBorder="1" applyAlignment="1">
      <alignment horizontal="left" vertical="center"/>
    </xf>
    <xf numFmtId="0" fontId="18" fillId="8" borderId="51" xfId="6" applyFont="1" applyFill="1" applyBorder="1" applyAlignment="1">
      <alignment horizontal="left" vertical="center"/>
    </xf>
    <xf numFmtId="0" fontId="18" fillId="0" borderId="18" xfId="6" applyFont="1" applyBorder="1" applyAlignment="1">
      <alignment horizontal="left" vertical="center"/>
    </xf>
    <xf numFmtId="0" fontId="18" fillId="0" borderId="51" xfId="6" applyFont="1" applyBorder="1" applyAlignment="1">
      <alignment horizontal="left" vertical="center"/>
    </xf>
    <xf numFmtId="185" fontId="18" fillId="8" borderId="48" xfId="7" applyNumberFormat="1" applyFont="1" applyFill="1" applyBorder="1" applyAlignment="1">
      <alignment horizontal="center" vertical="center"/>
    </xf>
    <xf numFmtId="0" fontId="18" fillId="8" borderId="18" xfId="7" applyFont="1" applyFill="1" applyBorder="1" applyAlignment="1">
      <alignment vertical="center" shrinkToFit="1"/>
    </xf>
    <xf numFmtId="0" fontId="18" fillId="8" borderId="49" xfId="7" applyFont="1" applyFill="1" applyBorder="1" applyAlignment="1">
      <alignment vertical="center" shrinkToFit="1"/>
    </xf>
    <xf numFmtId="0" fontId="26" fillId="0" borderId="0" xfId="4" applyFont="1" applyAlignment="1">
      <alignment vertical="center"/>
    </xf>
    <xf numFmtId="0" fontId="18" fillId="0" borderId="52" xfId="7" applyFont="1" applyBorder="1" applyAlignment="1">
      <alignment horizontal="center" vertical="center" shrinkToFit="1"/>
    </xf>
    <xf numFmtId="185" fontId="21" fillId="8" borderId="52" xfId="7" applyNumberFormat="1" applyFont="1" applyFill="1" applyBorder="1" applyAlignment="1">
      <alignment horizontal="center" vertical="center"/>
    </xf>
    <xf numFmtId="0" fontId="26" fillId="0" borderId="53" xfId="4" applyFont="1" applyBorder="1" applyAlignment="1">
      <alignment vertical="center"/>
    </xf>
    <xf numFmtId="0" fontId="21" fillId="8" borderId="53" xfId="7" applyFont="1" applyFill="1" applyBorder="1" applyAlignment="1">
      <alignment vertical="center" shrinkToFit="1"/>
    </xf>
    <xf numFmtId="0" fontId="21" fillId="8" borderId="54" xfId="7" applyFont="1" applyFill="1" applyBorder="1" applyAlignment="1">
      <alignment vertical="center" shrinkToFit="1"/>
    </xf>
    <xf numFmtId="186" fontId="18" fillId="0" borderId="55" xfId="7" applyNumberFormat="1" applyFont="1" applyBorder="1" applyAlignment="1">
      <alignment horizontal="center" vertical="center" shrinkToFit="1"/>
    </xf>
    <xf numFmtId="187" fontId="18" fillId="0" borderId="55" xfId="7" applyNumberFormat="1" applyFont="1" applyBorder="1" applyAlignment="1">
      <alignment horizontal="center" vertical="center" shrinkToFit="1"/>
    </xf>
    <xf numFmtId="0" fontId="18" fillId="0" borderId="52" xfId="7" applyFont="1" applyBorder="1" applyAlignment="1">
      <alignment horizontal="center" vertical="center"/>
    </xf>
    <xf numFmtId="0" fontId="18" fillId="0" borderId="53" xfId="7" applyFont="1" applyBorder="1" applyAlignment="1">
      <alignment vertical="center"/>
    </xf>
    <xf numFmtId="0" fontId="18" fillId="0" borderId="56" xfId="7" applyFont="1" applyBorder="1" applyAlignment="1">
      <alignment vertical="center"/>
    </xf>
    <xf numFmtId="0" fontId="22" fillId="8" borderId="32" xfId="7" applyFont="1" applyFill="1" applyBorder="1" applyAlignment="1">
      <alignment horizontal="center" vertical="center" textRotation="255"/>
    </xf>
    <xf numFmtId="0" fontId="22" fillId="8" borderId="0" xfId="7" applyFont="1" applyFill="1" applyAlignment="1">
      <alignment horizontal="center" vertical="center" textRotation="255"/>
    </xf>
    <xf numFmtId="0" fontId="18" fillId="0" borderId="0" xfId="7" applyFont="1" applyAlignment="1">
      <alignment horizontal="center" vertical="center" shrinkToFit="1"/>
    </xf>
    <xf numFmtId="185" fontId="18" fillId="0" borderId="0" xfId="7" applyNumberFormat="1" applyFont="1" applyAlignment="1">
      <alignment horizontal="center" vertical="center"/>
    </xf>
    <xf numFmtId="0" fontId="18" fillId="0" borderId="0" xfId="6" applyFont="1">
      <alignment vertical="center"/>
    </xf>
    <xf numFmtId="186" fontId="18" fillId="0" borderId="32" xfId="7" applyNumberFormat="1" applyFont="1" applyBorder="1" applyAlignment="1">
      <alignment horizontal="center" vertical="center" shrinkToFit="1"/>
    </xf>
    <xf numFmtId="187" fontId="18" fillId="0" borderId="32" xfId="7" applyNumberFormat="1" applyFont="1" applyBorder="1" applyAlignment="1">
      <alignment horizontal="center" vertical="center" shrinkToFit="1"/>
    </xf>
    <xf numFmtId="0" fontId="18" fillId="0" borderId="32" xfId="7" applyFont="1" applyBorder="1" applyAlignment="1">
      <alignment vertical="center"/>
    </xf>
    <xf numFmtId="188" fontId="18" fillId="0" borderId="44" xfId="7" applyNumberFormat="1" applyFont="1" applyBorder="1" applyAlignment="1">
      <alignment horizontal="center" vertical="center" shrinkToFit="1"/>
    </xf>
    <xf numFmtId="0" fontId="24" fillId="8" borderId="47" xfId="7" applyFont="1" applyFill="1" applyBorder="1" applyAlignment="1">
      <alignment horizontal="center" vertical="center"/>
    </xf>
    <xf numFmtId="0" fontId="24" fillId="8" borderId="11" xfId="7" applyFont="1" applyFill="1" applyBorder="1" applyAlignment="1">
      <alignment horizontal="center" vertical="center"/>
    </xf>
    <xf numFmtId="0" fontId="18" fillId="0" borderId="44" xfId="6" applyFont="1" applyBorder="1" applyAlignment="1">
      <alignment vertical="center" shrinkToFit="1"/>
    </xf>
    <xf numFmtId="0" fontId="18" fillId="0" borderId="57" xfId="6" applyFont="1" applyBorder="1" applyAlignment="1">
      <alignment vertical="center" shrinkToFit="1"/>
    </xf>
    <xf numFmtId="0" fontId="18" fillId="0" borderId="40" xfId="7" applyFont="1" applyBorder="1" applyAlignment="1">
      <alignment horizontal="center" vertical="center"/>
    </xf>
    <xf numFmtId="0" fontId="18" fillId="0" borderId="44" xfId="7" applyFont="1" applyBorder="1" applyAlignment="1">
      <alignment vertical="center"/>
    </xf>
    <xf numFmtId="0" fontId="18" fillId="0" borderId="58" xfId="7" applyFont="1" applyBorder="1" applyAlignment="1">
      <alignment vertical="center"/>
    </xf>
    <xf numFmtId="189" fontId="18" fillId="0" borderId="50" xfId="7" applyNumberFormat="1" applyFont="1" applyBorder="1" applyAlignment="1">
      <alignment horizontal="center" vertical="center" shrinkToFit="1"/>
    </xf>
    <xf numFmtId="188" fontId="18" fillId="0" borderId="48" xfId="7" applyNumberFormat="1" applyFont="1" applyBorder="1" applyAlignment="1">
      <alignment horizontal="center" vertical="center" shrinkToFit="1"/>
    </xf>
    <xf numFmtId="190" fontId="18" fillId="0" borderId="48" xfId="7" applyNumberFormat="1" applyFont="1" applyBorder="1" applyAlignment="1">
      <alignment horizontal="center" vertical="center" shrinkToFit="1"/>
    </xf>
    <xf numFmtId="191" fontId="18" fillId="0" borderId="50" xfId="7" applyNumberFormat="1" applyFont="1" applyBorder="1" applyAlignment="1">
      <alignment horizontal="center" vertical="center" shrinkToFit="1"/>
    </xf>
    <xf numFmtId="0" fontId="27" fillId="0" borderId="18" xfId="6" applyFont="1" applyBorder="1">
      <alignment vertical="center"/>
    </xf>
    <xf numFmtId="0" fontId="18" fillId="0" borderId="18" xfId="7" applyFont="1" applyBorder="1" applyAlignment="1">
      <alignment vertical="center"/>
    </xf>
    <xf numFmtId="0" fontId="18" fillId="0" borderId="18" xfId="7" applyFont="1" applyBorder="1" applyAlignment="1">
      <alignment horizontal="left" vertical="center"/>
    </xf>
    <xf numFmtId="192" fontId="18" fillId="0" borderId="50" xfId="7" applyNumberFormat="1" applyFont="1" applyBorder="1" applyAlignment="1">
      <alignment horizontal="center" vertical="center" shrinkToFit="1"/>
    </xf>
    <xf numFmtId="0" fontId="28" fillId="0" borderId="18" xfId="6" applyFont="1" applyBorder="1">
      <alignment vertical="center"/>
    </xf>
    <xf numFmtId="0" fontId="24" fillId="0" borderId="0" xfId="7" applyFont="1" applyAlignment="1">
      <alignment vertical="center"/>
    </xf>
    <xf numFmtId="0" fontId="21" fillId="0" borderId="0" xfId="7" applyFont="1" applyAlignment="1">
      <alignment horizontal="center" vertical="center"/>
    </xf>
    <xf numFmtId="185" fontId="18" fillId="0" borderId="48" xfId="7" applyNumberFormat="1" applyFont="1" applyBorder="1" applyAlignment="1">
      <alignment horizontal="center" vertical="center"/>
    </xf>
    <xf numFmtId="185" fontId="18" fillId="0" borderId="23" xfId="7" applyNumberFormat="1" applyFont="1" applyBorder="1" applyAlignment="1">
      <alignment horizontal="center" vertical="center"/>
    </xf>
    <xf numFmtId="0" fontId="18" fillId="0" borderId="40" xfId="6" applyFont="1" applyBorder="1" applyAlignment="1">
      <alignment horizontal="center" vertical="center"/>
    </xf>
    <xf numFmtId="0" fontId="18" fillId="0" borderId="44" xfId="6" applyFont="1" applyBorder="1">
      <alignment vertical="center"/>
    </xf>
    <xf numFmtId="0" fontId="18" fillId="0" borderId="57" xfId="6" applyFont="1" applyBorder="1">
      <alignment vertical="center"/>
    </xf>
    <xf numFmtId="186" fontId="18" fillId="0" borderId="40" xfId="7" applyNumberFormat="1" applyFont="1" applyBorder="1" applyAlignment="1">
      <alignment horizontal="center" vertical="center" shrinkToFit="1"/>
    </xf>
    <xf numFmtId="0" fontId="18" fillId="0" borderId="44" xfId="7" applyFont="1" applyBorder="1" applyAlignment="1">
      <alignment horizontal="left" vertical="center"/>
    </xf>
    <xf numFmtId="0" fontId="18" fillId="0" borderId="58" xfId="6" applyFont="1" applyBorder="1">
      <alignment vertical="center"/>
    </xf>
    <xf numFmtId="0" fontId="18" fillId="0" borderId="63" xfId="6" applyFont="1" applyBorder="1" applyAlignment="1">
      <alignment horizontal="center" vertical="center"/>
    </xf>
    <xf numFmtId="0" fontId="18" fillId="0" borderId="64" xfId="6" applyFont="1" applyBorder="1">
      <alignment vertical="center"/>
    </xf>
    <xf numFmtId="0" fontId="18" fillId="0" borderId="65" xfId="6" applyFont="1" applyBorder="1">
      <alignment vertical="center"/>
    </xf>
    <xf numFmtId="186" fontId="18" fillId="0" borderId="63" xfId="7" applyNumberFormat="1" applyFont="1" applyBorder="1" applyAlignment="1">
      <alignment horizontal="center" vertical="center" shrinkToFit="1"/>
    </xf>
    <xf numFmtId="187" fontId="18" fillId="0" borderId="66" xfId="7" applyNumberFormat="1" applyFont="1" applyBorder="1" applyAlignment="1">
      <alignment horizontal="center" vertical="center" shrinkToFit="1"/>
    </xf>
    <xf numFmtId="0" fontId="18" fillId="0" borderId="67" xfId="6" applyFont="1" applyBorder="1">
      <alignment vertical="center"/>
    </xf>
    <xf numFmtId="0" fontId="18" fillId="0" borderId="68" xfId="6" applyFont="1" applyBorder="1" applyAlignment="1">
      <alignment horizontal="center" vertical="center"/>
    </xf>
    <xf numFmtId="0" fontId="18" fillId="0" borderId="69" xfId="6" applyFont="1" applyBorder="1">
      <alignment vertical="center"/>
    </xf>
    <xf numFmtId="0" fontId="18" fillId="0" borderId="70" xfId="6" applyFont="1" applyBorder="1">
      <alignment vertical="center"/>
    </xf>
    <xf numFmtId="186" fontId="18" fillId="0" borderId="68" xfId="7" applyNumberFormat="1" applyFont="1" applyBorder="1" applyAlignment="1">
      <alignment horizontal="center" vertical="center" shrinkToFit="1"/>
    </xf>
    <xf numFmtId="187" fontId="18" fillId="0" borderId="71" xfId="7" applyNumberFormat="1" applyFont="1" applyBorder="1" applyAlignment="1">
      <alignment horizontal="center" vertical="center" shrinkToFit="1"/>
    </xf>
    <xf numFmtId="0" fontId="18" fillId="0" borderId="72" xfId="6" applyFont="1" applyBorder="1">
      <alignment vertical="center"/>
    </xf>
    <xf numFmtId="0" fontId="28" fillId="8" borderId="47" xfId="7" applyFont="1" applyFill="1" applyBorder="1" applyAlignment="1">
      <alignment horizontal="center" vertical="center"/>
    </xf>
    <xf numFmtId="0" fontId="28" fillId="8" borderId="11" xfId="7" applyFont="1" applyFill="1" applyBorder="1" applyAlignment="1">
      <alignment horizontal="center" vertical="center"/>
    </xf>
    <xf numFmtId="189" fontId="18" fillId="0" borderId="45" xfId="7" applyNumberFormat="1" applyFont="1" applyBorder="1" applyAlignment="1">
      <alignment horizontal="center" vertical="center" shrinkToFit="1"/>
    </xf>
    <xf numFmtId="190" fontId="18" fillId="0" borderId="44" xfId="7" applyNumberFormat="1" applyFont="1" applyBorder="1" applyAlignment="1">
      <alignment horizontal="center" vertical="center" shrinkToFit="1"/>
    </xf>
    <xf numFmtId="0" fontId="18" fillId="0" borderId="64" xfId="7" applyFont="1" applyBorder="1" applyAlignment="1">
      <alignment horizontal="left" vertical="center"/>
    </xf>
    <xf numFmtId="0" fontId="18" fillId="0" borderId="69" xfId="7" applyFont="1" applyBorder="1" applyAlignment="1">
      <alignment horizontal="left" vertical="center"/>
    </xf>
    <xf numFmtId="0" fontId="25" fillId="0" borderId="44" xfId="6" applyFont="1" applyBorder="1" applyAlignment="1">
      <alignment vertical="center" wrapText="1"/>
    </xf>
    <xf numFmtId="0" fontId="25" fillId="0" borderId="57" xfId="6" applyFont="1" applyBorder="1" applyAlignment="1">
      <alignment vertical="center" wrapText="1"/>
    </xf>
    <xf numFmtId="0" fontId="18" fillId="0" borderId="50" xfId="6" applyFont="1" applyBorder="1" applyAlignment="1">
      <alignment horizontal="center" vertical="center"/>
    </xf>
    <xf numFmtId="0" fontId="18" fillId="9" borderId="40" xfId="6" applyFont="1" applyFill="1" applyBorder="1" applyAlignment="1">
      <alignment horizontal="center" vertical="center"/>
    </xf>
    <xf numFmtId="185" fontId="18" fillId="9" borderId="40" xfId="7" applyNumberFormat="1" applyFont="1" applyFill="1" applyBorder="1" applyAlignment="1">
      <alignment horizontal="center" vertical="center"/>
    </xf>
    <xf numFmtId="0" fontId="18" fillId="9" borderId="44" xfId="6" applyFont="1" applyFill="1" applyBorder="1">
      <alignment vertical="center"/>
    </xf>
    <xf numFmtId="0" fontId="18" fillId="9" borderId="57" xfId="6" applyFont="1" applyFill="1" applyBorder="1">
      <alignment vertical="center"/>
    </xf>
    <xf numFmtId="186" fontId="18" fillId="9" borderId="40" xfId="7" applyNumberFormat="1" applyFont="1" applyFill="1" applyBorder="1" applyAlignment="1">
      <alignment horizontal="center" vertical="center" shrinkToFit="1"/>
    </xf>
    <xf numFmtId="187" fontId="18" fillId="9" borderId="45" xfId="7" applyNumberFormat="1" applyFont="1" applyFill="1" applyBorder="1" applyAlignment="1">
      <alignment horizontal="center" vertical="center" shrinkToFit="1"/>
    </xf>
    <xf numFmtId="0" fontId="18" fillId="9" borderId="58" xfId="6" applyFont="1" applyFill="1" applyBorder="1">
      <alignment vertical="center"/>
    </xf>
    <xf numFmtId="0" fontId="18" fillId="9" borderId="48" xfId="6" applyFont="1" applyFill="1" applyBorder="1" applyAlignment="1">
      <alignment horizontal="center" vertical="center"/>
    </xf>
    <xf numFmtId="0" fontId="18" fillId="9" borderId="18" xfId="6" applyFont="1" applyFill="1" applyBorder="1">
      <alignment vertical="center"/>
    </xf>
    <xf numFmtId="0" fontId="18" fillId="9" borderId="49" xfId="6" applyFont="1" applyFill="1" applyBorder="1">
      <alignment vertical="center"/>
    </xf>
    <xf numFmtId="186" fontId="18" fillId="9" borderId="48" xfId="7" applyNumberFormat="1" applyFont="1" applyFill="1" applyBorder="1" applyAlignment="1">
      <alignment horizontal="center" vertical="center" shrinkToFit="1"/>
    </xf>
    <xf numFmtId="187" fontId="18" fillId="9" borderId="50" xfId="7" applyNumberFormat="1" applyFont="1" applyFill="1" applyBorder="1" applyAlignment="1">
      <alignment horizontal="center" vertical="center" shrinkToFit="1"/>
    </xf>
    <xf numFmtId="0" fontId="18" fillId="9" borderId="51" xfId="6" applyFont="1" applyFill="1" applyBorder="1">
      <alignment vertical="center"/>
    </xf>
    <xf numFmtId="0" fontId="18" fillId="9" borderId="18" xfId="7" applyFont="1" applyFill="1" applyBorder="1" applyAlignment="1">
      <alignment vertical="center"/>
    </xf>
    <xf numFmtId="189" fontId="18" fillId="9" borderId="50" xfId="7" applyNumberFormat="1" applyFont="1" applyFill="1" applyBorder="1" applyAlignment="1">
      <alignment horizontal="center" vertical="center" shrinkToFit="1"/>
    </xf>
    <xf numFmtId="0" fontId="18" fillId="9" borderId="18" xfId="7" applyFont="1" applyFill="1" applyBorder="1" applyAlignment="1">
      <alignment horizontal="left" vertical="center"/>
    </xf>
    <xf numFmtId="0" fontId="25" fillId="9" borderId="18" xfId="6" applyFont="1" applyFill="1" applyBorder="1" applyAlignment="1">
      <alignment vertical="center" wrapText="1"/>
    </xf>
    <xf numFmtId="0" fontId="25" fillId="9" borderId="49" xfId="6" applyFont="1" applyFill="1" applyBorder="1" applyAlignment="1">
      <alignment vertical="center" wrapText="1"/>
    </xf>
    <xf numFmtId="0" fontId="18" fillId="9" borderId="18" xfId="6" applyFont="1" applyFill="1" applyBorder="1" applyAlignment="1">
      <alignment vertical="center" wrapText="1"/>
    </xf>
    <xf numFmtId="0" fontId="18" fillId="9" borderId="49" xfId="6" applyFont="1" applyFill="1" applyBorder="1" applyAlignment="1">
      <alignment vertical="center" wrapText="1"/>
    </xf>
    <xf numFmtId="0" fontId="18" fillId="9" borderId="50" xfId="6" applyFont="1" applyFill="1" applyBorder="1" applyAlignment="1">
      <alignment horizontal="center" vertical="center"/>
    </xf>
    <xf numFmtId="186" fontId="18" fillId="9" borderId="50" xfId="7" applyNumberFormat="1" applyFont="1" applyFill="1" applyBorder="1" applyAlignment="1">
      <alignment horizontal="center" vertical="center" shrinkToFit="1"/>
    </xf>
    <xf numFmtId="0" fontId="18" fillId="9" borderId="51" xfId="7" applyFont="1" applyFill="1" applyBorder="1" applyAlignment="1">
      <alignment vertical="center"/>
    </xf>
    <xf numFmtId="0" fontId="18" fillId="9" borderId="18" xfId="6" applyFont="1" applyFill="1" applyBorder="1" applyAlignment="1">
      <alignment horizontal="left" vertical="center"/>
    </xf>
    <xf numFmtId="0" fontId="18" fillId="9" borderId="51" xfId="6" applyFont="1" applyFill="1" applyBorder="1" applyAlignment="1">
      <alignment horizontal="left" vertical="center"/>
    </xf>
    <xf numFmtId="0" fontId="18" fillId="9" borderId="18" xfId="7" applyFont="1" applyFill="1" applyBorder="1" applyAlignment="1">
      <alignment vertical="center" shrinkToFit="1"/>
    </xf>
    <xf numFmtId="0" fontId="18" fillId="9" borderId="49" xfId="7" applyFont="1" applyFill="1" applyBorder="1" applyAlignment="1">
      <alignment vertical="center" shrinkToFit="1"/>
    </xf>
    <xf numFmtId="0" fontId="26" fillId="9" borderId="0" xfId="4" applyFont="1" applyFill="1" applyAlignment="1">
      <alignment vertical="center"/>
    </xf>
    <xf numFmtId="0" fontId="18" fillId="9" borderId="52" xfId="7" applyFont="1" applyFill="1" applyBorder="1" applyAlignment="1">
      <alignment horizontal="center" vertical="center" shrinkToFit="1"/>
    </xf>
    <xf numFmtId="185" fontId="21" fillId="9" borderId="52" xfId="7" applyNumberFormat="1" applyFont="1" applyFill="1" applyBorder="1" applyAlignment="1">
      <alignment horizontal="center" vertical="center"/>
    </xf>
    <xf numFmtId="0" fontId="26" fillId="9" borderId="53" xfId="4" applyFont="1" applyFill="1" applyBorder="1" applyAlignment="1">
      <alignment vertical="center"/>
    </xf>
    <xf numFmtId="0" fontId="21" fillId="9" borderId="53" xfId="7" applyFont="1" applyFill="1" applyBorder="1" applyAlignment="1">
      <alignment vertical="center" shrinkToFit="1"/>
    </xf>
    <xf numFmtId="0" fontId="21" fillId="9" borderId="54" xfId="7" applyFont="1" applyFill="1" applyBorder="1" applyAlignment="1">
      <alignment vertical="center" shrinkToFit="1"/>
    </xf>
    <xf numFmtId="186" fontId="18" fillId="9" borderId="55" xfId="7" applyNumberFormat="1" applyFont="1" applyFill="1" applyBorder="1" applyAlignment="1">
      <alignment horizontal="center" vertical="center" shrinkToFit="1"/>
    </xf>
    <xf numFmtId="187" fontId="18" fillId="9" borderId="55" xfId="7" applyNumberFormat="1" applyFont="1" applyFill="1" applyBorder="1" applyAlignment="1">
      <alignment horizontal="center" vertical="center" shrinkToFit="1"/>
    </xf>
    <xf numFmtId="0" fontId="18" fillId="9" borderId="52" xfId="7" applyFont="1" applyFill="1" applyBorder="1" applyAlignment="1">
      <alignment horizontal="center" vertical="center"/>
    </xf>
    <xf numFmtId="0" fontId="18" fillId="9" borderId="53" xfId="7" applyFont="1" applyFill="1" applyBorder="1" applyAlignment="1">
      <alignment vertical="center"/>
    </xf>
    <xf numFmtId="0" fontId="18" fillId="9" borderId="56" xfId="7" applyFont="1" applyFill="1" applyBorder="1" applyAlignment="1">
      <alignment vertical="center"/>
    </xf>
    <xf numFmtId="0" fontId="18" fillId="9" borderId="40" xfId="7" applyFont="1" applyFill="1" applyBorder="1" applyAlignment="1">
      <alignment horizontal="center" vertical="center" shrinkToFit="1"/>
    </xf>
    <xf numFmtId="185" fontId="18" fillId="9" borderId="41" xfId="7" applyNumberFormat="1" applyFont="1" applyFill="1" applyBorder="1" applyAlignment="1">
      <alignment horizontal="center" vertical="center"/>
    </xf>
    <xf numFmtId="0" fontId="18" fillId="9" borderId="42" xfId="6" applyFont="1" applyFill="1" applyBorder="1" applyAlignment="1">
      <alignment vertical="center" shrinkToFit="1"/>
    </xf>
    <xf numFmtId="0" fontId="18" fillId="9" borderId="43" xfId="6" applyFont="1" applyFill="1" applyBorder="1" applyAlignment="1">
      <alignment vertical="center" shrinkToFit="1"/>
    </xf>
    <xf numFmtId="186" fontId="18" fillId="9" borderId="44" xfId="7" applyNumberFormat="1" applyFont="1" applyFill="1" applyBorder="1" applyAlignment="1">
      <alignment horizontal="center" vertical="center" shrinkToFit="1"/>
    </xf>
    <xf numFmtId="0" fontId="18" fillId="9" borderId="41" xfId="7" applyFont="1" applyFill="1" applyBorder="1" applyAlignment="1">
      <alignment horizontal="center" vertical="center"/>
    </xf>
    <xf numFmtId="0" fontId="18" fillId="9" borderId="42" xfId="7" applyFont="1" applyFill="1" applyBorder="1" applyAlignment="1">
      <alignment vertical="center"/>
    </xf>
    <xf numFmtId="0" fontId="18" fillId="9" borderId="46" xfId="7" applyFont="1" applyFill="1" applyBorder="1" applyAlignment="1">
      <alignment vertical="center"/>
    </xf>
    <xf numFmtId="0" fontId="18" fillId="9" borderId="18" xfId="6" applyFont="1" applyFill="1" applyBorder="1" applyAlignment="1">
      <alignment vertical="center" shrinkToFit="1"/>
    </xf>
    <xf numFmtId="0" fontId="18" fillId="9" borderId="49" xfId="6" applyFont="1" applyFill="1" applyBorder="1" applyAlignment="1">
      <alignment vertical="center" shrinkToFit="1"/>
    </xf>
    <xf numFmtId="56" fontId="7" fillId="0" borderId="0" xfId="2" applyNumberFormat="1" applyBorder="1" applyAlignment="1">
      <alignment horizontal="center" vertical="center"/>
    </xf>
    <xf numFmtId="20" fontId="7" fillId="0" borderId="0" xfId="2" applyNumberFormat="1" applyBorder="1" applyAlignment="1">
      <alignment horizontal="center" vertical="center"/>
    </xf>
    <xf numFmtId="0" fontId="7" fillId="0" borderId="0" xfId="2" applyBorder="1" applyAlignment="1">
      <alignment vertical="center"/>
    </xf>
    <xf numFmtId="56" fontId="7" fillId="0" borderId="1" xfId="2" applyNumberFormat="1" applyBorder="1" applyAlignment="1">
      <alignment horizontal="center" vertical="center"/>
    </xf>
    <xf numFmtId="0" fontId="11" fillId="0" borderId="0" xfId="2" applyFont="1" applyAlignment="1">
      <alignment horizontal="left" vertical="center" wrapText="1"/>
    </xf>
    <xf numFmtId="0" fontId="18" fillId="9" borderId="41" xfId="7" applyFont="1" applyFill="1" applyBorder="1" applyAlignment="1">
      <alignment horizontal="center" vertical="center" shrinkToFit="1"/>
    </xf>
    <xf numFmtId="0" fontId="18" fillId="9" borderId="42" xfId="6" applyFont="1" applyFill="1" applyBorder="1">
      <alignment vertical="center"/>
    </xf>
    <xf numFmtId="186" fontId="18" fillId="9" borderId="42" xfId="7" applyNumberFormat="1" applyFont="1" applyFill="1" applyBorder="1" applyAlignment="1">
      <alignment horizontal="center" vertical="center" shrinkToFit="1"/>
    </xf>
    <xf numFmtId="187" fontId="18" fillId="9" borderId="59" xfId="7" applyNumberFormat="1" applyFont="1" applyFill="1" applyBorder="1" applyAlignment="1">
      <alignment horizontal="center" vertical="center" shrinkToFit="1"/>
    </xf>
    <xf numFmtId="190" fontId="18" fillId="9" borderId="50" xfId="7" applyNumberFormat="1" applyFont="1" applyFill="1" applyBorder="1" applyAlignment="1">
      <alignment horizontal="center" vertical="center" shrinkToFit="1"/>
    </xf>
    <xf numFmtId="185" fontId="18" fillId="9" borderId="48" xfId="7" applyNumberFormat="1" applyFont="1" applyFill="1" applyBorder="1" applyAlignment="1">
      <alignment horizontal="center" vertical="center"/>
    </xf>
    <xf numFmtId="0" fontId="18" fillId="9" borderId="23" xfId="6" applyFont="1" applyFill="1" applyBorder="1" applyAlignment="1">
      <alignment horizontal="center" vertical="center"/>
    </xf>
    <xf numFmtId="185" fontId="18" fillId="9" borderId="23" xfId="7" applyNumberFormat="1" applyFont="1" applyFill="1" applyBorder="1" applyAlignment="1">
      <alignment horizontal="center" vertical="center"/>
    </xf>
    <xf numFmtId="0" fontId="18" fillId="9" borderId="9" xfId="6" applyFont="1" applyFill="1" applyBorder="1">
      <alignment vertical="center"/>
    </xf>
    <xf numFmtId="0" fontId="18" fillId="9" borderId="12" xfId="6" applyFont="1" applyFill="1" applyBorder="1">
      <alignment vertical="center"/>
    </xf>
    <xf numFmtId="186" fontId="18" fillId="9" borderId="23" xfId="7" applyNumberFormat="1" applyFont="1" applyFill="1" applyBorder="1" applyAlignment="1">
      <alignment horizontal="center" vertical="center" shrinkToFit="1"/>
    </xf>
    <xf numFmtId="187" fontId="18" fillId="9" borderId="8" xfId="7" applyNumberFormat="1" applyFont="1" applyFill="1" applyBorder="1" applyAlignment="1">
      <alignment horizontal="center" vertical="center" shrinkToFit="1"/>
    </xf>
    <xf numFmtId="0" fontId="18" fillId="9" borderId="61" xfId="6" applyFont="1" applyFill="1" applyBorder="1" applyAlignment="1">
      <alignment horizontal="center" vertical="center"/>
    </xf>
    <xf numFmtId="0" fontId="18" fillId="9" borderId="0" xfId="6" applyFont="1" applyFill="1">
      <alignment vertical="center"/>
    </xf>
    <xf numFmtId="0" fontId="18" fillId="9" borderId="62" xfId="6" applyFont="1" applyFill="1" applyBorder="1">
      <alignment vertical="center"/>
    </xf>
    <xf numFmtId="191" fontId="18" fillId="9" borderId="50" xfId="7" applyNumberFormat="1" applyFont="1" applyFill="1" applyBorder="1" applyAlignment="1">
      <alignment horizontal="center" vertical="center" shrinkToFit="1"/>
    </xf>
    <xf numFmtId="0" fontId="24" fillId="9" borderId="0" xfId="7" applyFont="1" applyFill="1" applyAlignment="1">
      <alignment vertical="center"/>
    </xf>
    <xf numFmtId="0" fontId="21" fillId="9" borderId="0" xfId="7" applyFont="1" applyFill="1" applyAlignment="1">
      <alignment horizontal="center" vertical="center"/>
    </xf>
    <xf numFmtId="0" fontId="21" fillId="9" borderId="0" xfId="7" applyFont="1" applyFill="1" applyAlignment="1">
      <alignment vertical="center"/>
    </xf>
    <xf numFmtId="184" fontId="18" fillId="9" borderId="27" xfId="7" applyNumberFormat="1" applyFont="1" applyFill="1" applyBorder="1" applyAlignment="1">
      <alignment horizontal="center" vertical="center"/>
    </xf>
    <xf numFmtId="14" fontId="18" fillId="9" borderId="25" xfId="7" applyNumberFormat="1" applyFont="1" applyFill="1" applyBorder="1" applyAlignment="1">
      <alignment horizontal="center" vertical="center"/>
    </xf>
    <xf numFmtId="0" fontId="21" fillId="9" borderId="26" xfId="7" applyFont="1" applyFill="1" applyBorder="1" applyAlignment="1">
      <alignment horizontal="right" vertical="center"/>
    </xf>
    <xf numFmtId="0" fontId="21" fillId="9" borderId="27" xfId="7" applyFont="1" applyFill="1" applyBorder="1" applyAlignment="1">
      <alignment horizontal="left" vertical="center"/>
    </xf>
    <xf numFmtId="0" fontId="18" fillId="9" borderId="44" xfId="7" applyFont="1" applyFill="1" applyBorder="1" applyAlignment="1">
      <alignment horizontal="left" vertical="center"/>
    </xf>
    <xf numFmtId="193" fontId="18" fillId="9" borderId="50" xfId="7" applyNumberFormat="1" applyFont="1" applyFill="1" applyBorder="1" applyAlignment="1">
      <alignment horizontal="center" vertical="center" shrinkToFit="1"/>
    </xf>
    <xf numFmtId="185" fontId="18" fillId="9" borderId="52" xfId="7" applyNumberFormat="1" applyFont="1" applyFill="1" applyBorder="1" applyAlignment="1">
      <alignment horizontal="center" vertical="center"/>
    </xf>
    <xf numFmtId="0" fontId="18" fillId="9" borderId="53" xfId="6" applyFont="1" applyFill="1" applyBorder="1">
      <alignment vertical="center"/>
    </xf>
    <xf numFmtId="0" fontId="24" fillId="9" borderId="47" xfId="7" applyFont="1" applyFill="1" applyBorder="1" applyAlignment="1">
      <alignment horizontal="center" vertical="center"/>
    </xf>
    <xf numFmtId="0" fontId="24" fillId="9" borderId="11" xfId="7" applyFont="1" applyFill="1" applyBorder="1" applyAlignment="1">
      <alignment horizontal="center" vertical="center"/>
    </xf>
    <xf numFmtId="0" fontId="18" fillId="9" borderId="64" xfId="6" applyFont="1" applyFill="1" applyBorder="1">
      <alignment vertical="center"/>
    </xf>
    <xf numFmtId="0" fontId="18" fillId="9" borderId="65" xfId="6" applyFont="1" applyFill="1" applyBorder="1">
      <alignment vertical="center"/>
    </xf>
    <xf numFmtId="186" fontId="18" fillId="9" borderId="63" xfId="7" applyNumberFormat="1" applyFont="1" applyFill="1" applyBorder="1" applyAlignment="1">
      <alignment horizontal="center" vertical="center" shrinkToFit="1"/>
    </xf>
    <xf numFmtId="187" fontId="18" fillId="9" borderId="66" xfId="7" applyNumberFormat="1" applyFont="1" applyFill="1" applyBorder="1" applyAlignment="1">
      <alignment horizontal="center" vertical="center" shrinkToFit="1"/>
    </xf>
    <xf numFmtId="0" fontId="18" fillId="9" borderId="63" xfId="6" applyFont="1" applyFill="1" applyBorder="1" applyAlignment="1">
      <alignment horizontal="center" vertical="center"/>
    </xf>
    <xf numFmtId="0" fontId="18" fillId="9" borderId="67" xfId="6" applyFont="1" applyFill="1" applyBorder="1">
      <alignment vertical="center"/>
    </xf>
    <xf numFmtId="0" fontId="18" fillId="9" borderId="68" xfId="6" applyFont="1" applyFill="1" applyBorder="1" applyAlignment="1">
      <alignment horizontal="center" vertical="center"/>
    </xf>
    <xf numFmtId="0" fontId="18" fillId="9" borderId="69" xfId="6" applyFont="1" applyFill="1" applyBorder="1">
      <alignment vertical="center"/>
    </xf>
    <xf numFmtId="0" fontId="18" fillId="9" borderId="70" xfId="6" applyFont="1" applyFill="1" applyBorder="1">
      <alignment vertical="center"/>
    </xf>
    <xf numFmtId="186" fontId="18" fillId="9" borderId="68" xfId="7" applyNumberFormat="1" applyFont="1" applyFill="1" applyBorder="1" applyAlignment="1">
      <alignment horizontal="center" vertical="center" shrinkToFit="1"/>
    </xf>
    <xf numFmtId="187" fontId="18" fillId="9" borderId="71" xfId="7" applyNumberFormat="1" applyFont="1" applyFill="1" applyBorder="1" applyAlignment="1">
      <alignment horizontal="center" vertical="center" shrinkToFit="1"/>
    </xf>
    <xf numFmtId="0" fontId="18" fillId="9" borderId="72" xfId="6" applyFont="1" applyFill="1" applyBorder="1">
      <alignment vertical="center"/>
    </xf>
    <xf numFmtId="0" fontId="0" fillId="0" borderId="0" xfId="0" applyAlignment="1">
      <alignment wrapText="1"/>
    </xf>
    <xf numFmtId="0" fontId="29" fillId="0" borderId="0" xfId="0" applyFont="1" applyAlignment="1"/>
    <xf numFmtId="0" fontId="0" fillId="0" borderId="0" xfId="0" applyAlignment="1">
      <alignment vertical="center"/>
    </xf>
    <xf numFmtId="2" fontId="0" fillId="0" borderId="0" xfId="0" applyNumberFormat="1" applyAlignment="1"/>
    <xf numFmtId="184" fontId="0" fillId="0" borderId="0" xfId="0" applyNumberFormat="1" applyAlignment="1"/>
    <xf numFmtId="0" fontId="7" fillId="0" borderId="1" xfId="2" applyBorder="1" applyAlignment="1">
      <alignment vertical="center" wrapText="1"/>
    </xf>
    <xf numFmtId="0" fontId="7" fillId="2" borderId="2" xfId="2" applyFill="1" applyBorder="1"/>
    <xf numFmtId="0" fontId="7" fillId="2" borderId="7" xfId="2" applyFill="1" applyBorder="1" applyAlignment="1">
      <alignment horizontal="center" vertical="center"/>
    </xf>
    <xf numFmtId="0" fontId="7" fillId="2" borderId="8" xfId="2" applyFill="1" applyBorder="1" applyAlignment="1">
      <alignment vertical="center"/>
    </xf>
    <xf numFmtId="0" fontId="7" fillId="2" borderId="7" xfId="2" applyFill="1" applyBorder="1"/>
    <xf numFmtId="0" fontId="12" fillId="2" borderId="8" xfId="2" applyFont="1" applyFill="1" applyBorder="1" applyAlignment="1">
      <alignment horizontal="center" vertical="center"/>
    </xf>
    <xf numFmtId="0" fontId="11" fillId="5" borderId="12" xfId="2" applyFont="1" applyFill="1" applyBorder="1"/>
    <xf numFmtId="0" fontId="11" fillId="5" borderId="22" xfId="2" applyFont="1" applyFill="1" applyBorder="1" applyAlignment="1">
      <alignment horizontal="center" vertical="center"/>
    </xf>
    <xf numFmtId="0" fontId="7" fillId="5" borderId="11" xfId="2" applyFont="1" applyFill="1" applyBorder="1"/>
    <xf numFmtId="0" fontId="7" fillId="0" borderId="61" xfId="2" applyFont="1" applyFill="1" applyBorder="1"/>
    <xf numFmtId="0" fontId="11" fillId="0" borderId="61" xfId="2" applyFont="1" applyFill="1" applyBorder="1"/>
    <xf numFmtId="0" fontId="7" fillId="3" borderId="61" xfId="2" applyFill="1" applyBorder="1" applyAlignment="1">
      <alignment horizontal="center" vertical="center"/>
    </xf>
    <xf numFmtId="0" fontId="12" fillId="2" borderId="7" xfId="2" applyFont="1" applyFill="1" applyBorder="1" applyAlignment="1">
      <alignment horizontal="center" vertical="center"/>
    </xf>
    <xf numFmtId="0" fontId="7" fillId="2" borderId="8" xfId="2" applyFill="1" applyBorder="1"/>
    <xf numFmtId="0" fontId="0" fillId="0" borderId="0" xfId="0" applyAlignment="1">
      <alignment horizontal="right" vertical="center"/>
    </xf>
    <xf numFmtId="56" fontId="13" fillId="0" borderId="0" xfId="0" applyNumberFormat="1" applyFont="1" applyAlignment="1"/>
    <xf numFmtId="0" fontId="13" fillId="0" borderId="0" xfId="0" applyFont="1" applyAlignment="1">
      <alignment horizontal="right"/>
    </xf>
    <xf numFmtId="0" fontId="32" fillId="0" borderId="0" xfId="0" applyFont="1" applyAlignment="1">
      <alignment horizontal="right"/>
    </xf>
    <xf numFmtId="0" fontId="13" fillId="0" borderId="9" xfId="0" applyFont="1" applyBorder="1" applyAlignment="1"/>
    <xf numFmtId="0" fontId="33" fillId="0" borderId="0" xfId="2" applyFont="1"/>
    <xf numFmtId="0" fontId="29" fillId="0" borderId="0" xfId="0" applyFont="1">
      <alignment vertical="center"/>
    </xf>
    <xf numFmtId="0" fontId="13" fillId="0" borderId="0" xfId="0" applyFont="1" applyAlignment="1">
      <alignment horizontal="left" vertical="center"/>
    </xf>
    <xf numFmtId="22" fontId="13" fillId="0" borderId="0" xfId="0" applyNumberFormat="1" applyFont="1" applyAlignment="1">
      <alignment horizontal="left"/>
    </xf>
    <xf numFmtId="1" fontId="13" fillId="0" borderId="0" xfId="0" applyNumberFormat="1" applyFont="1" applyAlignment="1"/>
    <xf numFmtId="0" fontId="34" fillId="0" borderId="0" xfId="0" applyFont="1">
      <alignment vertical="center"/>
    </xf>
    <xf numFmtId="0" fontId="34" fillId="0" borderId="1" xfId="0" applyFont="1" applyBorder="1">
      <alignment vertical="center"/>
    </xf>
    <xf numFmtId="0" fontId="34" fillId="0" borderId="2" xfId="0" applyFont="1" applyBorder="1">
      <alignment vertical="center"/>
    </xf>
    <xf numFmtId="0" fontId="3" fillId="0" borderId="2" xfId="0" applyFont="1" applyBorder="1" applyAlignment="1">
      <alignment horizontal="center" vertical="center"/>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1" xfId="0" applyFont="1" applyBorder="1" applyAlignment="1">
      <alignment horizontal="center" vertical="center"/>
    </xf>
    <xf numFmtId="31"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5" fillId="0" borderId="1" xfId="0" applyFont="1" applyFill="1" applyBorder="1" applyAlignment="1">
      <alignment horizontal="center" vertical="center"/>
    </xf>
    <xf numFmtId="0" fontId="7" fillId="0" borderId="1" xfId="2" applyBorder="1" applyAlignment="1">
      <alignment horizontal="center" vertical="center" wrapText="1"/>
    </xf>
    <xf numFmtId="0" fontId="11" fillId="0" borderId="1" xfId="2" applyFont="1" applyBorder="1" applyAlignment="1">
      <alignment horizontal="center" vertical="center"/>
    </xf>
    <xf numFmtId="0" fontId="7" fillId="0" borderId="1" xfId="2" applyBorder="1" applyAlignment="1">
      <alignment horizontal="center" vertical="center"/>
    </xf>
    <xf numFmtId="0" fontId="7" fillId="0" borderId="3" xfId="2" applyBorder="1" applyAlignment="1">
      <alignment horizontal="center" vertical="center" wrapText="1"/>
    </xf>
    <xf numFmtId="0" fontId="7" fillId="0" borderId="6" xfId="2" applyBorder="1" applyAlignment="1">
      <alignment horizontal="center" vertical="center"/>
    </xf>
    <xf numFmtId="0" fontId="7" fillId="0" borderId="1" xfId="2" applyBorder="1" applyAlignment="1">
      <alignment horizontal="center"/>
    </xf>
    <xf numFmtId="56" fontId="7" fillId="0" borderId="24" xfId="2" applyNumberFormat="1" applyBorder="1" applyAlignment="1">
      <alignment horizontal="center" vertical="center"/>
    </xf>
    <xf numFmtId="56" fontId="7" fillId="0" borderId="7" xfId="2" applyNumberFormat="1" applyBorder="1" applyAlignment="1">
      <alignment horizontal="center" vertical="center"/>
    </xf>
    <xf numFmtId="56" fontId="7" fillId="0" borderId="8" xfId="2" applyNumberFormat="1" applyBorder="1" applyAlignment="1">
      <alignment horizontal="center" vertical="center"/>
    </xf>
    <xf numFmtId="0" fontId="11" fillId="0" borderId="2" xfId="2" applyFont="1" applyBorder="1" applyAlignment="1">
      <alignment horizontal="left" vertical="center" wrapText="1"/>
    </xf>
    <xf numFmtId="0" fontId="11" fillId="0" borderId="8" xfId="2" applyFont="1" applyBorder="1" applyAlignment="1">
      <alignment horizontal="left" vertical="center" wrapText="1"/>
    </xf>
    <xf numFmtId="0" fontId="7" fillId="2" borderId="2" xfId="2" applyFill="1" applyBorder="1" applyAlignment="1">
      <alignment horizontal="center" vertical="center"/>
    </xf>
    <xf numFmtId="0" fontId="7" fillId="2" borderId="8" xfId="2" applyFill="1" applyBorder="1" applyAlignment="1">
      <alignment horizontal="center" vertical="center"/>
    </xf>
    <xf numFmtId="0" fontId="7" fillId="0" borderId="2" xfId="2" applyBorder="1" applyAlignment="1">
      <alignment horizontal="left" vertical="top" wrapText="1"/>
    </xf>
    <xf numFmtId="0" fontId="7" fillId="0" borderId="7" xfId="2" applyBorder="1" applyAlignment="1">
      <alignment horizontal="left" vertical="top" wrapText="1"/>
    </xf>
    <xf numFmtId="0" fontId="7" fillId="0" borderId="8" xfId="2" applyBorder="1" applyAlignment="1">
      <alignment horizontal="left" vertical="top" wrapText="1"/>
    </xf>
    <xf numFmtId="20" fontId="7" fillId="0" borderId="2" xfId="2" applyNumberFormat="1" applyBorder="1" applyAlignment="1">
      <alignment horizontal="center" vertical="center"/>
    </xf>
    <xf numFmtId="20" fontId="7" fillId="0" borderId="8" xfId="2" applyNumberFormat="1" applyBorder="1" applyAlignment="1">
      <alignment horizontal="center" vertical="center"/>
    </xf>
    <xf numFmtId="0" fontId="7" fillId="0" borderId="2" xfId="2" applyBorder="1" applyAlignment="1">
      <alignment horizontal="left" vertical="center" wrapText="1"/>
    </xf>
    <xf numFmtId="0" fontId="7" fillId="0" borderId="8" xfId="2" applyBorder="1" applyAlignment="1">
      <alignment horizontal="left" vertical="center"/>
    </xf>
    <xf numFmtId="0" fontId="7" fillId="0" borderId="24" xfId="2" applyBorder="1" applyAlignment="1">
      <alignment horizontal="center" vertical="center"/>
    </xf>
    <xf numFmtId="0" fontId="7" fillId="0" borderId="7" xfId="2" applyBorder="1" applyAlignment="1">
      <alignment horizontal="center" vertical="center"/>
    </xf>
    <xf numFmtId="0" fontId="7" fillId="0" borderId="8" xfId="2" applyBorder="1" applyAlignment="1">
      <alignment horizontal="center" vertical="center"/>
    </xf>
    <xf numFmtId="0" fontId="7" fillId="0" borderId="3" xfId="2" applyBorder="1" applyAlignment="1">
      <alignment horizontal="left" vertical="center" wrapText="1"/>
    </xf>
    <xf numFmtId="0" fontId="7" fillId="0" borderId="5" xfId="2" applyBorder="1" applyAlignment="1">
      <alignment horizontal="left" vertical="center" wrapText="1"/>
    </xf>
    <xf numFmtId="0" fontId="5" fillId="0" borderId="2"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34" fillId="0" borderId="2" xfId="0" applyFont="1" applyBorder="1" applyAlignment="1">
      <alignment horizontal="left" vertical="top" wrapText="1"/>
    </xf>
    <xf numFmtId="0" fontId="34" fillId="0" borderId="7" xfId="0" applyFont="1" applyBorder="1" applyAlignment="1">
      <alignment horizontal="left" vertical="top" wrapText="1"/>
    </xf>
    <xf numFmtId="0" fontId="34" fillId="0" borderId="8" xfId="0" applyFont="1" applyBorder="1" applyAlignment="1">
      <alignment horizontal="left" vertical="top" wrapText="1"/>
    </xf>
    <xf numFmtId="0" fontId="0" fillId="0" borderId="0" xfId="0" applyAlignment="1">
      <alignment horizontal="left" vertical="center"/>
    </xf>
    <xf numFmtId="0" fontId="7" fillId="0" borderId="3" xfId="5" applyBorder="1" applyAlignment="1">
      <alignment vertical="center"/>
    </xf>
    <xf numFmtId="0" fontId="7" fillId="0" borderId="4" xfId="5" applyBorder="1" applyAlignment="1">
      <alignment vertical="center"/>
    </xf>
    <xf numFmtId="0" fontId="0" fillId="7" borderId="3" xfId="5" applyFont="1" applyFill="1" applyBorder="1" applyAlignment="1">
      <alignment horizontal="center" vertical="center"/>
    </xf>
    <xf numFmtId="0" fontId="7" fillId="7" borderId="5" xfId="5" applyFill="1" applyBorder="1" applyAlignment="1">
      <alignment horizontal="center" vertical="center"/>
    </xf>
    <xf numFmtId="0" fontId="7" fillId="0" borderId="0" xfId="5" applyAlignment="1">
      <alignment horizontal="center" vertical="center"/>
    </xf>
    <xf numFmtId="180" fontId="7" fillId="0" borderId="17" xfId="5" applyNumberFormat="1" applyBorder="1" applyAlignment="1">
      <alignment horizontal="center" vertical="center"/>
    </xf>
    <xf numFmtId="180" fontId="7" fillId="0" borderId="18" xfId="5" applyNumberFormat="1" applyBorder="1" applyAlignment="1">
      <alignment horizontal="center" vertical="center"/>
    </xf>
    <xf numFmtId="180" fontId="7" fillId="0" borderId="19" xfId="5" applyNumberFormat="1" applyBorder="1" applyAlignment="1">
      <alignment horizontal="center" vertical="center"/>
    </xf>
    <xf numFmtId="0" fontId="7" fillId="6" borderId="3" xfId="5" applyFill="1" applyBorder="1" applyAlignment="1">
      <alignment horizontal="center" vertical="center"/>
    </xf>
    <xf numFmtId="0" fontId="7" fillId="6" borderId="5" xfId="5" applyFill="1" applyBorder="1" applyAlignment="1">
      <alignment horizontal="center" vertical="center"/>
    </xf>
    <xf numFmtId="0" fontId="7" fillId="7" borderId="22" xfId="5" applyFill="1" applyBorder="1" applyAlignment="1">
      <alignment horizontal="center" vertical="center"/>
    </xf>
    <xf numFmtId="0" fontId="7" fillId="7" borderId="10" xfId="5" applyFill="1" applyBorder="1" applyAlignment="1">
      <alignment horizontal="center" vertical="center"/>
    </xf>
    <xf numFmtId="0" fontId="7" fillId="7" borderId="23" xfId="5" applyFill="1" applyBorder="1" applyAlignment="1">
      <alignment horizontal="center" vertical="center"/>
    </xf>
    <xf numFmtId="0" fontId="7" fillId="7" borderId="12" xfId="5" applyFill="1" applyBorder="1" applyAlignment="1">
      <alignment horizontal="center" vertical="center"/>
    </xf>
    <xf numFmtId="0" fontId="0" fillId="6" borderId="3" xfId="5" applyFont="1" applyFill="1" applyBorder="1" applyAlignment="1">
      <alignment horizontal="center" vertical="center"/>
    </xf>
    <xf numFmtId="0" fontId="18" fillId="0" borderId="25" xfId="6" applyFont="1" applyBorder="1" applyAlignment="1">
      <alignment horizontal="center" vertical="center"/>
    </xf>
    <xf numFmtId="0" fontId="18" fillId="0" borderId="26" xfId="6" applyFont="1" applyBorder="1" applyAlignment="1">
      <alignment horizontal="center" vertical="center"/>
    </xf>
    <xf numFmtId="0" fontId="18" fillId="0" borderId="27" xfId="6" applyFont="1" applyBorder="1" applyAlignment="1">
      <alignment horizontal="center" vertical="center"/>
    </xf>
    <xf numFmtId="0" fontId="18" fillId="0" borderId="25" xfId="7" applyFont="1" applyBorder="1" applyAlignment="1">
      <alignment horizontal="center" vertical="center"/>
    </xf>
    <xf numFmtId="0" fontId="18" fillId="0" borderId="26" xfId="7" applyFont="1" applyBorder="1" applyAlignment="1">
      <alignment horizontal="center" vertical="center"/>
    </xf>
    <xf numFmtId="0" fontId="18" fillId="0" borderId="27" xfId="7" applyFont="1" applyBorder="1" applyAlignment="1">
      <alignment horizontal="center" vertical="center"/>
    </xf>
    <xf numFmtId="0" fontId="22" fillId="0" borderId="28" xfId="7" applyFont="1" applyBorder="1" applyAlignment="1">
      <alignment horizontal="center" vertical="center" shrinkToFit="1"/>
    </xf>
    <xf numFmtId="0" fontId="22" fillId="0" borderId="29" xfId="7" applyFont="1" applyBorder="1" applyAlignment="1">
      <alignment horizontal="center" vertical="center" shrinkToFit="1"/>
    </xf>
    <xf numFmtId="0" fontId="22" fillId="0" borderId="34" xfId="7" applyFont="1" applyBorder="1" applyAlignment="1">
      <alignment horizontal="center" vertical="center" shrinkToFit="1"/>
    </xf>
    <xf numFmtId="0" fontId="22" fillId="0" borderId="35" xfId="7" applyFont="1" applyBorder="1" applyAlignment="1">
      <alignment horizontal="center" vertical="center" shrinkToFit="1"/>
    </xf>
    <xf numFmtId="0" fontId="23" fillId="0" borderId="30" xfId="7" applyFont="1" applyBorder="1" applyAlignment="1">
      <alignment horizontal="center" vertical="center"/>
    </xf>
    <xf numFmtId="0" fontId="23" fillId="0" borderId="36" xfId="7" applyFont="1" applyBorder="1" applyAlignment="1">
      <alignment horizontal="center" vertical="center"/>
    </xf>
    <xf numFmtId="0" fontId="22" fillId="0" borderId="31" xfId="7" applyFont="1" applyBorder="1" applyAlignment="1">
      <alignment horizontal="center" vertical="center"/>
    </xf>
    <xf numFmtId="0" fontId="22" fillId="0" borderId="32" xfId="7" applyFont="1" applyBorder="1" applyAlignment="1">
      <alignment horizontal="center" vertical="center"/>
    </xf>
    <xf numFmtId="0" fontId="22" fillId="0" borderId="29" xfId="7" applyFont="1" applyBorder="1" applyAlignment="1">
      <alignment horizontal="center" vertical="center"/>
    </xf>
    <xf numFmtId="0" fontId="22" fillId="0" borderId="37" xfId="7" applyFont="1" applyBorder="1" applyAlignment="1">
      <alignment horizontal="center" vertical="center"/>
    </xf>
    <xf numFmtId="0" fontId="22" fillId="0" borderId="38" xfId="7" applyFont="1" applyBorder="1" applyAlignment="1">
      <alignment horizontal="center" vertical="center"/>
    </xf>
    <xf numFmtId="0" fontId="22" fillId="0" borderId="35" xfId="7" applyFont="1" applyBorder="1" applyAlignment="1">
      <alignment horizontal="center" vertical="center"/>
    </xf>
    <xf numFmtId="0" fontId="22" fillId="0" borderId="30" xfId="7" applyFont="1" applyBorder="1" applyAlignment="1">
      <alignment horizontal="center" vertical="center" wrapText="1" shrinkToFit="1"/>
    </xf>
    <xf numFmtId="0" fontId="22" fillId="0" borderId="36" xfId="7" applyFont="1" applyBorder="1" applyAlignment="1">
      <alignment horizontal="center" vertical="center" wrapText="1" shrinkToFit="1"/>
    </xf>
    <xf numFmtId="0" fontId="22" fillId="0" borderId="30" xfId="7" applyFont="1" applyBorder="1" applyAlignment="1">
      <alignment horizontal="center" vertical="center" shrinkToFit="1"/>
    </xf>
    <xf numFmtId="0" fontId="22" fillId="0" borderId="36" xfId="7" applyFont="1" applyBorder="1" applyAlignment="1">
      <alignment horizontal="center" vertical="center" shrinkToFit="1"/>
    </xf>
    <xf numFmtId="0" fontId="24" fillId="8" borderId="47" xfId="7" applyFont="1" applyFill="1" applyBorder="1" applyAlignment="1">
      <alignment horizontal="center" vertical="center"/>
    </xf>
    <xf numFmtId="0" fontId="24" fillId="8" borderId="11" xfId="7" applyFont="1" applyFill="1" applyBorder="1" applyAlignment="1">
      <alignment horizontal="center" vertical="center"/>
    </xf>
    <xf numFmtId="0" fontId="22" fillId="0" borderId="33" xfId="7" applyFont="1" applyBorder="1" applyAlignment="1">
      <alignment horizontal="center" vertical="center"/>
    </xf>
    <xf numFmtId="0" fontId="22" fillId="0" borderId="39" xfId="7" applyFont="1" applyBorder="1" applyAlignment="1">
      <alignment horizontal="center" vertical="center"/>
    </xf>
    <xf numFmtId="0" fontId="24" fillId="8" borderId="28" xfId="7" applyFont="1" applyFill="1" applyBorder="1" applyAlignment="1">
      <alignment horizontal="center" vertical="center"/>
    </xf>
    <xf numFmtId="0" fontId="24" fillId="8" borderId="29" xfId="7" applyFont="1" applyFill="1" applyBorder="1" applyAlignment="1">
      <alignment horizontal="center" vertical="center"/>
    </xf>
    <xf numFmtId="0" fontId="24" fillId="8" borderId="34" xfId="7" applyFont="1" applyFill="1" applyBorder="1" applyAlignment="1">
      <alignment horizontal="center" vertical="center"/>
    </xf>
    <xf numFmtId="0" fontId="24" fillId="8" borderId="35" xfId="7" applyFont="1" applyFill="1" applyBorder="1" applyAlignment="1">
      <alignment horizontal="center" vertical="center"/>
    </xf>
    <xf numFmtId="0" fontId="24" fillId="9" borderId="47" xfId="7" applyFont="1" applyFill="1" applyBorder="1" applyAlignment="1">
      <alignment horizontal="center" vertical="center"/>
    </xf>
    <xf numFmtId="0" fontId="24" fillId="9" borderId="11" xfId="7" applyFont="1" applyFill="1" applyBorder="1" applyAlignment="1">
      <alignment horizontal="center" vertical="center"/>
    </xf>
    <xf numFmtId="0" fontId="24" fillId="9" borderId="34" xfId="7" applyFont="1" applyFill="1" applyBorder="1" applyAlignment="1">
      <alignment horizontal="center" vertical="center"/>
    </xf>
    <xf numFmtId="0" fontId="24" fillId="9" borderId="35" xfId="7" applyFont="1" applyFill="1" applyBorder="1" applyAlignment="1">
      <alignment horizontal="center" vertical="center"/>
    </xf>
    <xf numFmtId="0" fontId="18" fillId="9" borderId="25" xfId="6" applyFont="1" applyFill="1" applyBorder="1" applyAlignment="1">
      <alignment horizontal="center" vertical="center"/>
    </xf>
    <xf numFmtId="0" fontId="18" fillId="9" borderId="26" xfId="6" applyFont="1" applyFill="1" applyBorder="1" applyAlignment="1">
      <alignment horizontal="center" vertical="center"/>
    </xf>
    <xf numFmtId="0" fontId="18" fillId="9" borderId="27" xfId="6" applyFont="1" applyFill="1" applyBorder="1" applyAlignment="1">
      <alignment horizontal="center" vertical="center"/>
    </xf>
    <xf numFmtId="0" fontId="24" fillId="9" borderId="28" xfId="7" applyFont="1" applyFill="1" applyBorder="1" applyAlignment="1">
      <alignment horizontal="center" vertical="center" wrapText="1"/>
    </xf>
    <xf numFmtId="0" fontId="24" fillId="9" borderId="29" xfId="7" applyFont="1" applyFill="1" applyBorder="1" applyAlignment="1">
      <alignment horizontal="center" vertical="center" wrapText="1"/>
    </xf>
    <xf numFmtId="0" fontId="24" fillId="9" borderId="47" xfId="7" applyFont="1" applyFill="1" applyBorder="1" applyAlignment="1">
      <alignment horizontal="center" vertical="center" wrapText="1"/>
    </xf>
    <xf numFmtId="0" fontId="24" fillId="9" borderId="11" xfId="7" applyFont="1" applyFill="1" applyBorder="1" applyAlignment="1">
      <alignment horizontal="center" vertical="center" wrapText="1"/>
    </xf>
    <xf numFmtId="0" fontId="24" fillId="9" borderId="60" xfId="7" applyFont="1" applyFill="1" applyBorder="1" applyAlignment="1">
      <alignment horizontal="center" vertical="center" wrapText="1"/>
    </xf>
    <xf numFmtId="0" fontId="24" fillId="9" borderId="12" xfId="7" applyFont="1" applyFill="1" applyBorder="1" applyAlignment="1">
      <alignment horizontal="center" vertical="center" wrapText="1"/>
    </xf>
    <xf numFmtId="0" fontId="18" fillId="9" borderId="25" xfId="7" applyFont="1" applyFill="1" applyBorder="1" applyAlignment="1">
      <alignment horizontal="center" vertical="center"/>
    </xf>
    <xf numFmtId="0" fontId="18" fillId="9" borderId="26" xfId="7" applyFont="1" applyFill="1" applyBorder="1" applyAlignment="1">
      <alignment horizontal="center" vertical="center"/>
    </xf>
    <xf numFmtId="0" fontId="18" fillId="9" borderId="27" xfId="7" applyFont="1" applyFill="1" applyBorder="1" applyAlignment="1">
      <alignment horizontal="center" vertical="center"/>
    </xf>
    <xf numFmtId="0" fontId="22" fillId="9" borderId="28" xfId="7" applyFont="1" applyFill="1" applyBorder="1" applyAlignment="1">
      <alignment horizontal="center" vertical="center" shrinkToFit="1"/>
    </xf>
    <xf numFmtId="0" fontId="22" fillId="9" borderId="29" xfId="7" applyFont="1" applyFill="1" applyBorder="1" applyAlignment="1">
      <alignment horizontal="center" vertical="center" shrinkToFit="1"/>
    </xf>
    <xf numFmtId="0" fontId="22" fillId="9" borderId="34" xfId="7" applyFont="1" applyFill="1" applyBorder="1" applyAlignment="1">
      <alignment horizontal="center" vertical="center" shrinkToFit="1"/>
    </xf>
    <xf numFmtId="0" fontId="22" fillId="9" borderId="35" xfId="7" applyFont="1" applyFill="1" applyBorder="1" applyAlignment="1">
      <alignment horizontal="center" vertical="center" shrinkToFit="1"/>
    </xf>
    <xf numFmtId="0" fontId="23" fillId="9" borderId="30" xfId="7" applyFont="1" applyFill="1" applyBorder="1" applyAlignment="1">
      <alignment horizontal="center" vertical="center"/>
    </xf>
    <xf numFmtId="0" fontId="23" fillId="9" borderId="36" xfId="7" applyFont="1" applyFill="1" applyBorder="1" applyAlignment="1">
      <alignment horizontal="center" vertical="center"/>
    </xf>
    <xf numFmtId="0" fontId="22" fillId="9" borderId="31" xfId="7" applyFont="1" applyFill="1" applyBorder="1" applyAlignment="1">
      <alignment horizontal="center" vertical="center"/>
    </xf>
    <xf numFmtId="0" fontId="22" fillId="9" borderId="32" xfId="7" applyFont="1" applyFill="1" applyBorder="1" applyAlignment="1">
      <alignment horizontal="center" vertical="center"/>
    </xf>
    <xf numFmtId="0" fontId="22" fillId="9" borderId="29" xfId="7" applyFont="1" applyFill="1" applyBorder="1" applyAlignment="1">
      <alignment horizontal="center" vertical="center"/>
    </xf>
    <xf numFmtId="0" fontId="22" fillId="9" borderId="37" xfId="7" applyFont="1" applyFill="1" applyBorder="1" applyAlignment="1">
      <alignment horizontal="center" vertical="center"/>
    </xf>
    <xf numFmtId="0" fontId="22" fillId="9" borderId="38" xfId="7" applyFont="1" applyFill="1" applyBorder="1" applyAlignment="1">
      <alignment horizontal="center" vertical="center"/>
    </xf>
    <xf numFmtId="0" fontId="22" fillId="9" borderId="35" xfId="7" applyFont="1" applyFill="1" applyBorder="1" applyAlignment="1">
      <alignment horizontal="center" vertical="center"/>
    </xf>
    <xf numFmtId="0" fontId="22" fillId="9" borderId="30" xfId="7" applyFont="1" applyFill="1" applyBorder="1" applyAlignment="1">
      <alignment horizontal="center" vertical="center" wrapText="1" shrinkToFit="1"/>
    </xf>
    <xf numFmtId="0" fontId="22" fillId="9" borderId="36" xfId="7" applyFont="1" applyFill="1" applyBorder="1" applyAlignment="1">
      <alignment horizontal="center" vertical="center" wrapText="1" shrinkToFit="1"/>
    </xf>
    <xf numFmtId="0" fontId="22" fillId="9" borderId="30" xfId="7" applyFont="1" applyFill="1" applyBorder="1" applyAlignment="1">
      <alignment horizontal="center" vertical="center" shrinkToFit="1"/>
    </xf>
    <xf numFmtId="0" fontId="22" fillId="9" borderId="36" xfId="7" applyFont="1" applyFill="1" applyBorder="1" applyAlignment="1">
      <alignment horizontal="center" vertical="center" shrinkToFit="1"/>
    </xf>
    <xf numFmtId="0" fontId="22" fillId="9" borderId="33" xfId="7" applyFont="1" applyFill="1" applyBorder="1" applyAlignment="1">
      <alignment horizontal="center" vertical="center"/>
    </xf>
    <xf numFmtId="0" fontId="22" fillId="9" borderId="39" xfId="7" applyFont="1" applyFill="1" applyBorder="1" applyAlignment="1">
      <alignment horizontal="center" vertical="center"/>
    </xf>
    <xf numFmtId="0" fontId="24" fillId="9" borderId="28" xfId="7" applyFont="1" applyFill="1" applyBorder="1" applyAlignment="1">
      <alignment horizontal="center" vertical="center"/>
    </xf>
    <xf numFmtId="0" fontId="24" fillId="9" borderId="29" xfId="7" applyFont="1" applyFill="1" applyBorder="1" applyAlignment="1">
      <alignment horizontal="center" vertical="center"/>
    </xf>
    <xf numFmtId="0" fontId="24" fillId="9" borderId="60" xfId="7" applyFont="1" applyFill="1" applyBorder="1" applyAlignment="1">
      <alignment horizontal="center" vertical="center"/>
    </xf>
    <xf numFmtId="0" fontId="24" fillId="9" borderId="12" xfId="7" applyFont="1" applyFill="1" applyBorder="1" applyAlignment="1">
      <alignment horizontal="center" vertical="center"/>
    </xf>
    <xf numFmtId="0" fontId="24" fillId="0" borderId="47" xfId="7" applyFont="1" applyBorder="1" applyAlignment="1">
      <alignment horizontal="center" vertical="center"/>
    </xf>
    <xf numFmtId="0" fontId="24" fillId="0" borderId="11" xfId="7" applyFont="1" applyBorder="1" applyAlignment="1">
      <alignment horizontal="center" vertical="center"/>
    </xf>
    <xf numFmtId="0" fontId="28" fillId="8" borderId="28" xfId="7" applyFont="1" applyFill="1" applyBorder="1" applyAlignment="1">
      <alignment horizontal="center" vertical="center"/>
    </xf>
    <xf numFmtId="0" fontId="28" fillId="8" borderId="29" xfId="7" applyFont="1" applyFill="1" applyBorder="1" applyAlignment="1">
      <alignment horizontal="center" vertical="center"/>
    </xf>
    <xf numFmtId="0" fontId="24" fillId="8" borderId="60" xfId="7" applyFont="1" applyFill="1" applyBorder="1" applyAlignment="1">
      <alignment horizontal="center" vertical="center"/>
    </xf>
    <xf numFmtId="0" fontId="24" fillId="8" borderId="12" xfId="7" applyFont="1" applyFill="1" applyBorder="1" applyAlignment="1">
      <alignment horizontal="center" vertical="center"/>
    </xf>
    <xf numFmtId="0" fontId="7" fillId="0" borderId="7" xfId="2" applyFill="1" applyBorder="1" applyAlignment="1">
      <alignment horizontal="center" vertical="center"/>
    </xf>
    <xf numFmtId="0" fontId="7" fillId="0" borderId="7" xfId="2" applyFill="1" applyBorder="1"/>
    <xf numFmtId="0" fontId="7" fillId="0" borderId="7" xfId="2" applyFill="1" applyBorder="1" applyAlignment="1">
      <alignment vertical="center"/>
    </xf>
    <xf numFmtId="0" fontId="7" fillId="0" borderId="61" xfId="2" applyFill="1" applyBorder="1"/>
    <xf numFmtId="0" fontId="12" fillId="0" borderId="61" xfId="2" applyFont="1" applyFill="1" applyBorder="1" applyAlignment="1">
      <alignment horizontal="center" vertical="center"/>
    </xf>
    <xf numFmtId="0" fontId="7" fillId="0" borderId="2" xfId="2" applyBorder="1" applyAlignment="1">
      <alignment horizontal="center"/>
    </xf>
    <xf numFmtId="0" fontId="7" fillId="0" borderId="8" xfId="2" applyBorder="1" applyAlignment="1">
      <alignment horizontal="center"/>
    </xf>
    <xf numFmtId="0" fontId="11" fillId="0" borderId="2" xfId="2" applyFont="1" applyBorder="1" applyAlignment="1">
      <alignment horizontal="center" vertical="center"/>
    </xf>
    <xf numFmtId="0" fontId="11" fillId="0" borderId="7" xfId="2" applyFont="1" applyBorder="1" applyAlignment="1">
      <alignment horizontal="center" vertical="center"/>
    </xf>
    <xf numFmtId="0" fontId="11" fillId="0" borderId="8" xfId="2" applyFont="1" applyBorder="1" applyAlignment="1">
      <alignment horizontal="center" vertical="center"/>
    </xf>
    <xf numFmtId="0" fontId="7" fillId="0" borderId="2" xfId="2" applyBorder="1" applyAlignment="1">
      <alignment horizontal="center" vertical="center"/>
    </xf>
    <xf numFmtId="0" fontId="11" fillId="0" borderId="61" xfId="2" applyFont="1" applyFill="1" applyBorder="1" applyAlignment="1">
      <alignment horizontal="center" vertical="center"/>
    </xf>
    <xf numFmtId="0" fontId="7" fillId="0" borderId="1" xfId="2" applyFill="1" applyBorder="1" applyAlignment="1">
      <alignment horizontal="center" vertical="center" wrapText="1"/>
    </xf>
    <xf numFmtId="0" fontId="7" fillId="10" borderId="1" xfId="2" applyFill="1" applyBorder="1" applyAlignment="1">
      <alignment horizontal="center" vertical="center" wrapText="1"/>
    </xf>
    <xf numFmtId="0" fontId="7" fillId="10" borderId="2" xfId="2" applyFill="1" applyBorder="1" applyAlignment="1">
      <alignment horizontal="center" vertical="center" wrapText="1"/>
    </xf>
    <xf numFmtId="0" fontId="7" fillId="10" borderId="7" xfId="2" applyFill="1" applyBorder="1" applyAlignment="1">
      <alignment horizontal="center" vertical="center" wrapText="1"/>
    </xf>
    <xf numFmtId="0" fontId="7" fillId="10" borderId="8" xfId="2" applyFill="1" applyBorder="1" applyAlignment="1">
      <alignment horizontal="center" vertical="center" wrapText="1"/>
    </xf>
    <xf numFmtId="20" fontId="7" fillId="10" borderId="0" xfId="2" applyNumberFormat="1" applyFill="1"/>
    <xf numFmtId="20" fontId="7" fillId="10" borderId="0" xfId="2" applyNumberFormat="1" applyFill="1" applyAlignment="1">
      <alignment vertical="center"/>
    </xf>
    <xf numFmtId="0" fontId="7" fillId="0" borderId="0" xfId="2" applyFill="1"/>
    <xf numFmtId="0" fontId="7" fillId="0" borderId="61" xfId="2" applyFill="1" applyBorder="1" applyAlignment="1">
      <alignment horizontal="center" vertical="center"/>
    </xf>
    <xf numFmtId="0" fontId="7" fillId="0" borderId="8" xfId="2" applyFill="1" applyBorder="1" applyAlignment="1">
      <alignment horizontal="center" vertical="center"/>
    </xf>
    <xf numFmtId="0" fontId="7" fillId="0" borderId="0" xfId="2" applyFill="1" applyBorder="1" applyAlignment="1">
      <alignment horizontal="center" vertical="center"/>
    </xf>
    <xf numFmtId="0" fontId="7" fillId="0" borderId="0" xfId="2" applyFill="1" applyBorder="1"/>
    <xf numFmtId="0" fontId="7" fillId="0" borderId="0" xfId="2" applyFill="1" applyBorder="1" applyAlignment="1">
      <alignment horizontal="center" vertical="center" wrapText="1"/>
    </xf>
    <xf numFmtId="0" fontId="12" fillId="0" borderId="0" xfId="2" applyFont="1" applyFill="1" applyBorder="1" applyAlignment="1">
      <alignment horizontal="center" vertical="center"/>
    </xf>
    <xf numFmtId="0" fontId="7" fillId="0" borderId="0" xfId="2" applyFill="1" applyBorder="1" applyAlignment="1">
      <alignment horizontal="center" vertical="center"/>
    </xf>
    <xf numFmtId="0" fontId="7" fillId="0" borderId="0" xfId="2" applyFont="1" applyFill="1" applyBorder="1"/>
    <xf numFmtId="0" fontId="11" fillId="0" borderId="0" xfId="2" applyFont="1" applyFill="1" applyBorder="1"/>
    <xf numFmtId="0" fontId="7" fillId="0" borderId="2" xfId="2" applyFill="1" applyBorder="1" applyAlignment="1">
      <alignment horizontal="center" vertical="center"/>
    </xf>
    <xf numFmtId="0" fontId="7" fillId="0" borderId="7" xfId="2" applyFill="1" applyBorder="1" applyAlignment="1">
      <alignment horizontal="center" vertical="center"/>
    </xf>
    <xf numFmtId="0" fontId="7" fillId="0" borderId="61" xfId="2" applyFill="1" applyBorder="1" applyAlignment="1">
      <alignment vertical="center"/>
    </xf>
    <xf numFmtId="0" fontId="7" fillId="0" borderId="0" xfId="2" applyBorder="1" applyAlignment="1">
      <alignment horizontal="center" vertical="center"/>
    </xf>
    <xf numFmtId="20" fontId="7" fillId="0" borderId="0" xfId="2" applyNumberFormat="1" applyFill="1"/>
    <xf numFmtId="20" fontId="7" fillId="11" borderId="0" xfId="2" applyNumberFormat="1" applyFill="1"/>
    <xf numFmtId="0" fontId="16" fillId="11" borderId="0" xfId="2" applyFont="1" applyFill="1" applyAlignment="1">
      <alignment horizontal="center" vertical="center"/>
    </xf>
    <xf numFmtId="0" fontId="7" fillId="11" borderId="0" xfId="2" applyFill="1" applyAlignment="1">
      <alignment horizontal="center" vertical="center"/>
    </xf>
  </cellXfs>
  <cellStyles count="8">
    <cellStyle name="スタイル 1" xfId="1" xr:uid="{AD3F3B9B-B033-4829-ABCD-3616516EAFCB}"/>
    <cellStyle name="ハイパーリンク 3 2" xfId="3" xr:uid="{D3A51B05-E382-4C11-8DF9-3AE8345EFE0D}"/>
    <cellStyle name="標準" xfId="0" builtinId="0"/>
    <cellStyle name="標準 2" xfId="4" xr:uid="{3D8EE378-3BD6-48AF-946F-BA112802F996}"/>
    <cellStyle name="標準 2 2" xfId="7" xr:uid="{F79803DD-1B51-4EB4-9BA5-07B252AF7450}"/>
    <cellStyle name="標準 2 3 2" xfId="2" xr:uid="{C3C7FCDC-909F-4BBE-9879-EF6529BC43CB}"/>
    <cellStyle name="標準 3" xfId="6" xr:uid="{51B7FBDA-738E-45B5-BF44-BF3DEF36859F}"/>
    <cellStyle name="標準_M3Uブロックフロー" xfId="5" xr:uid="{11A7C472-EBC9-4269-8782-F3B9BF466C1A}"/>
  </cellStyles>
  <dxfs count="140">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colors>
    <mruColors>
      <color rgb="FFFFCCFF"/>
      <color rgb="FFF765D1"/>
      <color rgb="FF66FFFF"/>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37417739275283"/>
          <c:y val="0.13394919168591224"/>
          <c:w val="0.82925473588247123"/>
          <c:h val="0.72319506828390101"/>
        </c:manualLayout>
      </c:layout>
      <c:scatterChart>
        <c:scatterStyle val="lineMarker"/>
        <c:varyColors val="0"/>
        <c:ser>
          <c:idx val="0"/>
          <c:order val="0"/>
          <c:tx>
            <c:v>119⇒18</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'フローシート (R284状況)'!$W$5:$W$6</c:f>
              <c:numCache>
                <c:formatCode>General</c:formatCode>
                <c:ptCount val="2"/>
                <c:pt idx="0">
                  <c:v>0</c:v>
                </c:pt>
                <c:pt idx="1">
                  <c:v>20</c:v>
                </c:pt>
              </c:numCache>
            </c:numRef>
          </c:xVal>
          <c:yVal>
            <c:numRef>
              <c:f>'フローシート (R284状況)'!$X$5:$X$6</c:f>
              <c:numCache>
                <c:formatCode>General</c:formatCode>
                <c:ptCount val="2"/>
                <c:pt idx="0">
                  <c:v>54.6</c:v>
                </c:pt>
                <c:pt idx="1">
                  <c:v>0</c:v>
                </c:pt>
              </c:numCache>
            </c:numRef>
          </c:yVal>
          <c:smooth val="0"/>
          <c:extLst>
            <c:ext xmlns:c16="http://schemas.microsoft.com/office/drawing/2014/chart" uri="{C3380CC4-5D6E-409C-BE32-E72D297353CC}">
              <c16:uniqueId val="{00000001-92AD-4457-8354-DB7A5AF032F9}"/>
            </c:ext>
          </c:extLst>
        </c:ser>
        <c:ser>
          <c:idx val="1"/>
          <c:order val="1"/>
          <c:tx>
            <c:v>⇒119</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'フローシート (R284状況)'!$Z$5:$Z$6</c:f>
              <c:numCache>
                <c:formatCode>General</c:formatCode>
                <c:ptCount val="2"/>
                <c:pt idx="0">
                  <c:v>5</c:v>
                </c:pt>
                <c:pt idx="1">
                  <c:v>10</c:v>
                </c:pt>
              </c:numCache>
            </c:numRef>
          </c:xVal>
          <c:yVal>
            <c:numRef>
              <c:f>'フローシート (R284状況)'!$AA$5:$AA$6</c:f>
              <c:numCache>
                <c:formatCode>General</c:formatCode>
                <c:ptCount val="2"/>
                <c:pt idx="0">
                  <c:v>0</c:v>
                </c:pt>
                <c:pt idx="1">
                  <c:v>54.6</c:v>
                </c:pt>
              </c:numCache>
            </c:numRef>
          </c:yVal>
          <c:smooth val="0"/>
          <c:extLst>
            <c:ext xmlns:c16="http://schemas.microsoft.com/office/drawing/2014/chart" uri="{C3380CC4-5D6E-409C-BE32-E72D297353CC}">
              <c16:uniqueId val="{00000002-92AD-4457-8354-DB7A5AF032F9}"/>
            </c:ext>
          </c:extLst>
        </c:ser>
        <c:dLbls>
          <c:showLegendKey val="0"/>
          <c:showVal val="0"/>
          <c:showCatName val="0"/>
          <c:showSerName val="0"/>
          <c:showPercent val="0"/>
          <c:showBubbleSize val="0"/>
        </c:dLbls>
        <c:axId val="1110253384"/>
        <c:axId val="1110247808"/>
      </c:scatterChart>
      <c:valAx>
        <c:axId val="1110253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247808"/>
        <c:crosses val="autoZero"/>
        <c:crossBetween val="midCat"/>
      </c:valAx>
      <c:valAx>
        <c:axId val="111024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流量</a:t>
                </a:r>
                <a:r>
                  <a:rPr lang="en-US" altLang="ja-JP"/>
                  <a:t>L/min</a:t>
                </a:r>
                <a:endParaRPr lang="ja-JP" altLang="en-US"/>
              </a:p>
            </c:rich>
          </c:tx>
          <c:layout>
            <c:manualLayout>
              <c:xMode val="edge"/>
              <c:yMode val="edge"/>
              <c:x val="4.1753653444676408E-2"/>
              <c:y val="6.0893600771035235E-3"/>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253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ST-119</a:t>
            </a:r>
            <a:r>
              <a:rPr lang="ja-JP" altLang="en-US"/>
              <a:t>液量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9.8356422415209227E-2"/>
          <c:y val="0.12112568237127729"/>
          <c:w val="0.85836124100620936"/>
          <c:h val="0.69781989987706461"/>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'フローシート (R284状況)'!$AD$29:$AD$33</c:f>
              <c:numCache>
                <c:formatCode>General</c:formatCode>
                <c:ptCount val="5"/>
                <c:pt idx="0">
                  <c:v>0</c:v>
                </c:pt>
                <c:pt idx="1">
                  <c:v>5</c:v>
                </c:pt>
                <c:pt idx="2">
                  <c:v>7.3259999999999996</c:v>
                </c:pt>
                <c:pt idx="3">
                  <c:v>10</c:v>
                </c:pt>
                <c:pt idx="4">
                  <c:v>31.978000000000002</c:v>
                </c:pt>
              </c:numCache>
            </c:numRef>
          </c:xVal>
          <c:yVal>
            <c:numRef>
              <c:f>'フローシート (R284状況)'!$AE$29:$AE$33</c:f>
              <c:numCache>
                <c:formatCode>0.00</c:formatCode>
                <c:ptCount val="5"/>
                <c:pt idx="0">
                  <c:v>54.6</c:v>
                </c:pt>
                <c:pt idx="1">
                  <c:v>40.950000000000003</c:v>
                </c:pt>
                <c:pt idx="2">
                  <c:v>59.999939999999995</c:v>
                </c:pt>
                <c:pt idx="3">
                  <c:v>60</c:v>
                </c:pt>
                <c:pt idx="4">
                  <c:v>5.9999999997728537E-5</c:v>
                </c:pt>
              </c:numCache>
            </c:numRef>
          </c:yVal>
          <c:smooth val="0"/>
          <c:extLst>
            <c:ext xmlns:c16="http://schemas.microsoft.com/office/drawing/2014/chart" uri="{C3380CC4-5D6E-409C-BE32-E72D297353CC}">
              <c16:uniqueId val="{00000001-92AD-4457-8354-DB7A5AF032F9}"/>
            </c:ext>
          </c:extLst>
        </c:ser>
        <c:dLbls>
          <c:showLegendKey val="0"/>
          <c:showVal val="0"/>
          <c:showCatName val="0"/>
          <c:showSerName val="0"/>
          <c:showPercent val="0"/>
          <c:showBubbleSize val="0"/>
        </c:dLbls>
        <c:axId val="1110253384"/>
        <c:axId val="1110247808"/>
      </c:scatterChart>
      <c:valAx>
        <c:axId val="1110253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247808"/>
        <c:crosses val="autoZero"/>
        <c:crossBetween val="midCat"/>
      </c:valAx>
      <c:valAx>
        <c:axId val="111024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L</a:t>
                </a:r>
                <a:endParaRPr lang="ja-JP" altLang="en-US"/>
              </a:p>
            </c:rich>
          </c:tx>
          <c:layout>
            <c:manualLayout>
              <c:xMode val="edge"/>
              <c:yMode val="edge"/>
              <c:x val="1.9471488178025034E-2"/>
              <c:y val="2.9403356912949392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0.0_);[Red]\(#,##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10253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cid:1875ca5d6ecc90dca642" TargetMode="External"/><Relationship Id="rId1" Type="http://schemas.openxmlformats.org/officeDocument/2006/relationships/image" Target="../media/image7.jpeg"/><Relationship Id="rId4" Type="http://schemas.openxmlformats.org/officeDocument/2006/relationships/image" Target="cid:1875ca5b006943b82691"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15</xdr:col>
          <xdr:colOff>60960</xdr:colOff>
          <xdr:row>3</xdr:row>
          <xdr:rowOff>182880</xdr:rowOff>
        </xdr:from>
        <xdr:to>
          <xdr:col>15</xdr:col>
          <xdr:colOff>601980</xdr:colOff>
          <xdr:row>5</xdr:row>
          <xdr:rowOff>327660</xdr:rowOff>
        </xdr:to>
        <xdr:sp macro="" textlink="">
          <xdr:nvSpPr>
            <xdr:cNvPr id="7169" name="inei1_髙木 龍也"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13</xdr:col>
          <xdr:colOff>60960</xdr:colOff>
          <xdr:row>4</xdr:row>
          <xdr:rowOff>7620</xdr:rowOff>
        </xdr:from>
        <xdr:to>
          <xdr:col>13</xdr:col>
          <xdr:colOff>579120</xdr:colOff>
          <xdr:row>5</xdr:row>
          <xdr:rowOff>312420</xdr:rowOff>
        </xdr:to>
        <xdr:sp macro="" textlink="">
          <xdr:nvSpPr>
            <xdr:cNvPr id="7170" name="inei2_東 崇広"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14</xdr:col>
          <xdr:colOff>68580</xdr:colOff>
          <xdr:row>4</xdr:row>
          <xdr:rowOff>22860</xdr:rowOff>
        </xdr:from>
        <xdr:to>
          <xdr:col>14</xdr:col>
          <xdr:colOff>601980</xdr:colOff>
          <xdr:row>6</xdr:row>
          <xdr:rowOff>30480</xdr:rowOff>
        </xdr:to>
        <xdr:sp macro="" textlink="">
          <xdr:nvSpPr>
            <xdr:cNvPr id="7171" name="inei3_馬原 康寛"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6</xdr:col>
      <xdr:colOff>576943</xdr:colOff>
      <xdr:row>5</xdr:row>
      <xdr:rowOff>206829</xdr:rowOff>
    </xdr:from>
    <xdr:to>
      <xdr:col>8</xdr:col>
      <xdr:colOff>76200</xdr:colOff>
      <xdr:row>7</xdr:row>
      <xdr:rowOff>76200</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4579348" y="1353639"/>
          <a:ext cx="830852" cy="322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clientData/>
  </xdr:twoCellAnchor>
  <xdr:twoCellAnchor>
    <xdr:from>
      <xdr:col>11</xdr:col>
      <xdr:colOff>468702</xdr:colOff>
      <xdr:row>27</xdr:row>
      <xdr:rowOff>25706</xdr:rowOff>
    </xdr:from>
    <xdr:to>
      <xdr:col>13</xdr:col>
      <xdr:colOff>202242</xdr:colOff>
      <xdr:row>35</xdr:row>
      <xdr:rowOff>1164</xdr:rowOff>
    </xdr:to>
    <xdr:grpSp>
      <xdr:nvGrpSpPr>
        <xdr:cNvPr id="3" name="Group 710">
          <a:extLst>
            <a:ext uri="{FF2B5EF4-FFF2-40B4-BE49-F238E27FC236}">
              <a16:creationId xmlns:a16="http://schemas.microsoft.com/office/drawing/2014/main" id="{00000000-0008-0000-0900-000003000000}"/>
            </a:ext>
          </a:extLst>
        </xdr:cNvPr>
        <xdr:cNvGrpSpPr>
          <a:grpSpLocks/>
        </xdr:cNvGrpSpPr>
      </xdr:nvGrpSpPr>
      <xdr:grpSpPr bwMode="auto">
        <a:xfrm>
          <a:off x="7868394" y="6073072"/>
          <a:ext cx="1078246" cy="1772210"/>
          <a:chOff x="276" y="40"/>
          <a:chExt cx="87" cy="164"/>
        </a:xfrm>
      </xdr:grpSpPr>
      <xdr:grpSp>
        <xdr:nvGrpSpPr>
          <xdr:cNvPr id="4" name="Group 30">
            <a:extLst>
              <a:ext uri="{FF2B5EF4-FFF2-40B4-BE49-F238E27FC236}">
                <a16:creationId xmlns:a16="http://schemas.microsoft.com/office/drawing/2014/main" id="{00000000-0008-0000-0900-000004000000}"/>
              </a:ext>
            </a:extLst>
          </xdr:cNvPr>
          <xdr:cNvGrpSpPr>
            <a:grpSpLocks/>
          </xdr:cNvGrpSpPr>
        </xdr:nvGrpSpPr>
        <xdr:grpSpPr bwMode="auto">
          <a:xfrm>
            <a:off x="281" y="40"/>
            <a:ext cx="81" cy="160"/>
            <a:chOff x="160" y="260"/>
            <a:chExt cx="100" cy="200"/>
          </a:xfrm>
        </xdr:grpSpPr>
        <xdr:sp macro="" textlink="">
          <xdr:nvSpPr>
            <xdr:cNvPr id="10" name="AutoShape 31">
              <a:extLst>
                <a:ext uri="{FF2B5EF4-FFF2-40B4-BE49-F238E27FC236}">
                  <a16:creationId xmlns:a16="http://schemas.microsoft.com/office/drawing/2014/main" id="{00000000-0008-0000-0900-00000A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 name="AutoShape 32">
              <a:extLst>
                <a:ext uri="{FF2B5EF4-FFF2-40B4-BE49-F238E27FC236}">
                  <a16:creationId xmlns:a16="http://schemas.microsoft.com/office/drawing/2014/main" id="{00000000-0008-0000-0900-00000B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2" name="AutoShape 33">
              <a:extLst>
                <a:ext uri="{FF2B5EF4-FFF2-40B4-BE49-F238E27FC236}">
                  <a16:creationId xmlns:a16="http://schemas.microsoft.com/office/drawing/2014/main" id="{00000000-0008-0000-0900-00000C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3" name="AutoShape 35">
              <a:extLst>
                <a:ext uri="{FF2B5EF4-FFF2-40B4-BE49-F238E27FC236}">
                  <a16:creationId xmlns:a16="http://schemas.microsoft.com/office/drawing/2014/main" id="{00000000-0008-0000-0900-00000D00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4" name="Rectangle 38">
              <a:extLst>
                <a:ext uri="{FF2B5EF4-FFF2-40B4-BE49-F238E27FC236}">
                  <a16:creationId xmlns:a16="http://schemas.microsoft.com/office/drawing/2014/main" id="{00000000-0008-0000-0900-00000E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5" name="Line 40">
              <a:extLst>
                <a:ext uri="{FF2B5EF4-FFF2-40B4-BE49-F238E27FC236}">
                  <a16:creationId xmlns:a16="http://schemas.microsoft.com/office/drawing/2014/main" id="{00000000-0008-0000-0900-00000F00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6" name="Group 43">
              <a:extLst>
                <a:ext uri="{FF2B5EF4-FFF2-40B4-BE49-F238E27FC236}">
                  <a16:creationId xmlns:a16="http://schemas.microsoft.com/office/drawing/2014/main" id="{00000000-0008-0000-0900-000010000000}"/>
                </a:ext>
              </a:extLst>
            </xdr:cNvPr>
            <xdr:cNvGrpSpPr>
              <a:grpSpLocks/>
            </xdr:cNvGrpSpPr>
          </xdr:nvGrpSpPr>
          <xdr:grpSpPr bwMode="auto">
            <a:xfrm>
              <a:off x="202" y="264"/>
              <a:ext cx="4" cy="16"/>
              <a:chOff x="202" y="264"/>
              <a:chExt cx="4" cy="16"/>
            </a:xfrm>
          </xdr:grpSpPr>
          <xdr:sp macro="" textlink="">
            <xdr:nvSpPr>
              <xdr:cNvPr id="27" name="Line 44">
                <a:extLst>
                  <a:ext uri="{FF2B5EF4-FFF2-40B4-BE49-F238E27FC236}">
                    <a16:creationId xmlns:a16="http://schemas.microsoft.com/office/drawing/2014/main" id="{00000000-0008-0000-0900-00001B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45">
                <a:extLst>
                  <a:ext uri="{FF2B5EF4-FFF2-40B4-BE49-F238E27FC236}">
                    <a16:creationId xmlns:a16="http://schemas.microsoft.com/office/drawing/2014/main" id="{00000000-0008-0000-0900-00001C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 name="Line 46">
                <a:extLst>
                  <a:ext uri="{FF2B5EF4-FFF2-40B4-BE49-F238E27FC236}">
                    <a16:creationId xmlns:a16="http://schemas.microsoft.com/office/drawing/2014/main" id="{00000000-0008-0000-0900-00001D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7" name="Group 47">
              <a:extLst>
                <a:ext uri="{FF2B5EF4-FFF2-40B4-BE49-F238E27FC236}">
                  <a16:creationId xmlns:a16="http://schemas.microsoft.com/office/drawing/2014/main" id="{00000000-0008-0000-0900-000011000000}"/>
                </a:ext>
              </a:extLst>
            </xdr:cNvPr>
            <xdr:cNvGrpSpPr>
              <a:grpSpLocks/>
            </xdr:cNvGrpSpPr>
          </xdr:nvGrpSpPr>
          <xdr:grpSpPr bwMode="auto">
            <a:xfrm>
              <a:off x="208" y="264"/>
              <a:ext cx="4" cy="16"/>
              <a:chOff x="202" y="264"/>
              <a:chExt cx="4" cy="16"/>
            </a:xfrm>
          </xdr:grpSpPr>
          <xdr:sp macro="" textlink="">
            <xdr:nvSpPr>
              <xdr:cNvPr id="24" name="Line 48">
                <a:extLst>
                  <a:ext uri="{FF2B5EF4-FFF2-40B4-BE49-F238E27FC236}">
                    <a16:creationId xmlns:a16="http://schemas.microsoft.com/office/drawing/2014/main" id="{00000000-0008-0000-0900-000018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 name="Line 49">
                <a:extLst>
                  <a:ext uri="{FF2B5EF4-FFF2-40B4-BE49-F238E27FC236}">
                    <a16:creationId xmlns:a16="http://schemas.microsoft.com/office/drawing/2014/main" id="{00000000-0008-0000-0900-000019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50">
                <a:extLst>
                  <a:ext uri="{FF2B5EF4-FFF2-40B4-BE49-F238E27FC236}">
                    <a16:creationId xmlns:a16="http://schemas.microsoft.com/office/drawing/2014/main" id="{00000000-0008-0000-0900-00001A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8" name="Group 51">
              <a:extLst>
                <a:ext uri="{FF2B5EF4-FFF2-40B4-BE49-F238E27FC236}">
                  <a16:creationId xmlns:a16="http://schemas.microsoft.com/office/drawing/2014/main" id="{00000000-0008-0000-0900-000012000000}"/>
                </a:ext>
              </a:extLst>
            </xdr:cNvPr>
            <xdr:cNvGrpSpPr>
              <a:grpSpLocks/>
            </xdr:cNvGrpSpPr>
          </xdr:nvGrpSpPr>
          <xdr:grpSpPr bwMode="auto">
            <a:xfrm>
              <a:off x="214" y="264"/>
              <a:ext cx="4" cy="16"/>
              <a:chOff x="202" y="264"/>
              <a:chExt cx="4" cy="16"/>
            </a:xfrm>
          </xdr:grpSpPr>
          <xdr:sp macro="" textlink="">
            <xdr:nvSpPr>
              <xdr:cNvPr id="21" name="Line 52">
                <a:extLst>
                  <a:ext uri="{FF2B5EF4-FFF2-40B4-BE49-F238E27FC236}">
                    <a16:creationId xmlns:a16="http://schemas.microsoft.com/office/drawing/2014/main" id="{00000000-0008-0000-0900-000015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53">
                <a:extLst>
                  <a:ext uri="{FF2B5EF4-FFF2-40B4-BE49-F238E27FC236}">
                    <a16:creationId xmlns:a16="http://schemas.microsoft.com/office/drawing/2014/main" id="{00000000-0008-0000-0900-000016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 name="Line 54">
                <a:extLst>
                  <a:ext uri="{FF2B5EF4-FFF2-40B4-BE49-F238E27FC236}">
                    <a16:creationId xmlns:a16="http://schemas.microsoft.com/office/drawing/2014/main" id="{00000000-0008-0000-0900-000017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9" name="Line 55">
              <a:extLst>
                <a:ext uri="{FF2B5EF4-FFF2-40B4-BE49-F238E27FC236}">
                  <a16:creationId xmlns:a16="http://schemas.microsoft.com/office/drawing/2014/main" id="{00000000-0008-0000-0900-000013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56">
              <a:extLst>
                <a:ext uri="{FF2B5EF4-FFF2-40B4-BE49-F238E27FC236}">
                  <a16:creationId xmlns:a16="http://schemas.microsoft.com/office/drawing/2014/main" id="{00000000-0008-0000-0900-000014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526">
            <a:extLst>
              <a:ext uri="{FF2B5EF4-FFF2-40B4-BE49-F238E27FC236}">
                <a16:creationId xmlns:a16="http://schemas.microsoft.com/office/drawing/2014/main" id="{00000000-0008-0000-0900-000005000000}"/>
              </a:ext>
            </a:extLst>
          </xdr:cNvPr>
          <xdr:cNvGrpSpPr>
            <a:grpSpLocks/>
          </xdr:cNvGrpSpPr>
        </xdr:nvGrpSpPr>
        <xdr:grpSpPr bwMode="auto">
          <a:xfrm>
            <a:off x="276" y="89"/>
            <a:ext cx="87" cy="115"/>
            <a:chOff x="276" y="89"/>
            <a:chExt cx="87" cy="115"/>
          </a:xfrm>
        </xdr:grpSpPr>
        <xdr:grpSp>
          <xdr:nvGrpSpPr>
            <xdr:cNvPr id="6" name="Group 147">
              <a:extLst>
                <a:ext uri="{FF2B5EF4-FFF2-40B4-BE49-F238E27FC236}">
                  <a16:creationId xmlns:a16="http://schemas.microsoft.com/office/drawing/2014/main" id="{00000000-0008-0000-0900-000006000000}"/>
                </a:ext>
              </a:extLst>
            </xdr:cNvPr>
            <xdr:cNvGrpSpPr>
              <a:grpSpLocks/>
            </xdr:cNvGrpSpPr>
          </xdr:nvGrpSpPr>
          <xdr:grpSpPr bwMode="auto">
            <a:xfrm>
              <a:off x="276" y="109"/>
              <a:ext cx="87" cy="95"/>
              <a:chOff x="286" y="999"/>
              <a:chExt cx="87" cy="95"/>
            </a:xfrm>
          </xdr:grpSpPr>
          <xdr:sp macro="" textlink="">
            <xdr:nvSpPr>
              <xdr:cNvPr id="8" name="Freeform 148">
                <a:extLst>
                  <a:ext uri="{FF2B5EF4-FFF2-40B4-BE49-F238E27FC236}">
                    <a16:creationId xmlns:a16="http://schemas.microsoft.com/office/drawing/2014/main" id="{00000000-0008-0000-0900-000008000000}"/>
                  </a:ext>
                </a:extLst>
              </xdr:cNvPr>
              <xdr:cNvSpPr>
                <a:spLocks/>
              </xdr:cNvSpPr>
            </xdr:nvSpPr>
            <xdr:spPr bwMode="auto">
              <a:xfrm>
                <a:off x="338"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9" name="Freeform 149">
                <a:extLst>
                  <a:ext uri="{FF2B5EF4-FFF2-40B4-BE49-F238E27FC236}">
                    <a16:creationId xmlns:a16="http://schemas.microsoft.com/office/drawing/2014/main" id="{00000000-0008-0000-0900-000009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7" name="Freeform 522">
              <a:extLst>
                <a:ext uri="{FF2B5EF4-FFF2-40B4-BE49-F238E27FC236}">
                  <a16:creationId xmlns:a16="http://schemas.microsoft.com/office/drawing/2014/main" id="{00000000-0008-0000-0900-00000700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clientData/>
  </xdr:twoCellAnchor>
  <xdr:twoCellAnchor>
    <xdr:from>
      <xdr:col>6</xdr:col>
      <xdr:colOff>621703</xdr:colOff>
      <xdr:row>4</xdr:row>
      <xdr:rowOff>99026</xdr:rowOff>
    </xdr:from>
    <xdr:to>
      <xdr:col>8</xdr:col>
      <xdr:colOff>77430</xdr:colOff>
      <xdr:row>8</xdr:row>
      <xdr:rowOff>200816</xdr:rowOff>
    </xdr:to>
    <xdr:sp macro="" textlink="">
      <xdr:nvSpPr>
        <xdr:cNvPr id="30" name="AutoShape 304">
          <a:extLst>
            <a:ext uri="{FF2B5EF4-FFF2-40B4-BE49-F238E27FC236}">
              <a16:creationId xmlns:a16="http://schemas.microsoft.com/office/drawing/2014/main" id="{00000000-0008-0000-0900-00001E000000}"/>
            </a:ext>
          </a:extLst>
        </xdr:cNvPr>
        <xdr:cNvSpPr>
          <a:spLocks noChangeArrowheads="1"/>
        </xdr:cNvSpPr>
      </xdr:nvSpPr>
      <xdr:spPr bwMode="auto">
        <a:xfrm rot="5400000">
          <a:off x="4507769" y="1127860"/>
          <a:ext cx="1021905" cy="785417"/>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4</xdr:col>
      <xdr:colOff>84187</xdr:colOff>
      <xdr:row>2</xdr:row>
      <xdr:rowOff>217084</xdr:rowOff>
    </xdr:from>
    <xdr:to>
      <xdr:col>7</xdr:col>
      <xdr:colOff>53727</xdr:colOff>
      <xdr:row>2</xdr:row>
      <xdr:rowOff>217084</xdr:rowOff>
    </xdr:to>
    <xdr:cxnSp macro="">
      <xdr:nvCxnSpPr>
        <xdr:cNvPr id="31" name="直線コネクタ 30">
          <a:extLst>
            <a:ext uri="{FF2B5EF4-FFF2-40B4-BE49-F238E27FC236}">
              <a16:creationId xmlns:a16="http://schemas.microsoft.com/office/drawing/2014/main" id="{00000000-0008-0000-0900-00001F000000}"/>
            </a:ext>
          </a:extLst>
        </xdr:cNvPr>
        <xdr:cNvCxnSpPr/>
      </xdr:nvCxnSpPr>
      <xdr:spPr>
        <a:xfrm>
          <a:off x="2753092" y="670474"/>
          <a:ext cx="197169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53727</xdr:colOff>
      <xdr:row>2</xdr:row>
      <xdr:rowOff>224932</xdr:rowOff>
    </xdr:from>
    <xdr:to>
      <xdr:col>7</xdr:col>
      <xdr:colOff>53727</xdr:colOff>
      <xdr:row>4</xdr:row>
      <xdr:rowOff>161959</xdr:rowOff>
    </xdr:to>
    <xdr:cxnSp macro="">
      <xdr:nvCxnSpPr>
        <xdr:cNvPr id="32" name="直線コネクタ 31">
          <a:extLst>
            <a:ext uri="{FF2B5EF4-FFF2-40B4-BE49-F238E27FC236}">
              <a16:creationId xmlns:a16="http://schemas.microsoft.com/office/drawing/2014/main" id="{00000000-0008-0000-0900-000020000000}"/>
            </a:ext>
          </a:extLst>
        </xdr:cNvPr>
        <xdr:cNvCxnSpPr/>
      </xdr:nvCxnSpPr>
      <xdr:spPr>
        <a:xfrm>
          <a:off x="4724787" y="682132"/>
          <a:ext cx="0" cy="39613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636172</xdr:colOff>
      <xdr:row>4</xdr:row>
      <xdr:rowOff>59938</xdr:rowOff>
    </xdr:from>
    <xdr:to>
      <xdr:col>7</xdr:col>
      <xdr:colOff>121287</xdr:colOff>
      <xdr:row>4</xdr:row>
      <xdr:rowOff>59938</xdr:rowOff>
    </xdr:to>
    <xdr:cxnSp macro="">
      <xdr:nvCxnSpPr>
        <xdr:cNvPr id="33" name="直線コネクタ 32">
          <a:extLst>
            <a:ext uri="{FF2B5EF4-FFF2-40B4-BE49-F238E27FC236}">
              <a16:creationId xmlns:a16="http://schemas.microsoft.com/office/drawing/2014/main" id="{00000000-0008-0000-0900-000021000000}"/>
            </a:ext>
          </a:extLst>
        </xdr:cNvPr>
        <xdr:cNvCxnSpPr/>
      </xdr:nvCxnSpPr>
      <xdr:spPr>
        <a:xfrm>
          <a:off x="4632862" y="970528"/>
          <a:ext cx="15758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636172</xdr:colOff>
      <xdr:row>4</xdr:row>
      <xdr:rowOff>28548</xdr:rowOff>
    </xdr:from>
    <xdr:to>
      <xdr:col>7</xdr:col>
      <xdr:colOff>121287</xdr:colOff>
      <xdr:row>4</xdr:row>
      <xdr:rowOff>28548</xdr:rowOff>
    </xdr:to>
    <xdr:cxnSp macro="">
      <xdr:nvCxnSpPr>
        <xdr:cNvPr id="34" name="直線コネクタ 33">
          <a:extLst>
            <a:ext uri="{FF2B5EF4-FFF2-40B4-BE49-F238E27FC236}">
              <a16:creationId xmlns:a16="http://schemas.microsoft.com/office/drawing/2014/main" id="{00000000-0008-0000-0900-000022000000}"/>
            </a:ext>
          </a:extLst>
        </xdr:cNvPr>
        <xdr:cNvCxnSpPr/>
      </xdr:nvCxnSpPr>
      <xdr:spPr>
        <a:xfrm>
          <a:off x="4632862" y="941043"/>
          <a:ext cx="15758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531513</xdr:colOff>
      <xdr:row>2</xdr:row>
      <xdr:rowOff>124816</xdr:rowOff>
    </xdr:from>
    <xdr:to>
      <xdr:col>4</xdr:col>
      <xdr:colOff>86092</xdr:colOff>
      <xdr:row>3</xdr:row>
      <xdr:rowOff>85482</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548572" y="574956"/>
          <a:ext cx="228837" cy="184784"/>
          <a:chOff x="8016240" y="3124200"/>
          <a:chExt cx="220980" cy="190500"/>
        </a:xfrm>
      </xdr:grpSpPr>
      <xdr:sp macro="" textlink="">
        <xdr:nvSpPr>
          <xdr:cNvPr id="36" name="AutoShape 720">
            <a:extLst>
              <a:ext uri="{FF2B5EF4-FFF2-40B4-BE49-F238E27FC236}">
                <a16:creationId xmlns:a16="http://schemas.microsoft.com/office/drawing/2014/main" id="{00000000-0008-0000-0900-000024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7" name="直線コネクタ 36">
            <a:extLst>
              <a:ext uri="{FF2B5EF4-FFF2-40B4-BE49-F238E27FC236}">
                <a16:creationId xmlns:a16="http://schemas.microsoft.com/office/drawing/2014/main" id="{00000000-0008-0000-0900-000025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900-000026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550223</xdr:colOff>
      <xdr:row>1</xdr:row>
      <xdr:rowOff>124913</xdr:rowOff>
    </xdr:from>
    <xdr:to>
      <xdr:col>4</xdr:col>
      <xdr:colOff>57858</xdr:colOff>
      <xdr:row>3</xdr:row>
      <xdr:rowOff>3269</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571092" y="350936"/>
          <a:ext cx="172368" cy="324686"/>
          <a:chOff x="7871460" y="2811780"/>
          <a:chExt cx="175260" cy="304800"/>
        </a:xfrm>
      </xdr:grpSpPr>
      <xdr:grpSp>
        <xdr:nvGrpSpPr>
          <xdr:cNvPr id="40" name="グループ化 39">
            <a:extLst>
              <a:ext uri="{FF2B5EF4-FFF2-40B4-BE49-F238E27FC236}">
                <a16:creationId xmlns:a16="http://schemas.microsoft.com/office/drawing/2014/main" id="{00000000-0008-0000-0900-000028000000}"/>
              </a:ext>
            </a:extLst>
          </xdr:cNvPr>
          <xdr:cNvGrpSpPr/>
        </xdr:nvGrpSpPr>
        <xdr:grpSpPr>
          <a:xfrm>
            <a:off x="7871460" y="2811780"/>
            <a:ext cx="175260" cy="167640"/>
            <a:chOff x="7658100" y="3131820"/>
            <a:chExt cx="175260" cy="167640"/>
          </a:xfrm>
        </xdr:grpSpPr>
        <xdr:sp macro="" textlink="">
          <xdr:nvSpPr>
            <xdr:cNvPr id="42" name="正方形/長方形 41">
              <a:extLst>
                <a:ext uri="{FF2B5EF4-FFF2-40B4-BE49-F238E27FC236}">
                  <a16:creationId xmlns:a16="http://schemas.microsoft.com/office/drawing/2014/main" id="{00000000-0008-0000-0900-00002A000000}"/>
                </a:ext>
              </a:extLst>
            </xdr:cNvPr>
            <xdr:cNvSpPr/>
          </xdr:nvSpPr>
          <xdr:spPr>
            <a:xfrm>
              <a:off x="7658100"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3" name="直線コネクタ 42">
              <a:extLst>
                <a:ext uri="{FF2B5EF4-FFF2-40B4-BE49-F238E27FC236}">
                  <a16:creationId xmlns:a16="http://schemas.microsoft.com/office/drawing/2014/main" id="{00000000-0008-0000-0900-00002B000000}"/>
                </a:ext>
              </a:extLst>
            </xdr:cNvPr>
            <xdr:cNvCxnSpPr/>
          </xdr:nvCxnSpPr>
          <xdr:spPr>
            <a:xfrm>
              <a:off x="7665720"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1" name="直線コネクタ 40">
            <a:extLst>
              <a:ext uri="{FF2B5EF4-FFF2-40B4-BE49-F238E27FC236}">
                <a16:creationId xmlns:a16="http://schemas.microsoft.com/office/drawing/2014/main" id="{00000000-0008-0000-0900-000029000000}"/>
              </a:ext>
            </a:extLst>
          </xdr:cNvPr>
          <xdr:cNvCxnSpPr/>
        </xdr:nvCxnSpPr>
        <xdr:spPr>
          <a:xfrm>
            <a:off x="7955280"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561685</xdr:colOff>
      <xdr:row>2</xdr:row>
      <xdr:rowOff>209236</xdr:rowOff>
    </xdr:from>
    <xdr:to>
      <xdr:col>3</xdr:col>
      <xdr:colOff>524006</xdr:colOff>
      <xdr:row>2</xdr:row>
      <xdr:rowOff>209236</xdr:rowOff>
    </xdr:to>
    <xdr:cxnSp macro="">
      <xdr:nvCxnSpPr>
        <xdr:cNvPr id="44" name="直線コネクタ 43">
          <a:extLst>
            <a:ext uri="{FF2B5EF4-FFF2-40B4-BE49-F238E27FC236}">
              <a16:creationId xmlns:a16="http://schemas.microsoft.com/office/drawing/2014/main" id="{00000000-0008-0000-0900-00002C000000}"/>
            </a:ext>
          </a:extLst>
        </xdr:cNvPr>
        <xdr:cNvCxnSpPr/>
      </xdr:nvCxnSpPr>
      <xdr:spPr>
        <a:xfrm>
          <a:off x="1893280" y="670246"/>
          <a:ext cx="62907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652054</xdr:colOff>
      <xdr:row>2</xdr:row>
      <xdr:rowOff>83673</xdr:rowOff>
    </xdr:from>
    <xdr:to>
      <xdr:col>2</xdr:col>
      <xdr:colOff>561685</xdr:colOff>
      <xdr:row>3</xdr:row>
      <xdr:rowOff>107121</xdr:rowOff>
    </xdr:to>
    <xdr:sp macro="" textlink="">
      <xdr:nvSpPr>
        <xdr:cNvPr id="45" name="矢印: 五方向 44">
          <a:extLst>
            <a:ext uri="{FF2B5EF4-FFF2-40B4-BE49-F238E27FC236}">
              <a16:creationId xmlns:a16="http://schemas.microsoft.com/office/drawing/2014/main" id="{00000000-0008-0000-0900-00002D000000}"/>
            </a:ext>
          </a:extLst>
        </xdr:cNvPr>
        <xdr:cNvSpPr/>
      </xdr:nvSpPr>
      <xdr:spPr>
        <a:xfrm>
          <a:off x="653959" y="542778"/>
          <a:ext cx="1239321" cy="248238"/>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精製水</a:t>
          </a:r>
        </a:p>
      </xdr:txBody>
    </xdr:sp>
    <xdr:clientData/>
  </xdr:twoCellAnchor>
  <xdr:twoCellAnchor>
    <xdr:from>
      <xdr:col>8</xdr:col>
      <xdr:colOff>8542</xdr:colOff>
      <xdr:row>2</xdr:row>
      <xdr:rowOff>36587</xdr:rowOff>
    </xdr:from>
    <xdr:to>
      <xdr:col>8</xdr:col>
      <xdr:colOff>8542</xdr:colOff>
      <xdr:row>4</xdr:row>
      <xdr:rowOff>169807</xdr:rowOff>
    </xdr:to>
    <xdr:cxnSp macro="">
      <xdr:nvCxnSpPr>
        <xdr:cNvPr id="46" name="直線コネクタ 45">
          <a:extLst>
            <a:ext uri="{FF2B5EF4-FFF2-40B4-BE49-F238E27FC236}">
              <a16:creationId xmlns:a16="http://schemas.microsoft.com/office/drawing/2014/main" id="{00000000-0008-0000-0900-00002E000000}"/>
            </a:ext>
          </a:extLst>
        </xdr:cNvPr>
        <xdr:cNvCxnSpPr/>
      </xdr:nvCxnSpPr>
      <xdr:spPr>
        <a:xfrm flipV="1">
          <a:off x="5344447" y="493787"/>
          <a:ext cx="0" cy="59423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1035</xdr:colOff>
      <xdr:row>2</xdr:row>
      <xdr:rowOff>28739</xdr:rowOff>
    </xdr:from>
    <xdr:to>
      <xdr:col>12</xdr:col>
      <xdr:colOff>552730</xdr:colOff>
      <xdr:row>2</xdr:row>
      <xdr:rowOff>28739</xdr:rowOff>
    </xdr:to>
    <xdr:cxnSp macro="">
      <xdr:nvCxnSpPr>
        <xdr:cNvPr id="47" name="直線コネクタ 46">
          <a:extLst>
            <a:ext uri="{FF2B5EF4-FFF2-40B4-BE49-F238E27FC236}">
              <a16:creationId xmlns:a16="http://schemas.microsoft.com/office/drawing/2014/main" id="{00000000-0008-0000-0900-00002F000000}"/>
            </a:ext>
          </a:extLst>
        </xdr:cNvPr>
        <xdr:cNvCxnSpPr/>
      </xdr:nvCxnSpPr>
      <xdr:spPr>
        <a:xfrm>
          <a:off x="5335035" y="484034"/>
          <a:ext cx="321488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560237</xdr:colOff>
      <xdr:row>1</xdr:row>
      <xdr:rowOff>123008</xdr:rowOff>
    </xdr:from>
    <xdr:to>
      <xdr:col>14</xdr:col>
      <xdr:colOff>262898</xdr:colOff>
      <xdr:row>2</xdr:row>
      <xdr:rowOff>162150</xdr:rowOff>
    </xdr:to>
    <xdr:sp macro="" textlink="">
      <xdr:nvSpPr>
        <xdr:cNvPr id="48" name="矢印: 五方向 47">
          <a:extLst>
            <a:ext uri="{FF2B5EF4-FFF2-40B4-BE49-F238E27FC236}">
              <a16:creationId xmlns:a16="http://schemas.microsoft.com/office/drawing/2014/main" id="{00000000-0008-0000-0900-000030000000}"/>
            </a:ext>
          </a:extLst>
        </xdr:cNvPr>
        <xdr:cNvSpPr/>
      </xdr:nvSpPr>
      <xdr:spPr>
        <a:xfrm>
          <a:off x="8559332" y="353513"/>
          <a:ext cx="1038066" cy="267742"/>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ｏ／</a:t>
          </a:r>
          <a:r>
            <a:rPr kumimoji="1" lang="en-US" altLang="ja-JP" sz="1100">
              <a:solidFill>
                <a:sysClr val="windowText" lastClr="000000"/>
              </a:solidFill>
            </a:rPr>
            <a:t>F</a:t>
          </a:r>
          <a:endParaRPr kumimoji="1" lang="ja-JP" altLang="en-US" sz="1100">
            <a:solidFill>
              <a:sysClr val="windowText" lastClr="000000"/>
            </a:solidFill>
          </a:endParaRPr>
        </a:p>
      </xdr:txBody>
    </xdr:sp>
    <xdr:clientData/>
  </xdr:twoCellAnchor>
  <xdr:twoCellAnchor>
    <xdr:from>
      <xdr:col>7</xdr:col>
      <xdr:colOff>346486</xdr:colOff>
      <xdr:row>8</xdr:row>
      <xdr:rowOff>200814</xdr:rowOff>
    </xdr:from>
    <xdr:to>
      <xdr:col>7</xdr:col>
      <xdr:colOff>346486</xdr:colOff>
      <xdr:row>10</xdr:row>
      <xdr:rowOff>145688</xdr:rowOff>
    </xdr:to>
    <xdr:cxnSp macro="">
      <xdr:nvCxnSpPr>
        <xdr:cNvPr id="49" name="直線コネクタ 48">
          <a:extLst>
            <a:ext uri="{FF2B5EF4-FFF2-40B4-BE49-F238E27FC236}">
              <a16:creationId xmlns:a16="http://schemas.microsoft.com/office/drawing/2014/main" id="{00000000-0008-0000-0900-000031000000}"/>
            </a:ext>
          </a:extLst>
        </xdr:cNvPr>
        <xdr:cNvCxnSpPr/>
      </xdr:nvCxnSpPr>
      <xdr:spPr>
        <a:xfrm>
          <a:off x="5013736" y="2031519"/>
          <a:ext cx="0" cy="39826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271419</xdr:colOff>
      <xdr:row>9</xdr:row>
      <xdr:rowOff>59459</xdr:rowOff>
    </xdr:from>
    <xdr:to>
      <xdr:col>7</xdr:col>
      <xdr:colOff>425841</xdr:colOff>
      <xdr:row>9</xdr:row>
      <xdr:rowOff>59459</xdr:rowOff>
    </xdr:to>
    <xdr:cxnSp macro="">
      <xdr:nvCxnSpPr>
        <xdr:cNvPr id="50" name="直線コネクタ 49">
          <a:extLst>
            <a:ext uri="{FF2B5EF4-FFF2-40B4-BE49-F238E27FC236}">
              <a16:creationId xmlns:a16="http://schemas.microsoft.com/office/drawing/2014/main" id="{00000000-0008-0000-0900-000032000000}"/>
            </a:ext>
          </a:extLst>
        </xdr:cNvPr>
        <xdr:cNvCxnSpPr/>
      </xdr:nvCxnSpPr>
      <xdr:spPr>
        <a:xfrm>
          <a:off x="4940574" y="2113049"/>
          <a:ext cx="15442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271419</xdr:colOff>
      <xdr:row>9</xdr:row>
      <xdr:rowOff>106546</xdr:rowOff>
    </xdr:from>
    <xdr:to>
      <xdr:col>7</xdr:col>
      <xdr:colOff>425841</xdr:colOff>
      <xdr:row>9</xdr:row>
      <xdr:rowOff>106546</xdr:rowOff>
    </xdr:to>
    <xdr:cxnSp macro="">
      <xdr:nvCxnSpPr>
        <xdr:cNvPr id="51" name="直線コネクタ 50">
          <a:extLst>
            <a:ext uri="{FF2B5EF4-FFF2-40B4-BE49-F238E27FC236}">
              <a16:creationId xmlns:a16="http://schemas.microsoft.com/office/drawing/2014/main" id="{00000000-0008-0000-0900-000033000000}"/>
            </a:ext>
          </a:extLst>
        </xdr:cNvPr>
        <xdr:cNvCxnSpPr/>
      </xdr:nvCxnSpPr>
      <xdr:spPr>
        <a:xfrm>
          <a:off x="4940574" y="2162041"/>
          <a:ext cx="15442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346486</xdr:colOff>
      <xdr:row>10</xdr:row>
      <xdr:rowOff>137840</xdr:rowOff>
    </xdr:from>
    <xdr:to>
      <xdr:col>10</xdr:col>
      <xdr:colOff>249382</xdr:colOff>
      <xdr:row>10</xdr:row>
      <xdr:rowOff>137840</xdr:rowOff>
    </xdr:to>
    <xdr:cxnSp macro="">
      <xdr:nvCxnSpPr>
        <xdr:cNvPr id="52" name="直線コネクタ 51">
          <a:extLst>
            <a:ext uri="{FF2B5EF4-FFF2-40B4-BE49-F238E27FC236}">
              <a16:creationId xmlns:a16="http://schemas.microsoft.com/office/drawing/2014/main" id="{00000000-0008-0000-0900-000034000000}"/>
            </a:ext>
          </a:extLst>
        </xdr:cNvPr>
        <xdr:cNvCxnSpPr/>
      </xdr:nvCxnSpPr>
      <xdr:spPr>
        <a:xfrm>
          <a:off x="5013736" y="2420030"/>
          <a:ext cx="189933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134561</xdr:colOff>
      <xdr:row>6</xdr:row>
      <xdr:rowOff>177462</xdr:rowOff>
    </xdr:from>
    <xdr:to>
      <xdr:col>9</xdr:col>
      <xdr:colOff>529195</xdr:colOff>
      <xdr:row>7</xdr:row>
      <xdr:rowOff>138128</xdr:rowOff>
    </xdr:to>
    <xdr:sp macro="" textlink="">
      <xdr:nvSpPr>
        <xdr:cNvPr id="53" name="テキスト ボックス 52">
          <a:extLst>
            <a:ext uri="{FF2B5EF4-FFF2-40B4-BE49-F238E27FC236}">
              <a16:creationId xmlns:a16="http://schemas.microsoft.com/office/drawing/2014/main" id="{00000000-0008-0000-0900-000035000000}"/>
            </a:ext>
          </a:extLst>
        </xdr:cNvPr>
        <xdr:cNvSpPr txBox="1"/>
      </xdr:nvSpPr>
      <xdr:spPr>
        <a:xfrm>
          <a:off x="6131501" y="1545252"/>
          <a:ext cx="396539" cy="189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lientData/>
  </xdr:twoCellAnchor>
  <xdr:twoCellAnchor>
    <xdr:from>
      <xdr:col>10</xdr:col>
      <xdr:colOff>247015</xdr:colOff>
      <xdr:row>8</xdr:row>
      <xdr:rowOff>216509</xdr:rowOff>
    </xdr:from>
    <xdr:to>
      <xdr:col>10</xdr:col>
      <xdr:colOff>247015</xdr:colOff>
      <xdr:row>10</xdr:row>
      <xdr:rowOff>145687</xdr:rowOff>
    </xdr:to>
    <xdr:cxnSp macro="">
      <xdr:nvCxnSpPr>
        <xdr:cNvPr id="54" name="直線コネクタ 53">
          <a:extLst>
            <a:ext uri="{FF2B5EF4-FFF2-40B4-BE49-F238E27FC236}">
              <a16:creationId xmlns:a16="http://schemas.microsoft.com/office/drawing/2014/main" id="{00000000-0008-0000-0900-000036000000}"/>
            </a:ext>
          </a:extLst>
        </xdr:cNvPr>
        <xdr:cNvCxnSpPr/>
      </xdr:nvCxnSpPr>
      <xdr:spPr>
        <a:xfrm>
          <a:off x="6918325" y="2041499"/>
          <a:ext cx="0" cy="38828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405335</xdr:colOff>
      <xdr:row>8</xdr:row>
      <xdr:rowOff>207342</xdr:rowOff>
    </xdr:from>
    <xdr:to>
      <xdr:col>12</xdr:col>
      <xdr:colOff>401148</xdr:colOff>
      <xdr:row>8</xdr:row>
      <xdr:rowOff>207342</xdr:rowOff>
    </xdr:to>
    <xdr:cxnSp macro="">
      <xdr:nvCxnSpPr>
        <xdr:cNvPr id="55" name="直線コネクタ 54">
          <a:extLst>
            <a:ext uri="{FF2B5EF4-FFF2-40B4-BE49-F238E27FC236}">
              <a16:creationId xmlns:a16="http://schemas.microsoft.com/office/drawing/2014/main" id="{00000000-0008-0000-0900-000037000000}"/>
            </a:ext>
          </a:extLst>
        </xdr:cNvPr>
        <xdr:cNvCxnSpPr>
          <a:stCxn id="62" idx="1"/>
        </xdr:cNvCxnSpPr>
      </xdr:nvCxnSpPr>
      <xdr:spPr>
        <a:xfrm>
          <a:off x="6402275" y="2039952"/>
          <a:ext cx="199606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544208</xdr:colOff>
      <xdr:row>8</xdr:row>
      <xdr:rowOff>138032</xdr:rowOff>
    </xdr:from>
    <xdr:to>
      <xdr:col>9</xdr:col>
      <xdr:colOff>544208</xdr:colOff>
      <xdr:row>9</xdr:row>
      <xdr:rowOff>59459</xdr:rowOff>
    </xdr:to>
    <xdr:cxnSp macro="">
      <xdr:nvCxnSpPr>
        <xdr:cNvPr id="56" name="直線コネクタ 55">
          <a:extLst>
            <a:ext uri="{FF2B5EF4-FFF2-40B4-BE49-F238E27FC236}">
              <a16:creationId xmlns:a16="http://schemas.microsoft.com/office/drawing/2014/main" id="{00000000-0008-0000-0900-000038000000}"/>
            </a:ext>
          </a:extLst>
        </xdr:cNvPr>
        <xdr:cNvCxnSpPr/>
      </xdr:nvCxnSpPr>
      <xdr:spPr>
        <a:xfrm rot="5400000">
          <a:off x="6471849" y="2038036"/>
          <a:ext cx="15002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269680</xdr:colOff>
      <xdr:row>8</xdr:row>
      <xdr:rowOff>134222</xdr:rowOff>
    </xdr:from>
    <xdr:to>
      <xdr:col>9</xdr:col>
      <xdr:colOff>401525</xdr:colOff>
      <xdr:row>9</xdr:row>
      <xdr:rowOff>39840</xdr:rowOff>
    </xdr:to>
    <xdr:grpSp>
      <xdr:nvGrpSpPr>
        <xdr:cNvPr id="57" name="Group 53">
          <a:extLst>
            <a:ext uri="{FF2B5EF4-FFF2-40B4-BE49-F238E27FC236}">
              <a16:creationId xmlns:a16="http://schemas.microsoft.com/office/drawing/2014/main" id="{00000000-0008-0000-0900-000039000000}"/>
            </a:ext>
          </a:extLst>
        </xdr:cNvPr>
        <xdr:cNvGrpSpPr>
          <a:grpSpLocks/>
        </xdr:cNvGrpSpPr>
      </xdr:nvGrpSpPr>
      <xdr:grpSpPr bwMode="auto">
        <a:xfrm>
          <a:off x="6320856" y="1923353"/>
          <a:ext cx="128035" cy="133546"/>
          <a:chOff x="309" y="146"/>
          <a:chExt cx="108" cy="107"/>
        </a:xfrm>
      </xdr:grpSpPr>
      <xdr:grpSp>
        <xdr:nvGrpSpPr>
          <xdr:cNvPr id="58" name="Group 54">
            <a:extLst>
              <a:ext uri="{FF2B5EF4-FFF2-40B4-BE49-F238E27FC236}">
                <a16:creationId xmlns:a16="http://schemas.microsoft.com/office/drawing/2014/main" id="{00000000-0008-0000-0900-00003A000000}"/>
              </a:ext>
            </a:extLst>
          </xdr:cNvPr>
          <xdr:cNvGrpSpPr>
            <a:grpSpLocks/>
          </xdr:cNvGrpSpPr>
        </xdr:nvGrpSpPr>
        <xdr:grpSpPr bwMode="auto">
          <a:xfrm>
            <a:off x="309" y="146"/>
            <a:ext cx="108" cy="107"/>
            <a:chOff x="315" y="152"/>
            <a:chExt cx="108" cy="107"/>
          </a:xfrm>
        </xdr:grpSpPr>
        <xdr:sp macro="" textlink="">
          <xdr:nvSpPr>
            <xdr:cNvPr id="61" name="Oval 55">
              <a:extLst>
                <a:ext uri="{FF2B5EF4-FFF2-40B4-BE49-F238E27FC236}">
                  <a16:creationId xmlns:a16="http://schemas.microsoft.com/office/drawing/2014/main" id="{00000000-0008-0000-0900-00003D00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2" name="Line 56">
              <a:extLst>
                <a:ext uri="{FF2B5EF4-FFF2-40B4-BE49-F238E27FC236}">
                  <a16:creationId xmlns:a16="http://schemas.microsoft.com/office/drawing/2014/main" id="{00000000-0008-0000-0900-00003E00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59" name="Line 57">
            <a:extLst>
              <a:ext uri="{FF2B5EF4-FFF2-40B4-BE49-F238E27FC236}">
                <a16:creationId xmlns:a16="http://schemas.microsoft.com/office/drawing/2014/main" id="{00000000-0008-0000-0900-00003B00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0" name="Line 58">
            <a:extLst>
              <a:ext uri="{FF2B5EF4-FFF2-40B4-BE49-F238E27FC236}">
                <a16:creationId xmlns:a16="http://schemas.microsoft.com/office/drawing/2014/main" id="{00000000-0008-0000-0900-00003C00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9</xdr:col>
      <xdr:colOff>337240</xdr:colOff>
      <xdr:row>7</xdr:row>
      <xdr:rowOff>216605</xdr:rowOff>
    </xdr:from>
    <xdr:to>
      <xdr:col>9</xdr:col>
      <xdr:colOff>337240</xdr:colOff>
      <xdr:row>8</xdr:row>
      <xdr:rowOff>145880</xdr:rowOff>
    </xdr:to>
    <xdr:cxnSp macro="">
      <xdr:nvCxnSpPr>
        <xdr:cNvPr id="63" name="直線コネクタ 62">
          <a:extLst>
            <a:ext uri="{FF2B5EF4-FFF2-40B4-BE49-F238E27FC236}">
              <a16:creationId xmlns:a16="http://schemas.microsoft.com/office/drawing/2014/main" id="{00000000-0008-0000-0900-00003F000000}"/>
            </a:ext>
          </a:extLst>
        </xdr:cNvPr>
        <xdr:cNvCxnSpPr/>
      </xdr:nvCxnSpPr>
      <xdr:spPr>
        <a:xfrm>
          <a:off x="6336085" y="1812995"/>
          <a:ext cx="0" cy="1597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149574</xdr:colOff>
      <xdr:row>6</xdr:row>
      <xdr:rowOff>75442</xdr:rowOff>
    </xdr:from>
    <xdr:to>
      <xdr:col>9</xdr:col>
      <xdr:colOff>514182</xdr:colOff>
      <xdr:row>7</xdr:row>
      <xdr:rowOff>216605</xdr:rowOff>
    </xdr:to>
    <xdr:sp macro="" textlink="">
      <xdr:nvSpPr>
        <xdr:cNvPr id="64" name="楕円 63">
          <a:extLst>
            <a:ext uri="{FF2B5EF4-FFF2-40B4-BE49-F238E27FC236}">
              <a16:creationId xmlns:a16="http://schemas.microsoft.com/office/drawing/2014/main" id="{00000000-0008-0000-0900-000040000000}"/>
            </a:ext>
          </a:extLst>
        </xdr:cNvPr>
        <xdr:cNvSpPr/>
      </xdr:nvSpPr>
      <xdr:spPr>
        <a:xfrm>
          <a:off x="6150324" y="1447042"/>
          <a:ext cx="368418" cy="365953"/>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lientData/>
  </xdr:twoCellAnchor>
  <xdr:twoCellAnchor>
    <xdr:from>
      <xdr:col>12</xdr:col>
      <xdr:colOff>287956</xdr:colOff>
      <xdr:row>13</xdr:row>
      <xdr:rowOff>163000</xdr:rowOff>
    </xdr:from>
    <xdr:to>
      <xdr:col>12</xdr:col>
      <xdr:colOff>479911</xdr:colOff>
      <xdr:row>14</xdr:row>
      <xdr:rowOff>153152</xdr:rowOff>
    </xdr:to>
    <xdr:grpSp>
      <xdr:nvGrpSpPr>
        <xdr:cNvPr id="65" name="グループ化 64">
          <a:extLst>
            <a:ext uri="{FF2B5EF4-FFF2-40B4-BE49-F238E27FC236}">
              <a16:creationId xmlns:a16="http://schemas.microsoft.com/office/drawing/2014/main" id="{00000000-0008-0000-0900-000041000000}"/>
            </a:ext>
          </a:extLst>
        </xdr:cNvPr>
        <xdr:cNvGrpSpPr/>
      </xdr:nvGrpSpPr>
      <xdr:grpSpPr>
        <a:xfrm rot="5400000">
          <a:off x="8342176" y="3088639"/>
          <a:ext cx="212365" cy="191955"/>
          <a:chOff x="8016240" y="3124200"/>
          <a:chExt cx="220980" cy="190500"/>
        </a:xfrm>
      </xdr:grpSpPr>
      <xdr:sp macro="" textlink="">
        <xdr:nvSpPr>
          <xdr:cNvPr id="66" name="AutoShape 720">
            <a:extLst>
              <a:ext uri="{FF2B5EF4-FFF2-40B4-BE49-F238E27FC236}">
                <a16:creationId xmlns:a16="http://schemas.microsoft.com/office/drawing/2014/main" id="{00000000-0008-0000-0900-000042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67" name="直線コネクタ 66">
            <a:extLst>
              <a:ext uri="{FF2B5EF4-FFF2-40B4-BE49-F238E27FC236}">
                <a16:creationId xmlns:a16="http://schemas.microsoft.com/office/drawing/2014/main" id="{00000000-0008-0000-0900-000043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8" name="直線コネクタ 67">
            <a:extLst>
              <a:ext uri="{FF2B5EF4-FFF2-40B4-BE49-F238E27FC236}">
                <a16:creationId xmlns:a16="http://schemas.microsoft.com/office/drawing/2014/main" id="{00000000-0008-0000-0900-000044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393787</xdr:colOff>
      <xdr:row>8</xdr:row>
      <xdr:rowOff>216509</xdr:rowOff>
    </xdr:from>
    <xdr:to>
      <xdr:col>11</xdr:col>
      <xdr:colOff>393787</xdr:colOff>
      <xdr:row>10</xdr:row>
      <xdr:rowOff>145687</xdr:rowOff>
    </xdr:to>
    <xdr:cxnSp macro="">
      <xdr:nvCxnSpPr>
        <xdr:cNvPr id="69" name="直線コネクタ 68">
          <a:extLst>
            <a:ext uri="{FF2B5EF4-FFF2-40B4-BE49-F238E27FC236}">
              <a16:creationId xmlns:a16="http://schemas.microsoft.com/office/drawing/2014/main" id="{00000000-0008-0000-0900-000045000000}"/>
            </a:ext>
          </a:extLst>
        </xdr:cNvPr>
        <xdr:cNvCxnSpPr/>
      </xdr:nvCxnSpPr>
      <xdr:spPr>
        <a:xfrm>
          <a:off x="7731847" y="2041499"/>
          <a:ext cx="0" cy="38828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386280</xdr:colOff>
      <xdr:row>10</xdr:row>
      <xdr:rowOff>145688</xdr:rowOff>
    </xdr:from>
    <xdr:to>
      <xdr:col>14</xdr:col>
      <xdr:colOff>263236</xdr:colOff>
      <xdr:row>10</xdr:row>
      <xdr:rowOff>145688</xdr:rowOff>
    </xdr:to>
    <xdr:cxnSp macro="">
      <xdr:nvCxnSpPr>
        <xdr:cNvPr id="70" name="直線コネクタ 69">
          <a:extLst>
            <a:ext uri="{FF2B5EF4-FFF2-40B4-BE49-F238E27FC236}">
              <a16:creationId xmlns:a16="http://schemas.microsoft.com/office/drawing/2014/main" id="{00000000-0008-0000-0900-000046000000}"/>
            </a:ext>
          </a:extLst>
        </xdr:cNvPr>
        <xdr:cNvCxnSpPr/>
      </xdr:nvCxnSpPr>
      <xdr:spPr>
        <a:xfrm>
          <a:off x="7722435" y="2429783"/>
          <a:ext cx="187530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393642</xdr:colOff>
      <xdr:row>8</xdr:row>
      <xdr:rowOff>208662</xdr:rowOff>
    </xdr:from>
    <xdr:to>
      <xdr:col>12</xdr:col>
      <xdr:colOff>393642</xdr:colOff>
      <xdr:row>13</xdr:row>
      <xdr:rowOff>176791</xdr:rowOff>
    </xdr:to>
    <xdr:cxnSp macro="">
      <xdr:nvCxnSpPr>
        <xdr:cNvPr id="71" name="直線コネクタ 70">
          <a:extLst>
            <a:ext uri="{FF2B5EF4-FFF2-40B4-BE49-F238E27FC236}">
              <a16:creationId xmlns:a16="http://schemas.microsoft.com/office/drawing/2014/main" id="{00000000-0008-0000-0900-000047000000}"/>
            </a:ext>
          </a:extLst>
        </xdr:cNvPr>
        <xdr:cNvCxnSpPr/>
      </xdr:nvCxnSpPr>
      <xdr:spPr>
        <a:xfrm>
          <a:off x="8398452" y="2041272"/>
          <a:ext cx="0" cy="1103509"/>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269246</xdr:colOff>
      <xdr:row>15</xdr:row>
      <xdr:rowOff>1207</xdr:rowOff>
    </xdr:from>
    <xdr:to>
      <xdr:col>12</xdr:col>
      <xdr:colOff>508146</xdr:colOff>
      <xdr:row>18</xdr:row>
      <xdr:rowOff>3662</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8337481" y="3362972"/>
          <a:ext cx="242710" cy="674808"/>
          <a:chOff x="10294620" y="6370320"/>
          <a:chExt cx="236220" cy="754380"/>
        </a:xfrm>
      </xdr:grpSpPr>
      <xdr:cxnSp macro="">
        <xdr:nvCxnSpPr>
          <xdr:cNvPr id="73" name="直線コネクタ 72">
            <a:extLst>
              <a:ext uri="{FF2B5EF4-FFF2-40B4-BE49-F238E27FC236}">
                <a16:creationId xmlns:a16="http://schemas.microsoft.com/office/drawing/2014/main" id="{00000000-0008-0000-0900-00004900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a:extLst>
              <a:ext uri="{FF2B5EF4-FFF2-40B4-BE49-F238E27FC236}">
                <a16:creationId xmlns:a16="http://schemas.microsoft.com/office/drawing/2014/main" id="{00000000-0008-0000-0900-00004A00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直線コネクタ 74">
            <a:extLst>
              <a:ext uri="{FF2B5EF4-FFF2-40B4-BE49-F238E27FC236}">
                <a16:creationId xmlns:a16="http://schemas.microsoft.com/office/drawing/2014/main" id="{00000000-0008-0000-0900-00004B00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正方形/長方形 75">
            <a:extLst>
              <a:ext uri="{FF2B5EF4-FFF2-40B4-BE49-F238E27FC236}">
                <a16:creationId xmlns:a16="http://schemas.microsoft.com/office/drawing/2014/main" id="{00000000-0008-0000-0900-00004C00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7" name="直線コネクタ 76">
            <a:extLst>
              <a:ext uri="{FF2B5EF4-FFF2-40B4-BE49-F238E27FC236}">
                <a16:creationId xmlns:a16="http://schemas.microsoft.com/office/drawing/2014/main" id="{00000000-0008-0000-0900-00004D00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9" name="直線コネクタ 78">
            <a:extLst>
              <a:ext uri="{FF2B5EF4-FFF2-40B4-BE49-F238E27FC236}">
                <a16:creationId xmlns:a16="http://schemas.microsoft.com/office/drawing/2014/main" id="{00000000-0008-0000-0900-00004F00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900-00005000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73544</xdr:colOff>
      <xdr:row>10</xdr:row>
      <xdr:rowOff>153535</xdr:rowOff>
    </xdr:from>
    <xdr:to>
      <xdr:col>16</xdr:col>
      <xdr:colOff>312444</xdr:colOff>
      <xdr:row>21</xdr:row>
      <xdr:rowOff>1088</xdr:rowOff>
    </xdr:to>
    <xdr:grpSp>
      <xdr:nvGrpSpPr>
        <xdr:cNvPr id="81" name="グループ化 80">
          <a:extLst>
            <a:ext uri="{FF2B5EF4-FFF2-40B4-BE49-F238E27FC236}">
              <a16:creationId xmlns:a16="http://schemas.microsoft.com/office/drawing/2014/main" id="{00000000-0008-0000-0900-000051000000}"/>
            </a:ext>
          </a:extLst>
        </xdr:cNvPr>
        <xdr:cNvGrpSpPr/>
      </xdr:nvGrpSpPr>
      <xdr:grpSpPr>
        <a:xfrm>
          <a:off x="10831191" y="2394711"/>
          <a:ext cx="240805" cy="2312848"/>
          <a:chOff x="10893944" y="2508808"/>
          <a:chExt cx="236995" cy="2385705"/>
        </a:xfrm>
      </xdr:grpSpPr>
      <xdr:cxnSp macro="">
        <xdr:nvCxnSpPr>
          <xdr:cNvPr id="82" name="直線コネクタ 81">
            <a:extLst>
              <a:ext uri="{FF2B5EF4-FFF2-40B4-BE49-F238E27FC236}">
                <a16:creationId xmlns:a16="http://schemas.microsoft.com/office/drawing/2014/main" id="{00000000-0008-0000-0900-000052000000}"/>
              </a:ext>
            </a:extLst>
          </xdr:cNvPr>
          <xdr:cNvCxnSpPr/>
        </xdr:nvCxnSpPr>
        <xdr:spPr>
          <a:xfrm>
            <a:off x="11014050" y="2508808"/>
            <a:ext cx="0" cy="1381197"/>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83" name="グループ化 82">
            <a:extLst>
              <a:ext uri="{FF2B5EF4-FFF2-40B4-BE49-F238E27FC236}">
                <a16:creationId xmlns:a16="http://schemas.microsoft.com/office/drawing/2014/main" id="{00000000-0008-0000-0900-000053000000}"/>
              </a:ext>
            </a:extLst>
          </xdr:cNvPr>
          <xdr:cNvGrpSpPr/>
        </xdr:nvGrpSpPr>
        <xdr:grpSpPr>
          <a:xfrm rot="5400000">
            <a:off x="10898650" y="3915668"/>
            <a:ext cx="227584" cy="191955"/>
            <a:chOff x="8016240" y="3124200"/>
            <a:chExt cx="220980" cy="190500"/>
          </a:xfrm>
        </xdr:grpSpPr>
        <xdr:sp macro="" textlink="">
          <xdr:nvSpPr>
            <xdr:cNvPr id="93" name="AutoShape 720">
              <a:extLst>
                <a:ext uri="{FF2B5EF4-FFF2-40B4-BE49-F238E27FC236}">
                  <a16:creationId xmlns:a16="http://schemas.microsoft.com/office/drawing/2014/main" id="{00000000-0008-0000-0900-00005D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94" name="直線コネクタ 93">
              <a:extLst>
                <a:ext uri="{FF2B5EF4-FFF2-40B4-BE49-F238E27FC236}">
                  <a16:creationId xmlns:a16="http://schemas.microsoft.com/office/drawing/2014/main" id="{00000000-0008-0000-0900-00005E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900-00005F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84" name="グループ化 83">
            <a:extLst>
              <a:ext uri="{FF2B5EF4-FFF2-40B4-BE49-F238E27FC236}">
                <a16:creationId xmlns:a16="http://schemas.microsoft.com/office/drawing/2014/main" id="{00000000-0008-0000-0900-000054000000}"/>
              </a:ext>
            </a:extLst>
          </xdr:cNvPr>
          <xdr:cNvGrpSpPr/>
        </xdr:nvGrpSpPr>
        <xdr:grpSpPr>
          <a:xfrm>
            <a:off x="10893944" y="4117589"/>
            <a:ext cx="236995" cy="776924"/>
            <a:chOff x="10294620" y="6370320"/>
            <a:chExt cx="236220" cy="754380"/>
          </a:xfrm>
        </xdr:grpSpPr>
        <xdr:cxnSp macro="">
          <xdr:nvCxnSpPr>
            <xdr:cNvPr id="85" name="直線コネクタ 84">
              <a:extLst>
                <a:ext uri="{FF2B5EF4-FFF2-40B4-BE49-F238E27FC236}">
                  <a16:creationId xmlns:a16="http://schemas.microsoft.com/office/drawing/2014/main" id="{00000000-0008-0000-0900-00005500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900-00005600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900-00005700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88" name="正方形/長方形 87">
              <a:extLst>
                <a:ext uri="{FF2B5EF4-FFF2-40B4-BE49-F238E27FC236}">
                  <a16:creationId xmlns:a16="http://schemas.microsoft.com/office/drawing/2014/main" id="{00000000-0008-0000-0900-00005800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9" name="直線コネクタ 88">
              <a:extLst>
                <a:ext uri="{FF2B5EF4-FFF2-40B4-BE49-F238E27FC236}">
                  <a16:creationId xmlns:a16="http://schemas.microsoft.com/office/drawing/2014/main" id="{00000000-0008-0000-0900-00005900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90" name="正方形/長方形 89">
              <a:extLst>
                <a:ext uri="{FF2B5EF4-FFF2-40B4-BE49-F238E27FC236}">
                  <a16:creationId xmlns:a16="http://schemas.microsoft.com/office/drawing/2014/main" id="{00000000-0008-0000-0900-00005A00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91" name="直線コネクタ 90">
              <a:extLst>
                <a:ext uri="{FF2B5EF4-FFF2-40B4-BE49-F238E27FC236}">
                  <a16:creationId xmlns:a16="http://schemas.microsoft.com/office/drawing/2014/main" id="{00000000-0008-0000-0900-00005B00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2" name="直線コネクタ 91">
              <a:extLst>
                <a:ext uri="{FF2B5EF4-FFF2-40B4-BE49-F238E27FC236}">
                  <a16:creationId xmlns:a16="http://schemas.microsoft.com/office/drawing/2014/main" id="{00000000-0008-0000-0900-00005C00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14</xdr:col>
      <xdr:colOff>263236</xdr:colOff>
      <xdr:row>10</xdr:row>
      <xdr:rowOff>25804</xdr:rowOff>
    </xdr:from>
    <xdr:to>
      <xdr:col>14</xdr:col>
      <xdr:colOff>362296</xdr:colOff>
      <xdr:row>11</xdr:row>
      <xdr:rowOff>39832</xdr:rowOff>
    </xdr:to>
    <xdr:grpSp>
      <xdr:nvGrpSpPr>
        <xdr:cNvPr id="96" name="Group 96">
          <a:extLst>
            <a:ext uri="{FF2B5EF4-FFF2-40B4-BE49-F238E27FC236}">
              <a16:creationId xmlns:a16="http://schemas.microsoft.com/office/drawing/2014/main" id="{00000000-0008-0000-0900-000060000000}"/>
            </a:ext>
          </a:extLst>
        </xdr:cNvPr>
        <xdr:cNvGrpSpPr>
          <a:grpSpLocks/>
        </xdr:cNvGrpSpPr>
      </xdr:nvGrpSpPr>
      <xdr:grpSpPr bwMode="auto">
        <a:xfrm rot="5400000">
          <a:off x="9602824" y="2336523"/>
          <a:ext cx="241956" cy="95250"/>
          <a:chOff x="442" y="624"/>
          <a:chExt cx="30" cy="11"/>
        </a:xfrm>
      </xdr:grpSpPr>
      <xdr:sp macro="" textlink="">
        <xdr:nvSpPr>
          <xdr:cNvPr id="97" name="Freeform 97">
            <a:extLst>
              <a:ext uri="{FF2B5EF4-FFF2-40B4-BE49-F238E27FC236}">
                <a16:creationId xmlns:a16="http://schemas.microsoft.com/office/drawing/2014/main" id="{00000000-0008-0000-0900-00006100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8" name="Freeform 98">
            <a:extLst>
              <a:ext uri="{FF2B5EF4-FFF2-40B4-BE49-F238E27FC236}">
                <a16:creationId xmlns:a16="http://schemas.microsoft.com/office/drawing/2014/main" id="{00000000-0008-0000-0900-00006200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9" name="Freeform 99">
            <a:extLst>
              <a:ext uri="{FF2B5EF4-FFF2-40B4-BE49-F238E27FC236}">
                <a16:creationId xmlns:a16="http://schemas.microsoft.com/office/drawing/2014/main" id="{00000000-0008-0000-0900-00006300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clientData/>
  </xdr:twoCellAnchor>
  <xdr:twoCellAnchor>
    <xdr:from>
      <xdr:col>14</xdr:col>
      <xdr:colOff>387926</xdr:colOff>
      <xdr:row>10</xdr:row>
      <xdr:rowOff>152399</xdr:rowOff>
    </xdr:from>
    <xdr:to>
      <xdr:col>16</xdr:col>
      <xdr:colOff>193964</xdr:colOff>
      <xdr:row>10</xdr:row>
      <xdr:rowOff>152399</xdr:rowOff>
    </xdr:to>
    <xdr:cxnSp macro="">
      <xdr:nvCxnSpPr>
        <xdr:cNvPr id="100" name="直線コネクタ 99">
          <a:extLst>
            <a:ext uri="{FF2B5EF4-FFF2-40B4-BE49-F238E27FC236}">
              <a16:creationId xmlns:a16="http://schemas.microsoft.com/office/drawing/2014/main" id="{00000000-0008-0000-0900-000064000000}"/>
            </a:ext>
          </a:extLst>
        </xdr:cNvPr>
        <xdr:cNvCxnSpPr/>
      </xdr:nvCxnSpPr>
      <xdr:spPr>
        <a:xfrm>
          <a:off x="9724331" y="2438399"/>
          <a:ext cx="113763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398962</xdr:colOff>
      <xdr:row>27</xdr:row>
      <xdr:rowOff>17962</xdr:rowOff>
    </xdr:from>
    <xdr:to>
      <xdr:col>20</xdr:col>
      <xdr:colOff>132502</xdr:colOff>
      <xdr:row>35</xdr:row>
      <xdr:rowOff>2945</xdr:rowOff>
    </xdr:to>
    <xdr:grpSp>
      <xdr:nvGrpSpPr>
        <xdr:cNvPr id="101" name="Group 710">
          <a:extLst>
            <a:ext uri="{FF2B5EF4-FFF2-40B4-BE49-F238E27FC236}">
              <a16:creationId xmlns:a16="http://schemas.microsoft.com/office/drawing/2014/main" id="{00000000-0008-0000-0900-000065000000}"/>
            </a:ext>
          </a:extLst>
        </xdr:cNvPr>
        <xdr:cNvGrpSpPr>
          <a:grpSpLocks/>
        </xdr:cNvGrpSpPr>
      </xdr:nvGrpSpPr>
      <xdr:grpSpPr bwMode="auto">
        <a:xfrm>
          <a:off x="12505125" y="6072948"/>
          <a:ext cx="1078246" cy="1774115"/>
          <a:chOff x="276" y="40"/>
          <a:chExt cx="87" cy="164"/>
        </a:xfrm>
      </xdr:grpSpPr>
      <xdr:grpSp>
        <xdr:nvGrpSpPr>
          <xdr:cNvPr id="102" name="Group 30">
            <a:extLst>
              <a:ext uri="{FF2B5EF4-FFF2-40B4-BE49-F238E27FC236}">
                <a16:creationId xmlns:a16="http://schemas.microsoft.com/office/drawing/2014/main" id="{00000000-0008-0000-0900-000066000000}"/>
              </a:ext>
            </a:extLst>
          </xdr:cNvPr>
          <xdr:cNvGrpSpPr>
            <a:grpSpLocks/>
          </xdr:cNvGrpSpPr>
        </xdr:nvGrpSpPr>
        <xdr:grpSpPr bwMode="auto">
          <a:xfrm>
            <a:off x="281" y="40"/>
            <a:ext cx="81" cy="160"/>
            <a:chOff x="160" y="260"/>
            <a:chExt cx="100" cy="200"/>
          </a:xfrm>
        </xdr:grpSpPr>
        <xdr:sp macro="" textlink="">
          <xdr:nvSpPr>
            <xdr:cNvPr id="108" name="AutoShape 31">
              <a:extLst>
                <a:ext uri="{FF2B5EF4-FFF2-40B4-BE49-F238E27FC236}">
                  <a16:creationId xmlns:a16="http://schemas.microsoft.com/office/drawing/2014/main" id="{00000000-0008-0000-0900-00006C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09" name="AutoShape 32">
              <a:extLst>
                <a:ext uri="{FF2B5EF4-FFF2-40B4-BE49-F238E27FC236}">
                  <a16:creationId xmlns:a16="http://schemas.microsoft.com/office/drawing/2014/main" id="{00000000-0008-0000-0900-00006D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0" name="AutoShape 33">
              <a:extLst>
                <a:ext uri="{FF2B5EF4-FFF2-40B4-BE49-F238E27FC236}">
                  <a16:creationId xmlns:a16="http://schemas.microsoft.com/office/drawing/2014/main" id="{00000000-0008-0000-0900-00006E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1" name="AutoShape 35">
              <a:extLst>
                <a:ext uri="{FF2B5EF4-FFF2-40B4-BE49-F238E27FC236}">
                  <a16:creationId xmlns:a16="http://schemas.microsoft.com/office/drawing/2014/main" id="{00000000-0008-0000-0900-00006F00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12" name="Rectangle 38">
              <a:extLst>
                <a:ext uri="{FF2B5EF4-FFF2-40B4-BE49-F238E27FC236}">
                  <a16:creationId xmlns:a16="http://schemas.microsoft.com/office/drawing/2014/main" id="{00000000-0008-0000-0900-000070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13" name="Line 40">
              <a:extLst>
                <a:ext uri="{FF2B5EF4-FFF2-40B4-BE49-F238E27FC236}">
                  <a16:creationId xmlns:a16="http://schemas.microsoft.com/office/drawing/2014/main" id="{00000000-0008-0000-0900-00007100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14" name="Group 43">
              <a:extLst>
                <a:ext uri="{FF2B5EF4-FFF2-40B4-BE49-F238E27FC236}">
                  <a16:creationId xmlns:a16="http://schemas.microsoft.com/office/drawing/2014/main" id="{00000000-0008-0000-0900-000072000000}"/>
                </a:ext>
              </a:extLst>
            </xdr:cNvPr>
            <xdr:cNvGrpSpPr>
              <a:grpSpLocks/>
            </xdr:cNvGrpSpPr>
          </xdr:nvGrpSpPr>
          <xdr:grpSpPr bwMode="auto">
            <a:xfrm>
              <a:off x="202" y="264"/>
              <a:ext cx="4" cy="16"/>
              <a:chOff x="202" y="264"/>
              <a:chExt cx="4" cy="16"/>
            </a:xfrm>
          </xdr:grpSpPr>
          <xdr:sp macro="" textlink="">
            <xdr:nvSpPr>
              <xdr:cNvPr id="125" name="Line 44">
                <a:extLst>
                  <a:ext uri="{FF2B5EF4-FFF2-40B4-BE49-F238E27FC236}">
                    <a16:creationId xmlns:a16="http://schemas.microsoft.com/office/drawing/2014/main" id="{00000000-0008-0000-0900-00007D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6" name="Line 45">
                <a:extLst>
                  <a:ext uri="{FF2B5EF4-FFF2-40B4-BE49-F238E27FC236}">
                    <a16:creationId xmlns:a16="http://schemas.microsoft.com/office/drawing/2014/main" id="{00000000-0008-0000-0900-00007E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7" name="Line 46">
                <a:extLst>
                  <a:ext uri="{FF2B5EF4-FFF2-40B4-BE49-F238E27FC236}">
                    <a16:creationId xmlns:a16="http://schemas.microsoft.com/office/drawing/2014/main" id="{00000000-0008-0000-0900-00007F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5" name="Group 47">
              <a:extLst>
                <a:ext uri="{FF2B5EF4-FFF2-40B4-BE49-F238E27FC236}">
                  <a16:creationId xmlns:a16="http://schemas.microsoft.com/office/drawing/2014/main" id="{00000000-0008-0000-0900-000073000000}"/>
                </a:ext>
              </a:extLst>
            </xdr:cNvPr>
            <xdr:cNvGrpSpPr>
              <a:grpSpLocks/>
            </xdr:cNvGrpSpPr>
          </xdr:nvGrpSpPr>
          <xdr:grpSpPr bwMode="auto">
            <a:xfrm>
              <a:off x="208" y="264"/>
              <a:ext cx="4" cy="16"/>
              <a:chOff x="202" y="264"/>
              <a:chExt cx="4" cy="16"/>
            </a:xfrm>
          </xdr:grpSpPr>
          <xdr:sp macro="" textlink="">
            <xdr:nvSpPr>
              <xdr:cNvPr id="122" name="Line 48">
                <a:extLst>
                  <a:ext uri="{FF2B5EF4-FFF2-40B4-BE49-F238E27FC236}">
                    <a16:creationId xmlns:a16="http://schemas.microsoft.com/office/drawing/2014/main" id="{00000000-0008-0000-0900-00007A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3" name="Line 49">
                <a:extLst>
                  <a:ext uri="{FF2B5EF4-FFF2-40B4-BE49-F238E27FC236}">
                    <a16:creationId xmlns:a16="http://schemas.microsoft.com/office/drawing/2014/main" id="{00000000-0008-0000-0900-00007B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4" name="Line 50">
                <a:extLst>
                  <a:ext uri="{FF2B5EF4-FFF2-40B4-BE49-F238E27FC236}">
                    <a16:creationId xmlns:a16="http://schemas.microsoft.com/office/drawing/2014/main" id="{00000000-0008-0000-0900-00007C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6" name="Group 51">
              <a:extLst>
                <a:ext uri="{FF2B5EF4-FFF2-40B4-BE49-F238E27FC236}">
                  <a16:creationId xmlns:a16="http://schemas.microsoft.com/office/drawing/2014/main" id="{00000000-0008-0000-0900-000074000000}"/>
                </a:ext>
              </a:extLst>
            </xdr:cNvPr>
            <xdr:cNvGrpSpPr>
              <a:grpSpLocks/>
            </xdr:cNvGrpSpPr>
          </xdr:nvGrpSpPr>
          <xdr:grpSpPr bwMode="auto">
            <a:xfrm>
              <a:off x="214" y="264"/>
              <a:ext cx="4" cy="16"/>
              <a:chOff x="202" y="264"/>
              <a:chExt cx="4" cy="16"/>
            </a:xfrm>
          </xdr:grpSpPr>
          <xdr:sp macro="" textlink="">
            <xdr:nvSpPr>
              <xdr:cNvPr id="119" name="Line 52">
                <a:extLst>
                  <a:ext uri="{FF2B5EF4-FFF2-40B4-BE49-F238E27FC236}">
                    <a16:creationId xmlns:a16="http://schemas.microsoft.com/office/drawing/2014/main" id="{00000000-0008-0000-0900-000077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0" name="Line 53">
                <a:extLst>
                  <a:ext uri="{FF2B5EF4-FFF2-40B4-BE49-F238E27FC236}">
                    <a16:creationId xmlns:a16="http://schemas.microsoft.com/office/drawing/2014/main" id="{00000000-0008-0000-0900-000078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1" name="Line 54">
                <a:extLst>
                  <a:ext uri="{FF2B5EF4-FFF2-40B4-BE49-F238E27FC236}">
                    <a16:creationId xmlns:a16="http://schemas.microsoft.com/office/drawing/2014/main" id="{00000000-0008-0000-0900-000079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17" name="Line 55">
              <a:extLst>
                <a:ext uri="{FF2B5EF4-FFF2-40B4-BE49-F238E27FC236}">
                  <a16:creationId xmlns:a16="http://schemas.microsoft.com/office/drawing/2014/main" id="{00000000-0008-0000-0900-000075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8" name="Line 56">
              <a:extLst>
                <a:ext uri="{FF2B5EF4-FFF2-40B4-BE49-F238E27FC236}">
                  <a16:creationId xmlns:a16="http://schemas.microsoft.com/office/drawing/2014/main" id="{00000000-0008-0000-0900-000076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3" name="Group 526">
            <a:extLst>
              <a:ext uri="{FF2B5EF4-FFF2-40B4-BE49-F238E27FC236}">
                <a16:creationId xmlns:a16="http://schemas.microsoft.com/office/drawing/2014/main" id="{00000000-0008-0000-0900-000067000000}"/>
              </a:ext>
            </a:extLst>
          </xdr:cNvPr>
          <xdr:cNvGrpSpPr>
            <a:grpSpLocks/>
          </xdr:cNvGrpSpPr>
        </xdr:nvGrpSpPr>
        <xdr:grpSpPr bwMode="auto">
          <a:xfrm>
            <a:off x="276" y="89"/>
            <a:ext cx="87" cy="115"/>
            <a:chOff x="276" y="89"/>
            <a:chExt cx="87" cy="115"/>
          </a:xfrm>
        </xdr:grpSpPr>
        <xdr:grpSp>
          <xdr:nvGrpSpPr>
            <xdr:cNvPr id="104" name="Group 147">
              <a:extLst>
                <a:ext uri="{FF2B5EF4-FFF2-40B4-BE49-F238E27FC236}">
                  <a16:creationId xmlns:a16="http://schemas.microsoft.com/office/drawing/2014/main" id="{00000000-0008-0000-0900-000068000000}"/>
                </a:ext>
              </a:extLst>
            </xdr:cNvPr>
            <xdr:cNvGrpSpPr>
              <a:grpSpLocks/>
            </xdr:cNvGrpSpPr>
          </xdr:nvGrpSpPr>
          <xdr:grpSpPr bwMode="auto">
            <a:xfrm>
              <a:off x="276" y="109"/>
              <a:ext cx="87" cy="95"/>
              <a:chOff x="286" y="999"/>
              <a:chExt cx="87" cy="95"/>
            </a:xfrm>
          </xdr:grpSpPr>
          <xdr:sp macro="" textlink="">
            <xdr:nvSpPr>
              <xdr:cNvPr id="106" name="Freeform 148">
                <a:extLst>
                  <a:ext uri="{FF2B5EF4-FFF2-40B4-BE49-F238E27FC236}">
                    <a16:creationId xmlns:a16="http://schemas.microsoft.com/office/drawing/2014/main" id="{00000000-0008-0000-0900-00006A000000}"/>
                  </a:ext>
                </a:extLst>
              </xdr:cNvPr>
              <xdr:cNvSpPr>
                <a:spLocks/>
              </xdr:cNvSpPr>
            </xdr:nvSpPr>
            <xdr:spPr bwMode="auto">
              <a:xfrm>
                <a:off x="338"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107" name="Freeform 149">
                <a:extLst>
                  <a:ext uri="{FF2B5EF4-FFF2-40B4-BE49-F238E27FC236}">
                    <a16:creationId xmlns:a16="http://schemas.microsoft.com/office/drawing/2014/main" id="{00000000-0008-0000-0900-00006B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105" name="Freeform 522">
              <a:extLst>
                <a:ext uri="{FF2B5EF4-FFF2-40B4-BE49-F238E27FC236}">
                  <a16:creationId xmlns:a16="http://schemas.microsoft.com/office/drawing/2014/main" id="{00000000-0008-0000-0900-00006900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clientData/>
  </xdr:twoCellAnchor>
  <xdr:twoCellAnchor>
    <xdr:from>
      <xdr:col>13</xdr:col>
      <xdr:colOff>87085</xdr:colOff>
      <xdr:row>21</xdr:row>
      <xdr:rowOff>26895</xdr:rowOff>
    </xdr:from>
    <xdr:to>
      <xdr:col>16</xdr:col>
      <xdr:colOff>322730</xdr:colOff>
      <xdr:row>28</xdr:row>
      <xdr:rowOff>108857</xdr:rowOff>
    </xdr:to>
    <xdr:sp macro="" textlink="">
      <xdr:nvSpPr>
        <xdr:cNvPr id="128" name="フリーフォーム: 図形 127">
          <a:extLst>
            <a:ext uri="{FF2B5EF4-FFF2-40B4-BE49-F238E27FC236}">
              <a16:creationId xmlns:a16="http://schemas.microsoft.com/office/drawing/2014/main" id="{00000000-0008-0000-0900-000080000000}"/>
            </a:ext>
          </a:extLst>
        </xdr:cNvPr>
        <xdr:cNvSpPr/>
      </xdr:nvSpPr>
      <xdr:spPr>
        <a:xfrm>
          <a:off x="8756740" y="4825590"/>
          <a:ext cx="2237800" cy="1682162"/>
        </a:xfrm>
        <a:custGeom>
          <a:avLst/>
          <a:gdLst>
            <a:gd name="connsiteX0" fmla="*/ 1162268 w 1243784"/>
            <a:gd name="connsiteY0" fmla="*/ 0 h 1719943"/>
            <a:gd name="connsiteX1" fmla="*/ 1238468 w 1243784"/>
            <a:gd name="connsiteY1" fmla="*/ 228600 h 1719943"/>
            <a:gd name="connsiteX2" fmla="*/ 1031639 w 1243784"/>
            <a:gd name="connsiteY2" fmla="*/ 239486 h 1719943"/>
            <a:gd name="connsiteX3" fmla="*/ 1075182 w 1243784"/>
            <a:gd name="connsiteY3" fmla="*/ 413657 h 1719943"/>
            <a:gd name="connsiteX4" fmla="*/ 901011 w 1243784"/>
            <a:gd name="connsiteY4" fmla="*/ 435429 h 1719943"/>
            <a:gd name="connsiteX5" fmla="*/ 911896 w 1243784"/>
            <a:gd name="connsiteY5" fmla="*/ 674915 h 1719943"/>
            <a:gd name="connsiteX6" fmla="*/ 803039 w 1243784"/>
            <a:gd name="connsiteY6" fmla="*/ 642257 h 1719943"/>
            <a:gd name="connsiteX7" fmla="*/ 803039 w 1243784"/>
            <a:gd name="connsiteY7" fmla="*/ 859972 h 1719943"/>
            <a:gd name="connsiteX8" fmla="*/ 617982 w 1243784"/>
            <a:gd name="connsiteY8" fmla="*/ 925286 h 1719943"/>
            <a:gd name="connsiteX9" fmla="*/ 661525 w 1243784"/>
            <a:gd name="connsiteY9" fmla="*/ 1132115 h 1719943"/>
            <a:gd name="connsiteX10" fmla="*/ 520011 w 1243784"/>
            <a:gd name="connsiteY10" fmla="*/ 1143000 h 1719943"/>
            <a:gd name="connsiteX11" fmla="*/ 520011 w 1243784"/>
            <a:gd name="connsiteY11" fmla="*/ 1328057 h 1719943"/>
            <a:gd name="connsiteX12" fmla="*/ 324068 w 1243784"/>
            <a:gd name="connsiteY12" fmla="*/ 1371600 h 1719943"/>
            <a:gd name="connsiteX13" fmla="*/ 324068 w 1243784"/>
            <a:gd name="connsiteY13" fmla="*/ 1589315 h 1719943"/>
            <a:gd name="connsiteX14" fmla="*/ 19268 w 1243784"/>
            <a:gd name="connsiteY14" fmla="*/ 1589315 h 1719943"/>
            <a:gd name="connsiteX15" fmla="*/ 30153 w 1243784"/>
            <a:gd name="connsiteY15" fmla="*/ 1719943 h 1719943"/>
            <a:gd name="connsiteX16" fmla="*/ 30153 w 1243784"/>
            <a:gd name="connsiteY16" fmla="*/ 1719943 h 1719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243784" h="1719943">
              <a:moveTo>
                <a:pt x="1162268" y="0"/>
              </a:moveTo>
              <a:cubicBezTo>
                <a:pt x="1211253" y="94343"/>
                <a:pt x="1260239" y="188686"/>
                <a:pt x="1238468" y="228600"/>
              </a:cubicBezTo>
              <a:cubicBezTo>
                <a:pt x="1216697" y="268514"/>
                <a:pt x="1058853" y="208643"/>
                <a:pt x="1031639" y="239486"/>
              </a:cubicBezTo>
              <a:cubicBezTo>
                <a:pt x="1004425" y="270329"/>
                <a:pt x="1096953" y="381000"/>
                <a:pt x="1075182" y="413657"/>
              </a:cubicBezTo>
              <a:cubicBezTo>
                <a:pt x="1053411" y="446314"/>
                <a:pt x="928225" y="391886"/>
                <a:pt x="901011" y="435429"/>
              </a:cubicBezTo>
              <a:cubicBezTo>
                <a:pt x="873797" y="478972"/>
                <a:pt x="928225" y="640444"/>
                <a:pt x="911896" y="674915"/>
              </a:cubicBezTo>
              <a:cubicBezTo>
                <a:pt x="895567" y="709386"/>
                <a:pt x="821182" y="611414"/>
                <a:pt x="803039" y="642257"/>
              </a:cubicBezTo>
              <a:cubicBezTo>
                <a:pt x="784896" y="673100"/>
                <a:pt x="833882" y="812801"/>
                <a:pt x="803039" y="859972"/>
              </a:cubicBezTo>
              <a:cubicBezTo>
                <a:pt x="772196" y="907143"/>
                <a:pt x="641568" y="879929"/>
                <a:pt x="617982" y="925286"/>
              </a:cubicBezTo>
              <a:cubicBezTo>
                <a:pt x="594396" y="970643"/>
                <a:pt x="677854" y="1095829"/>
                <a:pt x="661525" y="1132115"/>
              </a:cubicBezTo>
              <a:cubicBezTo>
                <a:pt x="645196" y="1168401"/>
                <a:pt x="543597" y="1110343"/>
                <a:pt x="520011" y="1143000"/>
              </a:cubicBezTo>
              <a:cubicBezTo>
                <a:pt x="496425" y="1175657"/>
                <a:pt x="552668" y="1289957"/>
                <a:pt x="520011" y="1328057"/>
              </a:cubicBezTo>
              <a:cubicBezTo>
                <a:pt x="487354" y="1366157"/>
                <a:pt x="356725" y="1328057"/>
                <a:pt x="324068" y="1371600"/>
              </a:cubicBezTo>
              <a:cubicBezTo>
                <a:pt x="291411" y="1415143"/>
                <a:pt x="374868" y="1553029"/>
                <a:pt x="324068" y="1589315"/>
              </a:cubicBezTo>
              <a:cubicBezTo>
                <a:pt x="273268" y="1625601"/>
                <a:pt x="68254" y="1567544"/>
                <a:pt x="19268" y="1589315"/>
              </a:cubicBezTo>
              <a:cubicBezTo>
                <a:pt x="-29718" y="1611086"/>
                <a:pt x="30153" y="1719943"/>
                <a:pt x="30153" y="1719943"/>
              </a:cubicBezTo>
              <a:lnTo>
                <a:pt x="30153" y="1719943"/>
              </a:lnTo>
            </a:path>
          </a:pathLst>
        </a:cu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546191</xdr:colOff>
      <xdr:row>12</xdr:row>
      <xdr:rowOff>228599</xdr:rowOff>
    </xdr:from>
    <xdr:to>
      <xdr:col>12</xdr:col>
      <xdr:colOff>246561</xdr:colOff>
      <xdr:row>20</xdr:row>
      <xdr:rowOff>58238</xdr:rowOff>
    </xdr:to>
    <xdr:grpSp>
      <xdr:nvGrpSpPr>
        <xdr:cNvPr id="129" name="グループ化 128">
          <a:extLst>
            <a:ext uri="{FF2B5EF4-FFF2-40B4-BE49-F238E27FC236}">
              <a16:creationId xmlns:a16="http://schemas.microsoft.com/office/drawing/2014/main" id="{00000000-0008-0000-0900-000081000000}"/>
            </a:ext>
          </a:extLst>
        </xdr:cNvPr>
        <xdr:cNvGrpSpPr/>
      </xdr:nvGrpSpPr>
      <xdr:grpSpPr>
        <a:xfrm>
          <a:off x="7945883" y="2918011"/>
          <a:ext cx="372723" cy="1618770"/>
          <a:chOff x="7940168" y="3025587"/>
          <a:chExt cx="378438" cy="1690488"/>
        </a:xfrm>
      </xdr:grpSpPr>
      <xdr:sp macro="" textlink="">
        <xdr:nvSpPr>
          <xdr:cNvPr id="130" name="テキスト ボックス 129">
            <a:extLst>
              <a:ext uri="{FF2B5EF4-FFF2-40B4-BE49-F238E27FC236}">
                <a16:creationId xmlns:a16="http://schemas.microsoft.com/office/drawing/2014/main" id="{00000000-0008-0000-0900-000082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131" name="フローチャート: 他ページ結合子 130">
            <a:extLst>
              <a:ext uri="{FF2B5EF4-FFF2-40B4-BE49-F238E27FC236}">
                <a16:creationId xmlns:a16="http://schemas.microsoft.com/office/drawing/2014/main" id="{00000000-0008-0000-0900-000083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11</xdr:col>
      <xdr:colOff>523796</xdr:colOff>
      <xdr:row>35</xdr:row>
      <xdr:rowOff>38420</xdr:rowOff>
    </xdr:from>
    <xdr:to>
      <xdr:col>13</xdr:col>
      <xdr:colOff>218996</xdr:colOff>
      <xdr:row>36</xdr:row>
      <xdr:rowOff>162645</xdr:rowOff>
    </xdr:to>
    <xdr:sp macro="" textlink="">
      <xdr:nvSpPr>
        <xdr:cNvPr id="132" name="テキスト ボックス 131">
          <a:extLst>
            <a:ext uri="{FF2B5EF4-FFF2-40B4-BE49-F238E27FC236}">
              <a16:creationId xmlns:a16="http://schemas.microsoft.com/office/drawing/2014/main" id="{00000000-0008-0000-0900-000084000000}"/>
            </a:ext>
          </a:extLst>
        </xdr:cNvPr>
        <xdr:cNvSpPr txBox="1"/>
      </xdr:nvSpPr>
      <xdr:spPr>
        <a:xfrm>
          <a:off x="7856141" y="8039420"/>
          <a:ext cx="1028700" cy="3547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SK-18</a:t>
          </a:r>
          <a:endParaRPr kumimoji="1" lang="ja-JP" altLang="en-US" sz="1600"/>
        </a:p>
      </xdr:txBody>
    </xdr:sp>
    <xdr:clientData/>
  </xdr:twoCellAnchor>
  <xdr:twoCellAnchor>
    <xdr:from>
      <xdr:col>18</xdr:col>
      <xdr:colOff>435428</xdr:colOff>
      <xdr:row>35</xdr:row>
      <xdr:rowOff>0</xdr:rowOff>
    </xdr:from>
    <xdr:to>
      <xdr:col>20</xdr:col>
      <xdr:colOff>130628</xdr:colOff>
      <xdr:row>36</xdr:row>
      <xdr:rowOff>119743</xdr:rowOff>
    </xdr:to>
    <xdr:sp macro="" textlink="">
      <xdr:nvSpPr>
        <xdr:cNvPr id="133" name="テキスト ボックス 132">
          <a:extLst>
            <a:ext uri="{FF2B5EF4-FFF2-40B4-BE49-F238E27FC236}">
              <a16:creationId xmlns:a16="http://schemas.microsoft.com/office/drawing/2014/main" id="{00000000-0008-0000-0900-000085000000}"/>
            </a:ext>
          </a:extLst>
        </xdr:cNvPr>
        <xdr:cNvSpPr txBox="1"/>
      </xdr:nvSpPr>
      <xdr:spPr>
        <a:xfrm>
          <a:off x="12440738" y="8001000"/>
          <a:ext cx="1028700" cy="3502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SK-19</a:t>
          </a:r>
          <a:endParaRPr kumimoji="1" lang="ja-JP" altLang="en-US" sz="1600"/>
        </a:p>
      </xdr:txBody>
    </xdr:sp>
    <xdr:clientData/>
  </xdr:twoCellAnchor>
  <xdr:twoCellAnchor>
    <xdr:from>
      <xdr:col>5</xdr:col>
      <xdr:colOff>672352</xdr:colOff>
      <xdr:row>5</xdr:row>
      <xdr:rowOff>224117</xdr:rowOff>
    </xdr:from>
    <xdr:to>
      <xdr:col>6</xdr:col>
      <xdr:colOff>582705</xdr:colOff>
      <xdr:row>7</xdr:row>
      <xdr:rowOff>62753</xdr:rowOff>
    </xdr:to>
    <xdr:sp macro="" textlink="">
      <xdr:nvSpPr>
        <xdr:cNvPr id="134" name="テキスト ボックス 133">
          <a:extLst>
            <a:ext uri="{FF2B5EF4-FFF2-40B4-BE49-F238E27FC236}">
              <a16:creationId xmlns:a16="http://schemas.microsoft.com/office/drawing/2014/main" id="{00000000-0008-0000-0900-000086000000}"/>
            </a:ext>
          </a:extLst>
        </xdr:cNvPr>
        <xdr:cNvSpPr txBox="1"/>
      </xdr:nvSpPr>
      <xdr:spPr>
        <a:xfrm>
          <a:off x="4002292" y="1365212"/>
          <a:ext cx="582818" cy="2939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60L</a:t>
          </a:r>
          <a:endParaRPr kumimoji="1" lang="ja-JP" altLang="en-US" sz="1100"/>
        </a:p>
      </xdr:txBody>
    </xdr:sp>
    <xdr:clientData/>
  </xdr:twoCellAnchor>
  <xdr:twoCellAnchor>
    <xdr:from>
      <xdr:col>16</xdr:col>
      <xdr:colOff>410472</xdr:colOff>
      <xdr:row>13</xdr:row>
      <xdr:rowOff>24989</xdr:rowOff>
    </xdr:from>
    <xdr:to>
      <xdr:col>17</xdr:col>
      <xdr:colOff>120367</xdr:colOff>
      <xdr:row>20</xdr:row>
      <xdr:rowOff>87711</xdr:rowOff>
    </xdr:to>
    <xdr:grpSp>
      <xdr:nvGrpSpPr>
        <xdr:cNvPr id="135" name="グループ化 134">
          <a:extLst>
            <a:ext uri="{FF2B5EF4-FFF2-40B4-BE49-F238E27FC236}">
              <a16:creationId xmlns:a16="http://schemas.microsoft.com/office/drawing/2014/main" id="{00000000-0008-0000-0900-000087000000}"/>
            </a:ext>
          </a:extLst>
        </xdr:cNvPr>
        <xdr:cNvGrpSpPr/>
      </xdr:nvGrpSpPr>
      <xdr:grpSpPr>
        <a:xfrm>
          <a:off x="11166214" y="2934708"/>
          <a:ext cx="386058" cy="1639166"/>
          <a:chOff x="7940168" y="3025587"/>
          <a:chExt cx="378438" cy="1690488"/>
        </a:xfrm>
      </xdr:grpSpPr>
      <xdr:sp macro="" textlink="">
        <xdr:nvSpPr>
          <xdr:cNvPr id="136" name="テキスト ボックス 135">
            <a:extLst>
              <a:ext uri="{FF2B5EF4-FFF2-40B4-BE49-F238E27FC236}">
                <a16:creationId xmlns:a16="http://schemas.microsoft.com/office/drawing/2014/main" id="{00000000-0008-0000-0900-000088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137" name="フローチャート: 他ページ結合子 136">
            <a:extLst>
              <a:ext uri="{FF2B5EF4-FFF2-40B4-BE49-F238E27FC236}">
                <a16:creationId xmlns:a16="http://schemas.microsoft.com/office/drawing/2014/main" id="{00000000-0008-0000-0900-000089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16</xdr:col>
      <xdr:colOff>376518</xdr:colOff>
      <xdr:row>21</xdr:row>
      <xdr:rowOff>80682</xdr:rowOff>
    </xdr:from>
    <xdr:to>
      <xdr:col>20</xdr:col>
      <xdr:colOff>71717</xdr:colOff>
      <xdr:row>28</xdr:row>
      <xdr:rowOff>125506</xdr:rowOff>
    </xdr:to>
    <xdr:sp macro="" textlink="">
      <xdr:nvSpPr>
        <xdr:cNvPr id="138" name="フリーフォーム: 図形 137">
          <a:extLst>
            <a:ext uri="{FF2B5EF4-FFF2-40B4-BE49-F238E27FC236}">
              <a16:creationId xmlns:a16="http://schemas.microsoft.com/office/drawing/2014/main" id="{00000000-0008-0000-0900-00008A000000}"/>
            </a:ext>
          </a:extLst>
        </xdr:cNvPr>
        <xdr:cNvSpPr/>
      </xdr:nvSpPr>
      <xdr:spPr>
        <a:xfrm>
          <a:off x="11042613" y="4883187"/>
          <a:ext cx="2362199" cy="1645024"/>
        </a:xfrm>
        <a:custGeom>
          <a:avLst/>
          <a:gdLst>
            <a:gd name="connsiteX0" fmla="*/ 55801 w 1772021"/>
            <a:gd name="connsiteY0" fmla="*/ 0 h 2653553"/>
            <a:gd name="connsiteX1" fmla="*/ 2013 w 1772021"/>
            <a:gd name="connsiteY1" fmla="*/ 107577 h 2653553"/>
            <a:gd name="connsiteX2" fmla="*/ 118554 w 1772021"/>
            <a:gd name="connsiteY2" fmla="*/ 286871 h 2653553"/>
            <a:gd name="connsiteX3" fmla="*/ 369566 w 1772021"/>
            <a:gd name="connsiteY3" fmla="*/ 412377 h 2653553"/>
            <a:gd name="connsiteX4" fmla="*/ 351636 w 1772021"/>
            <a:gd name="connsiteY4" fmla="*/ 654424 h 2653553"/>
            <a:gd name="connsiteX5" fmla="*/ 602648 w 1772021"/>
            <a:gd name="connsiteY5" fmla="*/ 753036 h 2653553"/>
            <a:gd name="connsiteX6" fmla="*/ 629542 w 1772021"/>
            <a:gd name="connsiteY6" fmla="*/ 1030942 h 2653553"/>
            <a:gd name="connsiteX7" fmla="*/ 907448 w 1772021"/>
            <a:gd name="connsiteY7" fmla="*/ 1147483 h 2653553"/>
            <a:gd name="connsiteX8" fmla="*/ 907448 w 1772021"/>
            <a:gd name="connsiteY8" fmla="*/ 1362636 h 2653553"/>
            <a:gd name="connsiteX9" fmla="*/ 1095707 w 1772021"/>
            <a:gd name="connsiteY9" fmla="*/ 1452283 h 2653553"/>
            <a:gd name="connsiteX10" fmla="*/ 1140530 w 1772021"/>
            <a:gd name="connsiteY10" fmla="*/ 1649506 h 2653553"/>
            <a:gd name="connsiteX11" fmla="*/ 1310860 w 1772021"/>
            <a:gd name="connsiteY11" fmla="*/ 1730189 h 2653553"/>
            <a:gd name="connsiteX12" fmla="*/ 1355683 w 1772021"/>
            <a:gd name="connsiteY12" fmla="*/ 1954306 h 2653553"/>
            <a:gd name="connsiteX13" fmla="*/ 1526013 w 1772021"/>
            <a:gd name="connsiteY13" fmla="*/ 2079812 h 2653553"/>
            <a:gd name="connsiteX14" fmla="*/ 1499119 w 1772021"/>
            <a:gd name="connsiteY14" fmla="*/ 2303930 h 2653553"/>
            <a:gd name="connsiteX15" fmla="*/ 1750130 w 1772021"/>
            <a:gd name="connsiteY15" fmla="*/ 2393577 h 2653553"/>
            <a:gd name="connsiteX16" fmla="*/ 1759095 w 1772021"/>
            <a:gd name="connsiteY16" fmla="*/ 2653553 h 2653553"/>
            <a:gd name="connsiteX17" fmla="*/ 1759095 w 1772021"/>
            <a:gd name="connsiteY17" fmla="*/ 2653553 h 26535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772021" h="2653553">
              <a:moveTo>
                <a:pt x="55801" y="0"/>
              </a:moveTo>
              <a:cubicBezTo>
                <a:pt x="23677" y="29882"/>
                <a:pt x="-8446" y="59765"/>
                <a:pt x="2013" y="107577"/>
              </a:cubicBezTo>
              <a:cubicBezTo>
                <a:pt x="12472" y="155389"/>
                <a:pt x="57295" y="236071"/>
                <a:pt x="118554" y="286871"/>
              </a:cubicBezTo>
              <a:cubicBezTo>
                <a:pt x="179813" y="337671"/>
                <a:pt x="330719" y="351118"/>
                <a:pt x="369566" y="412377"/>
              </a:cubicBezTo>
              <a:cubicBezTo>
                <a:pt x="408413" y="473636"/>
                <a:pt x="312789" y="597648"/>
                <a:pt x="351636" y="654424"/>
              </a:cubicBezTo>
              <a:cubicBezTo>
                <a:pt x="390483" y="711201"/>
                <a:pt x="556330" y="690283"/>
                <a:pt x="602648" y="753036"/>
              </a:cubicBezTo>
              <a:cubicBezTo>
                <a:pt x="648966" y="815789"/>
                <a:pt x="578742" y="965201"/>
                <a:pt x="629542" y="1030942"/>
              </a:cubicBezTo>
              <a:cubicBezTo>
                <a:pt x="680342" y="1096683"/>
                <a:pt x="861130" y="1092201"/>
                <a:pt x="907448" y="1147483"/>
              </a:cubicBezTo>
              <a:cubicBezTo>
                <a:pt x="953766" y="1202765"/>
                <a:pt x="876072" y="1311836"/>
                <a:pt x="907448" y="1362636"/>
              </a:cubicBezTo>
              <a:cubicBezTo>
                <a:pt x="938824" y="1413436"/>
                <a:pt x="1056860" y="1404471"/>
                <a:pt x="1095707" y="1452283"/>
              </a:cubicBezTo>
              <a:cubicBezTo>
                <a:pt x="1134554" y="1500095"/>
                <a:pt x="1104671" y="1603188"/>
                <a:pt x="1140530" y="1649506"/>
              </a:cubicBezTo>
              <a:cubicBezTo>
                <a:pt x="1176389" y="1695824"/>
                <a:pt x="1275001" y="1679389"/>
                <a:pt x="1310860" y="1730189"/>
              </a:cubicBezTo>
              <a:cubicBezTo>
                <a:pt x="1346719" y="1780989"/>
                <a:pt x="1319824" y="1896036"/>
                <a:pt x="1355683" y="1954306"/>
              </a:cubicBezTo>
              <a:cubicBezTo>
                <a:pt x="1391542" y="2012576"/>
                <a:pt x="1502107" y="2021541"/>
                <a:pt x="1526013" y="2079812"/>
              </a:cubicBezTo>
              <a:cubicBezTo>
                <a:pt x="1549919" y="2138083"/>
                <a:pt x="1461766" y="2251636"/>
                <a:pt x="1499119" y="2303930"/>
              </a:cubicBezTo>
              <a:cubicBezTo>
                <a:pt x="1536472" y="2356224"/>
                <a:pt x="1706801" y="2335307"/>
                <a:pt x="1750130" y="2393577"/>
              </a:cubicBezTo>
              <a:cubicBezTo>
                <a:pt x="1793459" y="2451847"/>
                <a:pt x="1759095" y="2653553"/>
                <a:pt x="1759095" y="2653553"/>
              </a:cubicBezTo>
              <a:lnTo>
                <a:pt x="1759095" y="2653553"/>
              </a:lnTo>
            </a:path>
          </a:pathLst>
        </a:cu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396716</xdr:colOff>
      <xdr:row>21</xdr:row>
      <xdr:rowOff>154781</xdr:rowOff>
    </xdr:from>
    <xdr:to>
      <xdr:col>7</xdr:col>
      <xdr:colOff>147161</xdr:colOff>
      <xdr:row>24</xdr:row>
      <xdr:rowOff>132873</xdr:rowOff>
    </xdr:to>
    <xdr:sp macro="" textlink="">
      <xdr:nvSpPr>
        <xdr:cNvPr id="10" name="矢印: 右 9">
          <a:extLst>
            <a:ext uri="{FF2B5EF4-FFF2-40B4-BE49-F238E27FC236}">
              <a16:creationId xmlns:a16="http://schemas.microsoft.com/office/drawing/2014/main" id="{86676189-499E-4F19-88DF-17B442435EBA}"/>
            </a:ext>
          </a:extLst>
        </xdr:cNvPr>
        <xdr:cNvSpPr/>
      </xdr:nvSpPr>
      <xdr:spPr>
        <a:xfrm>
          <a:off x="26447591" y="11120437"/>
          <a:ext cx="417195" cy="47815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857250</xdr:colOff>
      <xdr:row>44</xdr:row>
      <xdr:rowOff>119062</xdr:rowOff>
    </xdr:from>
    <xdr:to>
      <xdr:col>10</xdr:col>
      <xdr:colOff>641032</xdr:colOff>
      <xdr:row>47</xdr:row>
      <xdr:rowOff>109061</xdr:rowOff>
    </xdr:to>
    <xdr:sp macro="" textlink="">
      <xdr:nvSpPr>
        <xdr:cNvPr id="12" name="テキスト ボックス 11">
          <a:extLst>
            <a:ext uri="{FF2B5EF4-FFF2-40B4-BE49-F238E27FC236}">
              <a16:creationId xmlns:a16="http://schemas.microsoft.com/office/drawing/2014/main" id="{D0F3DE9A-A805-49F8-9CAC-1E77DCA759CF}"/>
            </a:ext>
          </a:extLst>
        </xdr:cNvPr>
        <xdr:cNvSpPr txBox="1"/>
      </xdr:nvSpPr>
      <xdr:spPr>
        <a:xfrm>
          <a:off x="28241625" y="15216187"/>
          <a:ext cx="1450657" cy="49006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拘束時間約</a:t>
          </a:r>
          <a:r>
            <a:rPr kumimoji="1" lang="en-US" altLang="ja-JP" sz="1100"/>
            <a:t>3Hr</a:t>
          </a:r>
          <a:endParaRPr kumimoji="1" lang="ja-JP" altLang="en-US" sz="1100"/>
        </a:p>
      </xdr:txBody>
    </xdr:sp>
    <xdr:clientData/>
  </xdr:twoCellAnchor>
  <xdr:twoCellAnchor>
    <xdr:from>
      <xdr:col>1</xdr:col>
      <xdr:colOff>889159</xdr:colOff>
      <xdr:row>37</xdr:row>
      <xdr:rowOff>85248</xdr:rowOff>
    </xdr:from>
    <xdr:to>
      <xdr:col>3</xdr:col>
      <xdr:colOff>484346</xdr:colOff>
      <xdr:row>40</xdr:row>
      <xdr:rowOff>71438</xdr:rowOff>
    </xdr:to>
    <xdr:sp macro="" textlink="">
      <xdr:nvSpPr>
        <xdr:cNvPr id="14" name="テキスト ボックス 13">
          <a:extLst>
            <a:ext uri="{FF2B5EF4-FFF2-40B4-BE49-F238E27FC236}">
              <a16:creationId xmlns:a16="http://schemas.microsoft.com/office/drawing/2014/main" id="{A3322F9F-81B8-4C9F-8FCA-ED7093CD9517}"/>
            </a:ext>
          </a:extLst>
        </xdr:cNvPr>
        <xdr:cNvSpPr txBox="1"/>
      </xdr:nvSpPr>
      <xdr:spPr>
        <a:xfrm>
          <a:off x="23082409" y="14015561"/>
          <a:ext cx="1452562" cy="48625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拘束時間約</a:t>
          </a:r>
          <a:r>
            <a:rPr kumimoji="1" lang="en-US" altLang="ja-JP" sz="1100"/>
            <a:t>2Hr</a:t>
          </a:r>
          <a:endParaRPr kumimoji="1" lang="ja-JP" altLang="en-US" sz="1100"/>
        </a:p>
      </xdr:txBody>
    </xdr:sp>
    <xdr:clientData/>
  </xdr:twoCellAnchor>
  <xdr:twoCellAnchor>
    <xdr:from>
      <xdr:col>1</xdr:col>
      <xdr:colOff>240030</xdr:colOff>
      <xdr:row>1</xdr:row>
      <xdr:rowOff>59531</xdr:rowOff>
    </xdr:from>
    <xdr:to>
      <xdr:col>4</xdr:col>
      <xdr:colOff>619125</xdr:colOff>
      <xdr:row>4</xdr:row>
      <xdr:rowOff>107156</xdr:rowOff>
    </xdr:to>
    <xdr:sp macro="" textlink="">
      <xdr:nvSpPr>
        <xdr:cNvPr id="15" name="テキスト ボックス 14">
          <a:extLst>
            <a:ext uri="{FF2B5EF4-FFF2-40B4-BE49-F238E27FC236}">
              <a16:creationId xmlns:a16="http://schemas.microsoft.com/office/drawing/2014/main" id="{B769CB64-E538-4D4E-A558-2A3B497C2868}"/>
            </a:ext>
          </a:extLst>
        </xdr:cNvPr>
        <xdr:cNvSpPr txBox="1"/>
      </xdr:nvSpPr>
      <xdr:spPr>
        <a:xfrm>
          <a:off x="906780" y="226219"/>
          <a:ext cx="2903220" cy="547687"/>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t>現状</a:t>
          </a:r>
        </a:p>
      </xdr:txBody>
    </xdr:sp>
    <xdr:clientData/>
  </xdr:twoCellAnchor>
  <xdr:twoCellAnchor>
    <xdr:from>
      <xdr:col>8</xdr:col>
      <xdr:colOff>243840</xdr:colOff>
      <xdr:row>1</xdr:row>
      <xdr:rowOff>79533</xdr:rowOff>
    </xdr:from>
    <xdr:to>
      <xdr:col>12</xdr:col>
      <xdr:colOff>144780</xdr:colOff>
      <xdr:row>4</xdr:row>
      <xdr:rowOff>129063</xdr:rowOff>
    </xdr:to>
    <xdr:sp macro="" textlink="">
      <xdr:nvSpPr>
        <xdr:cNvPr id="16" name="テキスト ボックス 15">
          <a:extLst>
            <a:ext uri="{FF2B5EF4-FFF2-40B4-BE49-F238E27FC236}">
              <a16:creationId xmlns:a16="http://schemas.microsoft.com/office/drawing/2014/main" id="{6E0F2CEE-5252-41AC-AAA3-AECABDE6201E}"/>
            </a:ext>
          </a:extLst>
        </xdr:cNvPr>
        <xdr:cNvSpPr txBox="1"/>
      </xdr:nvSpPr>
      <xdr:spPr>
        <a:xfrm>
          <a:off x="6101715" y="246221"/>
          <a:ext cx="2901315" cy="549592"/>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b="1"/>
            <a:t>対策後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18</xdr:col>
      <xdr:colOff>48956</xdr:colOff>
      <xdr:row>19</xdr:row>
      <xdr:rowOff>168144</xdr:rowOff>
    </xdr:from>
    <xdr:to>
      <xdr:col>20</xdr:col>
      <xdr:colOff>525032</xdr:colOff>
      <xdr:row>24</xdr:row>
      <xdr:rowOff>123580</xdr:rowOff>
    </xdr:to>
    <xdr:sp macro="" textlink="">
      <xdr:nvSpPr>
        <xdr:cNvPr id="158" name="テキスト ボックス 157">
          <a:extLst>
            <a:ext uri="{FF2B5EF4-FFF2-40B4-BE49-F238E27FC236}">
              <a16:creationId xmlns:a16="http://schemas.microsoft.com/office/drawing/2014/main" id="{00000000-0008-0000-0A00-00009E000000}"/>
            </a:ext>
          </a:extLst>
        </xdr:cNvPr>
        <xdr:cNvSpPr txBox="1"/>
      </xdr:nvSpPr>
      <xdr:spPr>
        <a:xfrm>
          <a:off x="12050456" y="4511544"/>
          <a:ext cx="1809576" cy="1098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solidFill>
                <a:srgbClr val="FF0000"/>
              </a:solidFill>
            </a:rPr>
            <a:t>LIA</a:t>
          </a:r>
          <a:r>
            <a:rPr kumimoji="1" lang="ja-JP" altLang="en-US" sz="1100">
              <a:solidFill>
                <a:srgbClr val="FF0000"/>
              </a:solidFill>
            </a:rPr>
            <a:t>液面有時は精製水移送自動弁が開にならない</a:t>
          </a:r>
          <a:r>
            <a:rPr kumimoji="1" lang="en-US" altLang="ja-JP" sz="1100">
              <a:solidFill>
                <a:srgbClr val="FF0000"/>
              </a:solidFill>
            </a:rPr>
            <a:t>I/L</a:t>
          </a:r>
          <a:r>
            <a:rPr kumimoji="1" lang="ja-JP" altLang="en-US" sz="1100">
              <a:solidFill>
                <a:srgbClr val="FF0000"/>
              </a:solidFill>
            </a:rPr>
            <a:t>を入れる</a:t>
          </a:r>
          <a:endParaRPr kumimoji="1" lang="en-US" altLang="ja-JP" sz="1100">
            <a:solidFill>
              <a:srgbClr val="FF0000"/>
            </a:solidFill>
          </a:endParaRPr>
        </a:p>
      </xdr:txBody>
    </xdr:sp>
    <xdr:clientData/>
  </xdr:twoCellAnchor>
  <xdr:twoCellAnchor>
    <xdr:from>
      <xdr:col>17</xdr:col>
      <xdr:colOff>240030</xdr:colOff>
      <xdr:row>2</xdr:row>
      <xdr:rowOff>85725</xdr:rowOff>
    </xdr:from>
    <xdr:to>
      <xdr:col>20</xdr:col>
      <xdr:colOff>25851</xdr:colOff>
      <xdr:row>10</xdr:row>
      <xdr:rowOff>60735</xdr:rowOff>
    </xdr:to>
    <xdr:pic>
      <xdr:nvPicPr>
        <xdr:cNvPr id="308" name="図 307">
          <a:extLst>
            <a:ext uri="{FF2B5EF4-FFF2-40B4-BE49-F238E27FC236}">
              <a16:creationId xmlns:a16="http://schemas.microsoft.com/office/drawing/2014/main" id="{00000000-0008-0000-0A00-00003401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1574780" y="542925"/>
          <a:ext cx="1786071" cy="1803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217170</xdr:colOff>
      <xdr:row>14</xdr:row>
      <xdr:rowOff>72390</xdr:rowOff>
    </xdr:from>
    <xdr:to>
      <xdr:col>11</xdr:col>
      <xdr:colOff>29661</xdr:colOff>
      <xdr:row>22</xdr:row>
      <xdr:rowOff>41685</xdr:rowOff>
    </xdr:to>
    <xdr:pic>
      <xdr:nvPicPr>
        <xdr:cNvPr id="309" name="図 308">
          <a:extLst>
            <a:ext uri="{FF2B5EF4-FFF2-40B4-BE49-F238E27FC236}">
              <a16:creationId xmlns:a16="http://schemas.microsoft.com/office/drawing/2014/main" id="{00000000-0008-0000-0A00-000035010000}"/>
            </a:ext>
          </a:extLst>
        </xdr:cNvPr>
        <xdr:cNvPicPr>
          <a:picLocks noChangeAspect="1"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5551170" y="3272790"/>
          <a:ext cx="1812741" cy="1798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514350</xdr:colOff>
      <xdr:row>0</xdr:row>
      <xdr:rowOff>98419</xdr:rowOff>
    </xdr:from>
    <xdr:to>
      <xdr:col>12</xdr:col>
      <xdr:colOff>226698</xdr:colOff>
      <xdr:row>13</xdr:row>
      <xdr:rowOff>39011</xdr:rowOff>
    </xdr:to>
    <xdr:grpSp>
      <xdr:nvGrpSpPr>
        <xdr:cNvPr id="409" name="グループ化 408">
          <a:extLst>
            <a:ext uri="{FF2B5EF4-FFF2-40B4-BE49-F238E27FC236}">
              <a16:creationId xmlns:a16="http://schemas.microsoft.com/office/drawing/2014/main" id="{00000000-0008-0000-0A00-000099010000}"/>
            </a:ext>
          </a:extLst>
        </xdr:cNvPr>
        <xdr:cNvGrpSpPr/>
      </xdr:nvGrpSpPr>
      <xdr:grpSpPr>
        <a:xfrm>
          <a:off x="1844040" y="94609"/>
          <a:ext cx="6383658" cy="2916202"/>
          <a:chOff x="1847850" y="98419"/>
          <a:chExt cx="6379848" cy="2912392"/>
        </a:xfrm>
      </xdr:grpSpPr>
      <xdr:sp macro="" textlink="">
        <xdr:nvSpPr>
          <xdr:cNvPr id="163" name="テキスト ボックス 162">
            <a:extLst>
              <a:ext uri="{FF2B5EF4-FFF2-40B4-BE49-F238E27FC236}">
                <a16:creationId xmlns:a16="http://schemas.microsoft.com/office/drawing/2014/main" id="{00000000-0008-0000-0A00-0000A3000000}"/>
              </a:ext>
            </a:extLst>
          </xdr:cNvPr>
          <xdr:cNvSpPr txBox="1"/>
        </xdr:nvSpPr>
        <xdr:spPr>
          <a:xfrm>
            <a:off x="4336070" y="1535024"/>
            <a:ext cx="768965" cy="3018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sp macro="" textlink="">
        <xdr:nvSpPr>
          <xdr:cNvPr id="165" name="AutoShape 304">
            <a:extLst>
              <a:ext uri="{FF2B5EF4-FFF2-40B4-BE49-F238E27FC236}">
                <a16:creationId xmlns:a16="http://schemas.microsoft.com/office/drawing/2014/main" id="{00000000-0008-0000-0A00-0000A5000000}"/>
              </a:ext>
            </a:extLst>
          </xdr:cNvPr>
          <xdr:cNvSpPr>
            <a:spLocks noChangeArrowheads="1"/>
          </xdr:cNvSpPr>
        </xdr:nvSpPr>
        <xdr:spPr bwMode="auto">
          <a:xfrm rot="5400000">
            <a:off x="4250658" y="1326057"/>
            <a:ext cx="978850" cy="732181"/>
          </a:xfrm>
          <a:prstGeom prst="flowChartTerminator">
            <a:avLst/>
          </a:prstGeom>
          <a:solidFill>
            <a:sysClr val="window" lastClr="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166" name="直線コネクタ 165">
            <a:extLst>
              <a:ext uri="{FF2B5EF4-FFF2-40B4-BE49-F238E27FC236}">
                <a16:creationId xmlns:a16="http://schemas.microsoft.com/office/drawing/2014/main" id="{00000000-0008-0000-0A00-0000A6000000}"/>
              </a:ext>
            </a:extLst>
          </xdr:cNvPr>
          <xdr:cNvCxnSpPr/>
        </xdr:nvCxnSpPr>
        <xdr:spPr>
          <a:xfrm>
            <a:off x="3806472" y="892556"/>
            <a:ext cx="67003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A00-0000A7000000}"/>
              </a:ext>
            </a:extLst>
          </xdr:cNvPr>
          <xdr:cNvCxnSpPr/>
        </xdr:nvCxnSpPr>
        <xdr:spPr>
          <a:xfrm>
            <a:off x="4480317" y="895404"/>
            <a:ext cx="0" cy="36984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A00-0000A8000000}"/>
              </a:ext>
            </a:extLst>
          </xdr:cNvPr>
          <xdr:cNvCxnSpPr/>
        </xdr:nvCxnSpPr>
        <xdr:spPr>
          <a:xfrm>
            <a:off x="4373276" y="1165119"/>
            <a:ext cx="16742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A00-0000A9000000}"/>
              </a:ext>
            </a:extLst>
          </xdr:cNvPr>
          <xdr:cNvCxnSpPr/>
        </xdr:nvCxnSpPr>
        <xdr:spPr>
          <a:xfrm>
            <a:off x="4373276" y="1140420"/>
            <a:ext cx="16742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70" name="グループ化 169">
            <a:extLst>
              <a:ext uri="{FF2B5EF4-FFF2-40B4-BE49-F238E27FC236}">
                <a16:creationId xmlns:a16="http://schemas.microsoft.com/office/drawing/2014/main" id="{00000000-0008-0000-0A00-0000AA000000}"/>
              </a:ext>
            </a:extLst>
          </xdr:cNvPr>
          <xdr:cNvGrpSpPr/>
        </xdr:nvGrpSpPr>
        <xdr:grpSpPr>
          <a:xfrm>
            <a:off x="3590097" y="820573"/>
            <a:ext cx="216530" cy="166339"/>
            <a:chOff x="8016240" y="3124200"/>
            <a:chExt cx="220980" cy="190500"/>
          </a:xfrm>
        </xdr:grpSpPr>
        <xdr:sp macro="" textlink="">
          <xdr:nvSpPr>
            <xdr:cNvPr id="279" name="AutoShape 720">
              <a:extLst>
                <a:ext uri="{FF2B5EF4-FFF2-40B4-BE49-F238E27FC236}">
                  <a16:creationId xmlns:a16="http://schemas.microsoft.com/office/drawing/2014/main" id="{00000000-0008-0000-0A00-000017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280" name="直線コネクタ 279">
              <a:extLst>
                <a:ext uri="{FF2B5EF4-FFF2-40B4-BE49-F238E27FC236}">
                  <a16:creationId xmlns:a16="http://schemas.microsoft.com/office/drawing/2014/main" id="{00000000-0008-0000-0A00-00001801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A00-00001901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171" name="グループ化 170">
            <a:extLst>
              <a:ext uri="{FF2B5EF4-FFF2-40B4-BE49-F238E27FC236}">
                <a16:creationId xmlns:a16="http://schemas.microsoft.com/office/drawing/2014/main" id="{00000000-0008-0000-0A00-0000AB000000}"/>
              </a:ext>
            </a:extLst>
          </xdr:cNvPr>
          <xdr:cNvGrpSpPr/>
        </xdr:nvGrpSpPr>
        <xdr:grpSpPr>
          <a:xfrm>
            <a:off x="3622253" y="593764"/>
            <a:ext cx="146072" cy="304813"/>
            <a:chOff x="7882356" y="2811780"/>
            <a:chExt cx="175819" cy="304800"/>
          </a:xfrm>
        </xdr:grpSpPr>
        <xdr:grpSp>
          <xdr:nvGrpSpPr>
            <xdr:cNvPr id="275" name="グループ化 274">
              <a:extLst>
                <a:ext uri="{FF2B5EF4-FFF2-40B4-BE49-F238E27FC236}">
                  <a16:creationId xmlns:a16="http://schemas.microsoft.com/office/drawing/2014/main" id="{00000000-0008-0000-0A00-000013010000}"/>
                </a:ext>
              </a:extLst>
            </xdr:cNvPr>
            <xdr:cNvGrpSpPr/>
          </xdr:nvGrpSpPr>
          <xdr:grpSpPr>
            <a:xfrm>
              <a:off x="7882356" y="2811780"/>
              <a:ext cx="175819" cy="167640"/>
              <a:chOff x="7668996" y="3131820"/>
              <a:chExt cx="175819" cy="167640"/>
            </a:xfrm>
          </xdr:grpSpPr>
          <xdr:sp macro="" textlink="">
            <xdr:nvSpPr>
              <xdr:cNvPr id="277" name="正方形/長方形 276">
                <a:extLst>
                  <a:ext uri="{FF2B5EF4-FFF2-40B4-BE49-F238E27FC236}">
                    <a16:creationId xmlns:a16="http://schemas.microsoft.com/office/drawing/2014/main" id="{00000000-0008-0000-0A00-000015010000}"/>
                  </a:ext>
                </a:extLst>
              </xdr:cNvPr>
              <xdr:cNvSpPr/>
            </xdr:nvSpPr>
            <xdr:spPr>
              <a:xfrm>
                <a:off x="7668996"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78" name="直線コネクタ 277">
                <a:extLst>
                  <a:ext uri="{FF2B5EF4-FFF2-40B4-BE49-F238E27FC236}">
                    <a16:creationId xmlns:a16="http://schemas.microsoft.com/office/drawing/2014/main" id="{00000000-0008-0000-0A00-000016010000}"/>
                  </a:ext>
                </a:extLst>
              </xdr:cNvPr>
              <xdr:cNvCxnSpPr/>
            </xdr:nvCxnSpPr>
            <xdr:spPr>
              <a:xfrm>
                <a:off x="7677175"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A00-00001401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A00-0000AC000000}"/>
              </a:ext>
            </a:extLst>
          </xdr:cNvPr>
          <xdr:cNvCxnSpPr/>
        </xdr:nvCxnSpPr>
        <xdr:spPr>
          <a:xfrm>
            <a:off x="2991009" y="896146"/>
            <a:ext cx="60300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3" name="矢印: 五方向 172">
            <a:extLst>
              <a:ext uri="{FF2B5EF4-FFF2-40B4-BE49-F238E27FC236}">
                <a16:creationId xmlns:a16="http://schemas.microsoft.com/office/drawing/2014/main" id="{00000000-0008-0000-0A00-0000AD000000}"/>
              </a:ext>
            </a:extLst>
          </xdr:cNvPr>
          <xdr:cNvSpPr/>
        </xdr:nvSpPr>
        <xdr:spPr>
          <a:xfrm>
            <a:off x="1847850" y="782901"/>
            <a:ext cx="1143159" cy="228786"/>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精製水</a:t>
            </a:r>
          </a:p>
        </xdr:txBody>
      </xdr:sp>
      <xdr:cxnSp macro="">
        <xdr:nvCxnSpPr>
          <xdr:cNvPr id="174" name="直線コネクタ 173">
            <a:extLst>
              <a:ext uri="{FF2B5EF4-FFF2-40B4-BE49-F238E27FC236}">
                <a16:creationId xmlns:a16="http://schemas.microsoft.com/office/drawing/2014/main" id="{00000000-0008-0000-0A00-0000AE000000}"/>
              </a:ext>
            </a:extLst>
          </xdr:cNvPr>
          <xdr:cNvCxnSpPr/>
        </xdr:nvCxnSpPr>
        <xdr:spPr>
          <a:xfrm flipV="1">
            <a:off x="5060860" y="716449"/>
            <a:ext cx="0" cy="55620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A00-0000AF000000}"/>
              </a:ext>
            </a:extLst>
          </xdr:cNvPr>
          <xdr:cNvCxnSpPr/>
        </xdr:nvCxnSpPr>
        <xdr:spPr>
          <a:xfrm>
            <a:off x="5064269" y="716636"/>
            <a:ext cx="95399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6" name="矢印: 五方向 175">
            <a:extLst>
              <a:ext uri="{FF2B5EF4-FFF2-40B4-BE49-F238E27FC236}">
                <a16:creationId xmlns:a16="http://schemas.microsoft.com/office/drawing/2014/main" id="{00000000-0008-0000-0A00-0000B0000000}"/>
              </a:ext>
            </a:extLst>
          </xdr:cNvPr>
          <xdr:cNvSpPr/>
        </xdr:nvSpPr>
        <xdr:spPr>
          <a:xfrm>
            <a:off x="6021045" y="589510"/>
            <a:ext cx="973505" cy="255177"/>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a:t>
            </a:r>
            <a:r>
              <a:rPr kumimoji="1" lang="ja-JP" altLang="en-US" sz="1100">
                <a:solidFill>
                  <a:sysClr val="windowText" lastClr="000000"/>
                </a:solidFill>
              </a:rPr>
              <a:t>／</a:t>
            </a:r>
            <a:r>
              <a:rPr kumimoji="1" lang="en-US" altLang="ja-JP" sz="1100">
                <a:solidFill>
                  <a:sysClr val="windowText" lastClr="000000"/>
                </a:solidFill>
              </a:rPr>
              <a:t>F</a:t>
            </a:r>
            <a:endParaRPr kumimoji="1" lang="ja-JP" altLang="en-US" sz="1100">
              <a:solidFill>
                <a:sysClr val="windowText" lastClr="000000"/>
              </a:solidFill>
            </a:endParaRPr>
          </a:p>
        </xdr:txBody>
      </xdr:sp>
      <xdr:cxnSp macro="">
        <xdr:nvCxnSpPr>
          <xdr:cNvPr id="177" name="直線コネクタ 176">
            <a:extLst>
              <a:ext uri="{FF2B5EF4-FFF2-40B4-BE49-F238E27FC236}">
                <a16:creationId xmlns:a16="http://schemas.microsoft.com/office/drawing/2014/main" id="{00000000-0008-0000-0A00-0000B1000000}"/>
              </a:ext>
            </a:extLst>
          </xdr:cNvPr>
          <xdr:cNvCxnSpPr/>
        </xdr:nvCxnSpPr>
        <xdr:spPr>
          <a:xfrm>
            <a:off x="4734446" y="2179665"/>
            <a:ext cx="0" cy="372694"/>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8" name="直線コネクタ 177">
            <a:extLst>
              <a:ext uri="{FF2B5EF4-FFF2-40B4-BE49-F238E27FC236}">
                <a16:creationId xmlns:a16="http://schemas.microsoft.com/office/drawing/2014/main" id="{00000000-0008-0000-0A00-0000B2000000}"/>
              </a:ext>
            </a:extLst>
          </xdr:cNvPr>
          <xdr:cNvCxnSpPr/>
        </xdr:nvCxnSpPr>
        <xdr:spPr>
          <a:xfrm>
            <a:off x="4679878" y="2240817"/>
            <a:ext cx="13729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79" name="直線コネクタ 178">
            <a:extLst>
              <a:ext uri="{FF2B5EF4-FFF2-40B4-BE49-F238E27FC236}">
                <a16:creationId xmlns:a16="http://schemas.microsoft.com/office/drawing/2014/main" id="{00000000-0008-0000-0A00-0000B3000000}"/>
              </a:ext>
            </a:extLst>
          </xdr:cNvPr>
          <xdr:cNvCxnSpPr/>
        </xdr:nvCxnSpPr>
        <xdr:spPr>
          <a:xfrm>
            <a:off x="4679878" y="2304806"/>
            <a:ext cx="13729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80" name="直線コネクタ 179">
            <a:extLst>
              <a:ext uri="{FF2B5EF4-FFF2-40B4-BE49-F238E27FC236}">
                <a16:creationId xmlns:a16="http://schemas.microsoft.com/office/drawing/2014/main" id="{00000000-0008-0000-0A00-0000B4000000}"/>
              </a:ext>
            </a:extLst>
          </xdr:cNvPr>
          <xdr:cNvCxnSpPr/>
        </xdr:nvCxnSpPr>
        <xdr:spPr>
          <a:xfrm>
            <a:off x="4745175" y="2554192"/>
            <a:ext cx="1388157"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81" name="テキスト ボックス 180">
            <a:extLst>
              <a:ext uri="{FF2B5EF4-FFF2-40B4-BE49-F238E27FC236}">
                <a16:creationId xmlns:a16="http://schemas.microsoft.com/office/drawing/2014/main" id="{00000000-0008-0000-0A00-0000B5000000}"/>
              </a:ext>
            </a:extLst>
          </xdr:cNvPr>
          <xdr:cNvSpPr txBox="1"/>
        </xdr:nvSpPr>
        <xdr:spPr>
          <a:xfrm>
            <a:off x="5392860" y="1703768"/>
            <a:ext cx="375955" cy="1797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xnSp macro="">
        <xdr:nvCxnSpPr>
          <xdr:cNvPr id="182" name="直線コネクタ 181">
            <a:extLst>
              <a:ext uri="{FF2B5EF4-FFF2-40B4-BE49-F238E27FC236}">
                <a16:creationId xmlns:a16="http://schemas.microsoft.com/office/drawing/2014/main" id="{00000000-0008-0000-0A00-0000B6000000}"/>
              </a:ext>
            </a:extLst>
          </xdr:cNvPr>
          <xdr:cNvCxnSpPr/>
        </xdr:nvCxnSpPr>
        <xdr:spPr>
          <a:xfrm>
            <a:off x="6132999" y="2182012"/>
            <a:ext cx="0" cy="36844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A00-0000B7000000}"/>
              </a:ext>
            </a:extLst>
          </xdr:cNvPr>
          <xdr:cNvCxnSpPr>
            <a:stCxn id="274" idx="1"/>
          </xdr:cNvCxnSpPr>
        </xdr:nvCxnSpPr>
        <xdr:spPr>
          <a:xfrm flipV="1">
            <a:off x="5660624" y="2171216"/>
            <a:ext cx="1314330" cy="170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A00-0000B8000000}"/>
              </a:ext>
            </a:extLst>
          </xdr:cNvPr>
          <xdr:cNvCxnSpPr/>
        </xdr:nvCxnSpPr>
        <xdr:spPr>
          <a:xfrm rot="5400000">
            <a:off x="5747177" y="2167179"/>
            <a:ext cx="12866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85" name="Group 53">
            <a:extLst>
              <a:ext uri="{FF2B5EF4-FFF2-40B4-BE49-F238E27FC236}">
                <a16:creationId xmlns:a16="http://schemas.microsoft.com/office/drawing/2014/main" id="{00000000-0008-0000-0A00-0000B9000000}"/>
              </a:ext>
            </a:extLst>
          </xdr:cNvPr>
          <xdr:cNvGrpSpPr>
            <a:grpSpLocks/>
          </xdr:cNvGrpSpPr>
        </xdr:nvGrpSpPr>
        <xdr:grpSpPr bwMode="auto">
          <a:xfrm>
            <a:off x="5547341" y="2113990"/>
            <a:ext cx="113280" cy="124369"/>
            <a:chOff x="309" y="146"/>
            <a:chExt cx="108" cy="107"/>
          </a:xfrm>
        </xdr:grpSpPr>
        <xdr:grpSp>
          <xdr:nvGrpSpPr>
            <xdr:cNvPr id="270" name="Group 54">
              <a:extLst>
                <a:ext uri="{FF2B5EF4-FFF2-40B4-BE49-F238E27FC236}">
                  <a16:creationId xmlns:a16="http://schemas.microsoft.com/office/drawing/2014/main" id="{00000000-0008-0000-0A00-00000E010000}"/>
                </a:ext>
              </a:extLst>
            </xdr:cNvPr>
            <xdr:cNvGrpSpPr>
              <a:grpSpLocks/>
            </xdr:cNvGrpSpPr>
          </xdr:nvGrpSpPr>
          <xdr:grpSpPr bwMode="auto">
            <a:xfrm>
              <a:off x="309" y="146"/>
              <a:ext cx="108" cy="107"/>
              <a:chOff x="315" y="152"/>
              <a:chExt cx="108" cy="107"/>
            </a:xfrm>
          </xdr:grpSpPr>
          <xdr:sp macro="" textlink="">
            <xdr:nvSpPr>
              <xdr:cNvPr id="273" name="Oval 55">
                <a:extLst>
                  <a:ext uri="{FF2B5EF4-FFF2-40B4-BE49-F238E27FC236}">
                    <a16:creationId xmlns:a16="http://schemas.microsoft.com/office/drawing/2014/main" id="{00000000-0008-0000-0A00-00001101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74" name="Line 56">
                <a:extLst>
                  <a:ext uri="{FF2B5EF4-FFF2-40B4-BE49-F238E27FC236}">
                    <a16:creationId xmlns:a16="http://schemas.microsoft.com/office/drawing/2014/main" id="{00000000-0008-0000-0A00-00001201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271" name="Line 57">
              <a:extLst>
                <a:ext uri="{FF2B5EF4-FFF2-40B4-BE49-F238E27FC236}">
                  <a16:creationId xmlns:a16="http://schemas.microsoft.com/office/drawing/2014/main" id="{00000000-0008-0000-0A00-00000F01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2" name="Line 58">
              <a:extLst>
                <a:ext uri="{FF2B5EF4-FFF2-40B4-BE49-F238E27FC236}">
                  <a16:creationId xmlns:a16="http://schemas.microsoft.com/office/drawing/2014/main" id="{00000000-0008-0000-0A00-00001001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xnSp macro="">
        <xdr:nvCxnSpPr>
          <xdr:cNvPr id="186" name="直線コネクタ 185">
            <a:extLst>
              <a:ext uri="{FF2B5EF4-FFF2-40B4-BE49-F238E27FC236}">
                <a16:creationId xmlns:a16="http://schemas.microsoft.com/office/drawing/2014/main" id="{00000000-0008-0000-0A00-0000BA000000}"/>
              </a:ext>
            </a:extLst>
          </xdr:cNvPr>
          <xdr:cNvCxnSpPr/>
        </xdr:nvCxnSpPr>
        <xdr:spPr>
          <a:xfrm>
            <a:off x="5580561" y="1962677"/>
            <a:ext cx="0" cy="14911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87" name="楕円 186">
            <a:extLst>
              <a:ext uri="{FF2B5EF4-FFF2-40B4-BE49-F238E27FC236}">
                <a16:creationId xmlns:a16="http://schemas.microsoft.com/office/drawing/2014/main" id="{00000000-0008-0000-0A00-0000BB000000}"/>
              </a:ext>
            </a:extLst>
          </xdr:cNvPr>
          <xdr:cNvSpPr/>
        </xdr:nvSpPr>
        <xdr:spPr>
          <a:xfrm>
            <a:off x="5418048" y="1622551"/>
            <a:ext cx="341088" cy="340423"/>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xnSp macro="">
        <xdr:nvCxnSpPr>
          <xdr:cNvPr id="188" name="直線コネクタ 187">
            <a:extLst>
              <a:ext uri="{FF2B5EF4-FFF2-40B4-BE49-F238E27FC236}">
                <a16:creationId xmlns:a16="http://schemas.microsoft.com/office/drawing/2014/main" id="{00000000-0008-0000-0A00-0000BC000000}"/>
              </a:ext>
            </a:extLst>
          </xdr:cNvPr>
          <xdr:cNvCxnSpPr/>
        </xdr:nvCxnSpPr>
        <xdr:spPr>
          <a:xfrm>
            <a:off x="6588062" y="2169328"/>
            <a:ext cx="0" cy="399859"/>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94" name="グループ化 193">
            <a:extLst>
              <a:ext uri="{FF2B5EF4-FFF2-40B4-BE49-F238E27FC236}">
                <a16:creationId xmlns:a16="http://schemas.microsoft.com/office/drawing/2014/main" id="{00000000-0008-0000-0A00-0000C2000000}"/>
              </a:ext>
            </a:extLst>
          </xdr:cNvPr>
          <xdr:cNvGrpSpPr/>
        </xdr:nvGrpSpPr>
        <xdr:grpSpPr>
          <a:xfrm rot="16200000">
            <a:off x="7388628" y="1509793"/>
            <a:ext cx="298970" cy="1356309"/>
            <a:chOff x="7940168" y="3025587"/>
            <a:chExt cx="378438" cy="1690488"/>
          </a:xfrm>
          <a:noFill/>
        </xdr:grpSpPr>
        <xdr:sp macro="" textlink="">
          <xdr:nvSpPr>
            <xdr:cNvPr id="225" name="テキスト ボックス 224">
              <a:extLst>
                <a:ext uri="{FF2B5EF4-FFF2-40B4-BE49-F238E27FC236}">
                  <a16:creationId xmlns:a16="http://schemas.microsoft.com/office/drawing/2014/main" id="{00000000-0008-0000-0A00-0000E1000000}"/>
                </a:ext>
              </a:extLst>
            </xdr:cNvPr>
            <xdr:cNvSpPr txBox="1"/>
          </xdr:nvSpPr>
          <xdr:spPr>
            <a:xfrm>
              <a:off x="7940168" y="3025587"/>
              <a:ext cx="378438" cy="166871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226" name="フローチャート: 他ページ結合子 225">
              <a:extLst>
                <a:ext uri="{FF2B5EF4-FFF2-40B4-BE49-F238E27FC236}">
                  <a16:creationId xmlns:a16="http://schemas.microsoft.com/office/drawing/2014/main" id="{00000000-0008-0000-0A00-0000E2000000}"/>
                </a:ext>
              </a:extLst>
            </xdr:cNvPr>
            <xdr:cNvSpPr/>
          </xdr:nvSpPr>
          <xdr:spPr>
            <a:xfrm>
              <a:off x="7972825" y="3160699"/>
              <a:ext cx="324011" cy="1555376"/>
            </a:xfrm>
            <a:prstGeom prst="flowChartOffpageConnector">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t"/>
            <a:lstStyle/>
            <a:p>
              <a:pPr algn="l"/>
              <a:endParaRPr kumimoji="1" lang="ja-JP" altLang="en-US" sz="1100"/>
            </a:p>
          </xdr:txBody>
        </xdr:sp>
      </xdr:grpSp>
      <xdr:grpSp>
        <xdr:nvGrpSpPr>
          <xdr:cNvPr id="198" name="グループ化 197">
            <a:extLst>
              <a:ext uri="{FF2B5EF4-FFF2-40B4-BE49-F238E27FC236}">
                <a16:creationId xmlns:a16="http://schemas.microsoft.com/office/drawing/2014/main" id="{00000000-0008-0000-0A00-0000C6000000}"/>
              </a:ext>
            </a:extLst>
          </xdr:cNvPr>
          <xdr:cNvGrpSpPr/>
        </xdr:nvGrpSpPr>
        <xdr:grpSpPr>
          <a:xfrm rot="16200000">
            <a:off x="7408690" y="1908951"/>
            <a:ext cx="285750" cy="1352266"/>
            <a:chOff x="7943919" y="3025220"/>
            <a:chExt cx="378438" cy="1690855"/>
          </a:xfrm>
          <a:noFill/>
        </xdr:grpSpPr>
        <xdr:sp macro="" textlink="">
          <xdr:nvSpPr>
            <xdr:cNvPr id="223" name="テキスト ボックス 222">
              <a:extLst>
                <a:ext uri="{FF2B5EF4-FFF2-40B4-BE49-F238E27FC236}">
                  <a16:creationId xmlns:a16="http://schemas.microsoft.com/office/drawing/2014/main" id="{00000000-0008-0000-0A00-0000DF000000}"/>
                </a:ext>
              </a:extLst>
            </xdr:cNvPr>
            <xdr:cNvSpPr txBox="1"/>
          </xdr:nvSpPr>
          <xdr:spPr>
            <a:xfrm>
              <a:off x="7943919" y="3025220"/>
              <a:ext cx="378438" cy="1667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224" name="フローチャート: 他ページ結合子 223">
              <a:extLst>
                <a:ext uri="{FF2B5EF4-FFF2-40B4-BE49-F238E27FC236}">
                  <a16:creationId xmlns:a16="http://schemas.microsoft.com/office/drawing/2014/main" id="{00000000-0008-0000-0A00-0000E0000000}"/>
                </a:ext>
              </a:extLst>
            </xdr:cNvPr>
            <xdr:cNvSpPr/>
          </xdr:nvSpPr>
          <xdr:spPr>
            <a:xfrm>
              <a:off x="7972825" y="3160699"/>
              <a:ext cx="324011" cy="1555376"/>
            </a:xfrm>
            <a:prstGeom prst="flowChartOffpageConnector">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t"/>
            <a:lstStyle/>
            <a:p>
              <a:pPr algn="l"/>
              <a:endParaRPr kumimoji="1" lang="ja-JP" altLang="en-US" sz="1100"/>
            </a:p>
          </xdr:txBody>
        </xdr:sp>
      </xdr:grpSp>
      <xdr:sp macro="" textlink="">
        <xdr:nvSpPr>
          <xdr:cNvPr id="200" name="テキスト ボックス 199">
            <a:extLst>
              <a:ext uri="{FF2B5EF4-FFF2-40B4-BE49-F238E27FC236}">
                <a16:creationId xmlns:a16="http://schemas.microsoft.com/office/drawing/2014/main" id="{00000000-0008-0000-0A00-0000C8000000}"/>
              </a:ext>
            </a:extLst>
          </xdr:cNvPr>
          <xdr:cNvSpPr txBox="1"/>
        </xdr:nvSpPr>
        <xdr:spPr>
          <a:xfrm>
            <a:off x="4438727" y="1539630"/>
            <a:ext cx="660488" cy="349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ST-119</a:t>
            </a:r>
            <a:endParaRPr kumimoji="1" lang="ja-JP" altLang="en-US" sz="1100" b="1"/>
          </a:p>
        </xdr:txBody>
      </xdr:sp>
      <xdr:cxnSp macro="">
        <xdr:nvCxnSpPr>
          <xdr:cNvPr id="206" name="直線コネクタ 205">
            <a:extLst>
              <a:ext uri="{FF2B5EF4-FFF2-40B4-BE49-F238E27FC236}">
                <a16:creationId xmlns:a16="http://schemas.microsoft.com/office/drawing/2014/main" id="{00000000-0008-0000-0A00-0000CE000000}"/>
              </a:ext>
            </a:extLst>
          </xdr:cNvPr>
          <xdr:cNvCxnSpPr/>
        </xdr:nvCxnSpPr>
        <xdr:spPr>
          <a:xfrm>
            <a:off x="6588344" y="2574032"/>
            <a:ext cx="410626"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57" name="楕円 156">
            <a:extLst>
              <a:ext uri="{FF2B5EF4-FFF2-40B4-BE49-F238E27FC236}">
                <a16:creationId xmlns:a16="http://schemas.microsoft.com/office/drawing/2014/main" id="{00000000-0008-0000-0A00-00009D000000}"/>
              </a:ext>
            </a:extLst>
          </xdr:cNvPr>
          <xdr:cNvSpPr/>
        </xdr:nvSpPr>
        <xdr:spPr>
          <a:xfrm>
            <a:off x="5294903" y="1469702"/>
            <a:ext cx="550554" cy="949538"/>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楕円 158">
            <a:extLst>
              <a:ext uri="{FF2B5EF4-FFF2-40B4-BE49-F238E27FC236}">
                <a16:creationId xmlns:a16="http://schemas.microsoft.com/office/drawing/2014/main" id="{00000000-0008-0000-0A00-00009F000000}"/>
              </a:ext>
            </a:extLst>
          </xdr:cNvPr>
          <xdr:cNvSpPr/>
        </xdr:nvSpPr>
        <xdr:spPr>
          <a:xfrm>
            <a:off x="3441723" y="453635"/>
            <a:ext cx="566680" cy="683183"/>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0" name="直線コネクタ 159">
            <a:extLst>
              <a:ext uri="{FF2B5EF4-FFF2-40B4-BE49-F238E27FC236}">
                <a16:creationId xmlns:a16="http://schemas.microsoft.com/office/drawing/2014/main" id="{00000000-0008-0000-0A00-0000A0000000}"/>
              </a:ext>
            </a:extLst>
          </xdr:cNvPr>
          <xdr:cNvCxnSpPr/>
        </xdr:nvCxnSpPr>
        <xdr:spPr>
          <a:xfrm flipH="1">
            <a:off x="5573990" y="2227656"/>
            <a:ext cx="0" cy="783155"/>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A00-0000A1000000}"/>
              </a:ext>
            </a:extLst>
          </xdr:cNvPr>
          <xdr:cNvCxnSpPr/>
        </xdr:nvCxnSpPr>
        <xdr:spPr>
          <a:xfrm>
            <a:off x="3692303" y="1038875"/>
            <a:ext cx="0" cy="1929204"/>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62" name="直線コネクタ 161">
            <a:extLst>
              <a:ext uri="{FF2B5EF4-FFF2-40B4-BE49-F238E27FC236}">
                <a16:creationId xmlns:a16="http://schemas.microsoft.com/office/drawing/2014/main" id="{00000000-0008-0000-0A00-0000A2000000}"/>
              </a:ext>
            </a:extLst>
          </xdr:cNvPr>
          <xdr:cNvCxnSpPr/>
        </xdr:nvCxnSpPr>
        <xdr:spPr>
          <a:xfrm flipH="1">
            <a:off x="3692267" y="2991228"/>
            <a:ext cx="1849359" cy="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17" name="テキスト ボックス 316">
            <a:extLst>
              <a:ext uri="{FF2B5EF4-FFF2-40B4-BE49-F238E27FC236}">
                <a16:creationId xmlns:a16="http://schemas.microsoft.com/office/drawing/2014/main" id="{00000000-0008-0000-0A00-00003D010000}"/>
              </a:ext>
            </a:extLst>
          </xdr:cNvPr>
          <xdr:cNvSpPr txBox="1"/>
        </xdr:nvSpPr>
        <xdr:spPr>
          <a:xfrm>
            <a:off x="3027977" y="98419"/>
            <a:ext cx="1371769" cy="450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b="1"/>
              <a:t>精製水移送自動弁</a:t>
            </a:r>
          </a:p>
        </xdr:txBody>
      </xdr:sp>
      <xdr:sp macro="" textlink="">
        <xdr:nvSpPr>
          <xdr:cNvPr id="318" name="テキスト ボックス 317">
            <a:extLst>
              <a:ext uri="{FF2B5EF4-FFF2-40B4-BE49-F238E27FC236}">
                <a16:creationId xmlns:a16="http://schemas.microsoft.com/office/drawing/2014/main" id="{00000000-0008-0000-0A00-00003E010000}"/>
              </a:ext>
            </a:extLst>
          </xdr:cNvPr>
          <xdr:cNvSpPr txBox="1"/>
        </xdr:nvSpPr>
        <xdr:spPr>
          <a:xfrm>
            <a:off x="5584282" y="1467162"/>
            <a:ext cx="1371769" cy="454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b="1"/>
              <a:t>液面センサー</a:t>
            </a:r>
          </a:p>
        </xdr:txBody>
      </xdr:sp>
    </xdr:grpSp>
    <xdr:clientData/>
  </xdr:twoCellAnchor>
  <xdr:twoCellAnchor>
    <xdr:from>
      <xdr:col>1</xdr:col>
      <xdr:colOff>548640</xdr:colOff>
      <xdr:row>24</xdr:row>
      <xdr:rowOff>198120</xdr:rowOff>
    </xdr:from>
    <xdr:to>
      <xdr:col>12</xdr:col>
      <xdr:colOff>135868</xdr:colOff>
      <xdr:row>48</xdr:row>
      <xdr:rowOff>192069</xdr:rowOff>
    </xdr:to>
    <xdr:grpSp>
      <xdr:nvGrpSpPr>
        <xdr:cNvPr id="320" name="グループ化 319">
          <a:extLst>
            <a:ext uri="{FF2B5EF4-FFF2-40B4-BE49-F238E27FC236}">
              <a16:creationId xmlns:a16="http://schemas.microsoft.com/office/drawing/2014/main" id="{00000000-0008-0000-0A00-000040010000}"/>
            </a:ext>
          </a:extLst>
        </xdr:cNvPr>
        <xdr:cNvGrpSpPr/>
      </xdr:nvGrpSpPr>
      <xdr:grpSpPr>
        <a:xfrm>
          <a:off x="1219200" y="5686425"/>
          <a:ext cx="6913858" cy="5478444"/>
          <a:chOff x="1838324" y="106039"/>
          <a:chExt cx="6927190" cy="5474629"/>
        </a:xfrm>
      </xdr:grpSpPr>
      <xdr:sp macro="" textlink="">
        <xdr:nvSpPr>
          <xdr:cNvPr id="321" name="テキスト ボックス 320">
            <a:extLst>
              <a:ext uri="{FF2B5EF4-FFF2-40B4-BE49-F238E27FC236}">
                <a16:creationId xmlns:a16="http://schemas.microsoft.com/office/drawing/2014/main" id="{00000000-0008-0000-0A00-000041010000}"/>
              </a:ext>
            </a:extLst>
          </xdr:cNvPr>
          <xdr:cNvSpPr txBox="1"/>
        </xdr:nvSpPr>
        <xdr:spPr>
          <a:xfrm>
            <a:off x="4334317" y="1535933"/>
            <a:ext cx="771506" cy="3016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sp macro="" textlink="">
        <xdr:nvSpPr>
          <xdr:cNvPr id="322" name="AutoShape 304">
            <a:extLst>
              <a:ext uri="{FF2B5EF4-FFF2-40B4-BE49-F238E27FC236}">
                <a16:creationId xmlns:a16="http://schemas.microsoft.com/office/drawing/2014/main" id="{00000000-0008-0000-0A00-000042010000}"/>
              </a:ext>
            </a:extLst>
          </xdr:cNvPr>
          <xdr:cNvSpPr>
            <a:spLocks noChangeArrowheads="1"/>
          </xdr:cNvSpPr>
        </xdr:nvSpPr>
        <xdr:spPr bwMode="auto">
          <a:xfrm rot="5400000">
            <a:off x="4249580" y="1324650"/>
            <a:ext cx="980072" cy="734692"/>
          </a:xfrm>
          <a:prstGeom prst="flowChartTerminator">
            <a:avLst/>
          </a:prstGeom>
          <a:solidFill>
            <a:sysClr val="window" lastClr="FFFFF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23" name="直線コネクタ 322">
            <a:extLst>
              <a:ext uri="{FF2B5EF4-FFF2-40B4-BE49-F238E27FC236}">
                <a16:creationId xmlns:a16="http://schemas.microsoft.com/office/drawing/2014/main" id="{00000000-0008-0000-0A00-000043010000}"/>
              </a:ext>
            </a:extLst>
          </xdr:cNvPr>
          <xdr:cNvCxnSpPr/>
        </xdr:nvCxnSpPr>
        <xdr:spPr>
          <a:xfrm>
            <a:off x="3806189" y="892008"/>
            <a:ext cx="67058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4" name="直線コネクタ 323">
            <a:extLst>
              <a:ext uri="{FF2B5EF4-FFF2-40B4-BE49-F238E27FC236}">
                <a16:creationId xmlns:a16="http://schemas.microsoft.com/office/drawing/2014/main" id="{00000000-0008-0000-0A00-000044010000}"/>
              </a:ext>
            </a:extLst>
          </xdr:cNvPr>
          <xdr:cNvCxnSpPr/>
        </xdr:nvCxnSpPr>
        <xdr:spPr>
          <a:xfrm>
            <a:off x="4472963" y="894854"/>
            <a:ext cx="0" cy="37149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5" name="直線コネクタ 324">
            <a:extLst>
              <a:ext uri="{FF2B5EF4-FFF2-40B4-BE49-F238E27FC236}">
                <a16:creationId xmlns:a16="http://schemas.microsoft.com/office/drawing/2014/main" id="{00000000-0008-0000-0A00-000045010000}"/>
              </a:ext>
            </a:extLst>
          </xdr:cNvPr>
          <xdr:cNvCxnSpPr/>
        </xdr:nvCxnSpPr>
        <xdr:spPr>
          <a:xfrm>
            <a:off x="4371554" y="1164381"/>
            <a:ext cx="16375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A00-000046010000}"/>
              </a:ext>
            </a:extLst>
          </xdr:cNvPr>
          <xdr:cNvCxnSpPr/>
        </xdr:nvCxnSpPr>
        <xdr:spPr>
          <a:xfrm>
            <a:off x="4371554" y="1143507"/>
            <a:ext cx="16375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327" name="グループ化 326">
            <a:extLst>
              <a:ext uri="{FF2B5EF4-FFF2-40B4-BE49-F238E27FC236}">
                <a16:creationId xmlns:a16="http://schemas.microsoft.com/office/drawing/2014/main" id="{00000000-0008-0000-0A00-000047010000}"/>
              </a:ext>
            </a:extLst>
          </xdr:cNvPr>
          <xdr:cNvGrpSpPr/>
        </xdr:nvGrpSpPr>
        <xdr:grpSpPr>
          <a:xfrm>
            <a:off x="3589635" y="816268"/>
            <a:ext cx="212896" cy="173838"/>
            <a:chOff x="8016240" y="3124200"/>
            <a:chExt cx="220980" cy="190500"/>
          </a:xfrm>
        </xdr:grpSpPr>
        <xdr:sp macro="" textlink="">
          <xdr:nvSpPr>
            <xdr:cNvPr id="405" name="AutoShape 720">
              <a:extLst>
                <a:ext uri="{FF2B5EF4-FFF2-40B4-BE49-F238E27FC236}">
                  <a16:creationId xmlns:a16="http://schemas.microsoft.com/office/drawing/2014/main" id="{00000000-0008-0000-0A00-000095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406" name="直線コネクタ 405">
              <a:extLst>
                <a:ext uri="{FF2B5EF4-FFF2-40B4-BE49-F238E27FC236}">
                  <a16:creationId xmlns:a16="http://schemas.microsoft.com/office/drawing/2014/main" id="{00000000-0008-0000-0A00-00009601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A00-00009701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28" name="グループ化 327">
            <a:extLst>
              <a:ext uri="{FF2B5EF4-FFF2-40B4-BE49-F238E27FC236}">
                <a16:creationId xmlns:a16="http://schemas.microsoft.com/office/drawing/2014/main" id="{00000000-0008-0000-0A00-000048010000}"/>
              </a:ext>
            </a:extLst>
          </xdr:cNvPr>
          <xdr:cNvGrpSpPr/>
        </xdr:nvGrpSpPr>
        <xdr:grpSpPr>
          <a:xfrm>
            <a:off x="3618004" y="589617"/>
            <a:ext cx="153819" cy="304601"/>
            <a:chOff x="7882356" y="2811780"/>
            <a:chExt cx="175819" cy="304800"/>
          </a:xfrm>
        </xdr:grpSpPr>
        <xdr:grpSp>
          <xdr:nvGrpSpPr>
            <xdr:cNvPr id="401" name="グループ化 400">
              <a:extLst>
                <a:ext uri="{FF2B5EF4-FFF2-40B4-BE49-F238E27FC236}">
                  <a16:creationId xmlns:a16="http://schemas.microsoft.com/office/drawing/2014/main" id="{00000000-0008-0000-0A00-000091010000}"/>
                </a:ext>
              </a:extLst>
            </xdr:cNvPr>
            <xdr:cNvGrpSpPr/>
          </xdr:nvGrpSpPr>
          <xdr:grpSpPr>
            <a:xfrm>
              <a:off x="7882356" y="2811780"/>
              <a:ext cx="175819" cy="167640"/>
              <a:chOff x="7668996" y="3131820"/>
              <a:chExt cx="175819" cy="167640"/>
            </a:xfrm>
          </xdr:grpSpPr>
          <xdr:sp macro="" textlink="">
            <xdr:nvSpPr>
              <xdr:cNvPr id="403" name="正方形/長方形 402">
                <a:extLst>
                  <a:ext uri="{FF2B5EF4-FFF2-40B4-BE49-F238E27FC236}">
                    <a16:creationId xmlns:a16="http://schemas.microsoft.com/office/drawing/2014/main" id="{00000000-0008-0000-0A00-000093010000}"/>
                  </a:ext>
                </a:extLst>
              </xdr:cNvPr>
              <xdr:cNvSpPr/>
            </xdr:nvSpPr>
            <xdr:spPr>
              <a:xfrm>
                <a:off x="7668996"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04" name="直線コネクタ 403">
                <a:extLst>
                  <a:ext uri="{FF2B5EF4-FFF2-40B4-BE49-F238E27FC236}">
                    <a16:creationId xmlns:a16="http://schemas.microsoft.com/office/drawing/2014/main" id="{00000000-0008-0000-0A00-000094010000}"/>
                  </a:ext>
                </a:extLst>
              </xdr:cNvPr>
              <xdr:cNvCxnSpPr/>
            </xdr:nvCxnSpPr>
            <xdr:spPr>
              <a:xfrm>
                <a:off x="7677175"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02" name="直線コネクタ 401">
              <a:extLst>
                <a:ext uri="{FF2B5EF4-FFF2-40B4-BE49-F238E27FC236}">
                  <a16:creationId xmlns:a16="http://schemas.microsoft.com/office/drawing/2014/main" id="{00000000-0008-0000-0A00-00009201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329" name="直線コネクタ 328">
            <a:extLst>
              <a:ext uri="{FF2B5EF4-FFF2-40B4-BE49-F238E27FC236}">
                <a16:creationId xmlns:a16="http://schemas.microsoft.com/office/drawing/2014/main" id="{00000000-0008-0000-0A00-000049010000}"/>
              </a:ext>
            </a:extLst>
          </xdr:cNvPr>
          <xdr:cNvCxnSpPr/>
        </xdr:nvCxnSpPr>
        <xdr:spPr>
          <a:xfrm>
            <a:off x="2990053" y="895596"/>
            <a:ext cx="60159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30" name="矢印: 五方向 329">
            <a:extLst>
              <a:ext uri="{FF2B5EF4-FFF2-40B4-BE49-F238E27FC236}">
                <a16:creationId xmlns:a16="http://schemas.microsoft.com/office/drawing/2014/main" id="{00000000-0008-0000-0A00-00004A010000}"/>
              </a:ext>
            </a:extLst>
          </xdr:cNvPr>
          <xdr:cNvSpPr/>
        </xdr:nvSpPr>
        <xdr:spPr>
          <a:xfrm>
            <a:off x="1838324" y="782430"/>
            <a:ext cx="1151729" cy="228627"/>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精製水</a:t>
            </a:r>
          </a:p>
        </xdr:txBody>
      </xdr:sp>
      <xdr:cxnSp macro="">
        <xdr:nvCxnSpPr>
          <xdr:cNvPr id="331" name="直線コネクタ 330">
            <a:extLst>
              <a:ext uri="{FF2B5EF4-FFF2-40B4-BE49-F238E27FC236}">
                <a16:creationId xmlns:a16="http://schemas.microsoft.com/office/drawing/2014/main" id="{00000000-0008-0000-0A00-00004B010000}"/>
              </a:ext>
            </a:extLst>
          </xdr:cNvPr>
          <xdr:cNvCxnSpPr/>
        </xdr:nvCxnSpPr>
        <xdr:spPr>
          <a:xfrm flipV="1">
            <a:off x="5055892" y="721735"/>
            <a:ext cx="0" cy="5577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2" name="直線コネクタ 331">
            <a:extLst>
              <a:ext uri="{FF2B5EF4-FFF2-40B4-BE49-F238E27FC236}">
                <a16:creationId xmlns:a16="http://schemas.microsoft.com/office/drawing/2014/main" id="{00000000-0008-0000-0A00-00004C010000}"/>
              </a:ext>
            </a:extLst>
          </xdr:cNvPr>
          <xdr:cNvCxnSpPr/>
        </xdr:nvCxnSpPr>
        <xdr:spPr>
          <a:xfrm>
            <a:off x="5065024" y="721922"/>
            <a:ext cx="94715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33" name="矢印: 五方向 332">
            <a:extLst>
              <a:ext uri="{FF2B5EF4-FFF2-40B4-BE49-F238E27FC236}">
                <a16:creationId xmlns:a16="http://schemas.microsoft.com/office/drawing/2014/main" id="{00000000-0008-0000-0A00-00004D010000}"/>
              </a:ext>
            </a:extLst>
          </xdr:cNvPr>
          <xdr:cNvSpPr/>
        </xdr:nvSpPr>
        <xdr:spPr>
          <a:xfrm>
            <a:off x="6022589" y="589173"/>
            <a:ext cx="966682" cy="256903"/>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a:t>
            </a:r>
            <a:r>
              <a:rPr kumimoji="1" lang="ja-JP" altLang="en-US" sz="1100">
                <a:solidFill>
                  <a:sysClr val="windowText" lastClr="000000"/>
                </a:solidFill>
              </a:rPr>
              <a:t>／</a:t>
            </a:r>
            <a:r>
              <a:rPr kumimoji="1" lang="en-US" altLang="ja-JP" sz="1100">
                <a:solidFill>
                  <a:sysClr val="windowText" lastClr="000000"/>
                </a:solidFill>
              </a:rPr>
              <a:t>F</a:t>
            </a:r>
            <a:endParaRPr kumimoji="1" lang="ja-JP" altLang="en-US" sz="1100">
              <a:solidFill>
                <a:sysClr val="windowText" lastClr="000000"/>
              </a:solidFill>
            </a:endParaRPr>
          </a:p>
        </xdr:txBody>
      </xdr:sp>
      <xdr:cxnSp macro="">
        <xdr:nvCxnSpPr>
          <xdr:cNvPr id="334" name="直線コネクタ 333">
            <a:extLst>
              <a:ext uri="{FF2B5EF4-FFF2-40B4-BE49-F238E27FC236}">
                <a16:creationId xmlns:a16="http://schemas.microsoft.com/office/drawing/2014/main" id="{00000000-0008-0000-0A00-00004E010000}"/>
              </a:ext>
            </a:extLst>
          </xdr:cNvPr>
          <xdr:cNvCxnSpPr/>
        </xdr:nvCxnSpPr>
        <xdr:spPr>
          <a:xfrm>
            <a:off x="4733022" y="2180125"/>
            <a:ext cx="0" cy="374338"/>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A00-00004F010000}"/>
              </a:ext>
            </a:extLst>
          </xdr:cNvPr>
          <xdr:cNvCxnSpPr/>
        </xdr:nvCxnSpPr>
        <xdr:spPr>
          <a:xfrm>
            <a:off x="4674596" y="2245041"/>
            <a:ext cx="1393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A00-000050010000}"/>
              </a:ext>
            </a:extLst>
          </xdr:cNvPr>
          <xdr:cNvCxnSpPr/>
        </xdr:nvCxnSpPr>
        <xdr:spPr>
          <a:xfrm>
            <a:off x="4674596" y="2303275"/>
            <a:ext cx="1393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A00-000051010000}"/>
              </a:ext>
            </a:extLst>
          </xdr:cNvPr>
          <xdr:cNvCxnSpPr/>
        </xdr:nvCxnSpPr>
        <xdr:spPr>
          <a:xfrm>
            <a:off x="4741853" y="2556295"/>
            <a:ext cx="1385489"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38" name="テキスト ボックス 337">
            <a:extLst>
              <a:ext uri="{FF2B5EF4-FFF2-40B4-BE49-F238E27FC236}">
                <a16:creationId xmlns:a16="http://schemas.microsoft.com/office/drawing/2014/main" id="{00000000-0008-0000-0A00-000052010000}"/>
              </a:ext>
            </a:extLst>
          </xdr:cNvPr>
          <xdr:cNvSpPr txBox="1"/>
        </xdr:nvSpPr>
        <xdr:spPr>
          <a:xfrm>
            <a:off x="5393886" y="1708366"/>
            <a:ext cx="376265" cy="173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xnSp macro="">
        <xdr:nvCxnSpPr>
          <xdr:cNvPr id="339" name="直線コネクタ 338">
            <a:extLst>
              <a:ext uri="{FF2B5EF4-FFF2-40B4-BE49-F238E27FC236}">
                <a16:creationId xmlns:a16="http://schemas.microsoft.com/office/drawing/2014/main" id="{00000000-0008-0000-0A00-000053010000}"/>
              </a:ext>
            </a:extLst>
          </xdr:cNvPr>
          <xdr:cNvCxnSpPr/>
        </xdr:nvCxnSpPr>
        <xdr:spPr>
          <a:xfrm>
            <a:off x="6127009" y="2182470"/>
            <a:ext cx="0" cy="370087"/>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40" name="直線コネクタ 339">
            <a:extLst>
              <a:ext uri="{FF2B5EF4-FFF2-40B4-BE49-F238E27FC236}">
                <a16:creationId xmlns:a16="http://schemas.microsoft.com/office/drawing/2014/main" id="{00000000-0008-0000-0A00-000054010000}"/>
              </a:ext>
            </a:extLst>
          </xdr:cNvPr>
          <xdr:cNvCxnSpPr>
            <a:stCxn id="400" idx="1"/>
          </xdr:cNvCxnSpPr>
        </xdr:nvCxnSpPr>
        <xdr:spPr>
          <a:xfrm flipV="1">
            <a:off x="5654245" y="2173585"/>
            <a:ext cx="1319228" cy="170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41" name="直線コネクタ 340">
            <a:extLst>
              <a:ext uri="{FF2B5EF4-FFF2-40B4-BE49-F238E27FC236}">
                <a16:creationId xmlns:a16="http://schemas.microsoft.com/office/drawing/2014/main" id="{00000000-0008-0000-0A00-000055010000}"/>
              </a:ext>
            </a:extLst>
          </xdr:cNvPr>
          <xdr:cNvCxnSpPr/>
        </xdr:nvCxnSpPr>
        <xdr:spPr>
          <a:xfrm rot="5400000">
            <a:off x="5745738" y="2170502"/>
            <a:ext cx="13428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342" name="Group 53">
            <a:extLst>
              <a:ext uri="{FF2B5EF4-FFF2-40B4-BE49-F238E27FC236}">
                <a16:creationId xmlns:a16="http://schemas.microsoft.com/office/drawing/2014/main" id="{00000000-0008-0000-0A00-000056010000}"/>
              </a:ext>
            </a:extLst>
          </xdr:cNvPr>
          <xdr:cNvGrpSpPr>
            <a:grpSpLocks/>
          </xdr:cNvGrpSpPr>
        </xdr:nvGrpSpPr>
        <xdr:grpSpPr bwMode="auto">
          <a:xfrm>
            <a:off x="5544681" y="2116399"/>
            <a:ext cx="113373" cy="128090"/>
            <a:chOff x="309" y="146"/>
            <a:chExt cx="108" cy="107"/>
          </a:xfrm>
        </xdr:grpSpPr>
        <xdr:grpSp>
          <xdr:nvGrpSpPr>
            <xdr:cNvPr id="396" name="Group 54">
              <a:extLst>
                <a:ext uri="{FF2B5EF4-FFF2-40B4-BE49-F238E27FC236}">
                  <a16:creationId xmlns:a16="http://schemas.microsoft.com/office/drawing/2014/main" id="{00000000-0008-0000-0A00-00008C010000}"/>
                </a:ext>
              </a:extLst>
            </xdr:cNvPr>
            <xdr:cNvGrpSpPr>
              <a:grpSpLocks/>
            </xdr:cNvGrpSpPr>
          </xdr:nvGrpSpPr>
          <xdr:grpSpPr bwMode="auto">
            <a:xfrm>
              <a:off x="309" y="146"/>
              <a:ext cx="108" cy="107"/>
              <a:chOff x="315" y="152"/>
              <a:chExt cx="108" cy="107"/>
            </a:xfrm>
          </xdr:grpSpPr>
          <xdr:sp macro="" textlink="">
            <xdr:nvSpPr>
              <xdr:cNvPr id="399" name="Oval 55">
                <a:extLst>
                  <a:ext uri="{FF2B5EF4-FFF2-40B4-BE49-F238E27FC236}">
                    <a16:creationId xmlns:a16="http://schemas.microsoft.com/office/drawing/2014/main" id="{00000000-0008-0000-0A00-00008F01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400" name="Line 56">
                <a:extLst>
                  <a:ext uri="{FF2B5EF4-FFF2-40B4-BE49-F238E27FC236}">
                    <a16:creationId xmlns:a16="http://schemas.microsoft.com/office/drawing/2014/main" id="{00000000-0008-0000-0A00-00009001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397" name="Line 57">
              <a:extLst>
                <a:ext uri="{FF2B5EF4-FFF2-40B4-BE49-F238E27FC236}">
                  <a16:creationId xmlns:a16="http://schemas.microsoft.com/office/drawing/2014/main" id="{00000000-0008-0000-0A00-00008D01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8" name="Line 58">
              <a:extLst>
                <a:ext uri="{FF2B5EF4-FFF2-40B4-BE49-F238E27FC236}">
                  <a16:creationId xmlns:a16="http://schemas.microsoft.com/office/drawing/2014/main" id="{00000000-0008-0000-0A00-00008E01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xnSp macro="">
        <xdr:nvCxnSpPr>
          <xdr:cNvPr id="343" name="直線コネクタ 342">
            <a:extLst>
              <a:ext uri="{FF2B5EF4-FFF2-40B4-BE49-F238E27FC236}">
                <a16:creationId xmlns:a16="http://schemas.microsoft.com/office/drawing/2014/main" id="{00000000-0008-0000-0A00-000057010000}"/>
              </a:ext>
            </a:extLst>
          </xdr:cNvPr>
          <xdr:cNvCxnSpPr/>
        </xdr:nvCxnSpPr>
        <xdr:spPr>
          <a:xfrm>
            <a:off x="5581742" y="1961384"/>
            <a:ext cx="0" cy="1566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44" name="楕円 343">
            <a:extLst>
              <a:ext uri="{FF2B5EF4-FFF2-40B4-BE49-F238E27FC236}">
                <a16:creationId xmlns:a16="http://schemas.microsoft.com/office/drawing/2014/main" id="{00000000-0008-0000-0A00-000058010000}"/>
              </a:ext>
            </a:extLst>
          </xdr:cNvPr>
          <xdr:cNvSpPr/>
        </xdr:nvSpPr>
        <xdr:spPr>
          <a:xfrm>
            <a:off x="5413375" y="1621495"/>
            <a:ext cx="341369" cy="340186"/>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xnSp macro="">
        <xdr:nvCxnSpPr>
          <xdr:cNvPr id="345" name="直線コネクタ 344">
            <a:extLst>
              <a:ext uri="{FF2B5EF4-FFF2-40B4-BE49-F238E27FC236}">
                <a16:creationId xmlns:a16="http://schemas.microsoft.com/office/drawing/2014/main" id="{00000000-0008-0000-0A00-000059010000}"/>
              </a:ext>
            </a:extLst>
          </xdr:cNvPr>
          <xdr:cNvCxnSpPr/>
        </xdr:nvCxnSpPr>
        <xdr:spPr>
          <a:xfrm>
            <a:off x="6590074" y="2171699"/>
            <a:ext cx="0" cy="403388"/>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46" name="直線コネクタ 345">
            <a:extLst>
              <a:ext uri="{FF2B5EF4-FFF2-40B4-BE49-F238E27FC236}">
                <a16:creationId xmlns:a16="http://schemas.microsoft.com/office/drawing/2014/main" id="{00000000-0008-0000-0A00-00005A010000}"/>
              </a:ext>
            </a:extLst>
          </xdr:cNvPr>
          <xdr:cNvCxnSpPr/>
        </xdr:nvCxnSpPr>
        <xdr:spPr>
          <a:xfrm>
            <a:off x="6994826" y="2192584"/>
            <a:ext cx="0" cy="1265754"/>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grpSp>
        <xdr:nvGrpSpPr>
          <xdr:cNvPr id="347" name="グループ化 346">
            <a:extLst>
              <a:ext uri="{FF2B5EF4-FFF2-40B4-BE49-F238E27FC236}">
                <a16:creationId xmlns:a16="http://schemas.microsoft.com/office/drawing/2014/main" id="{00000000-0008-0000-0A00-00005B010000}"/>
              </a:ext>
            </a:extLst>
          </xdr:cNvPr>
          <xdr:cNvGrpSpPr/>
        </xdr:nvGrpSpPr>
        <xdr:grpSpPr>
          <a:xfrm>
            <a:off x="8509006" y="2553690"/>
            <a:ext cx="188090" cy="1622021"/>
            <a:chOff x="10893944" y="2508808"/>
            <a:chExt cx="236995" cy="2385705"/>
          </a:xfrm>
        </xdr:grpSpPr>
        <xdr:cxnSp macro="">
          <xdr:nvCxnSpPr>
            <xdr:cNvPr id="382" name="直線コネクタ 381">
              <a:extLst>
                <a:ext uri="{FF2B5EF4-FFF2-40B4-BE49-F238E27FC236}">
                  <a16:creationId xmlns:a16="http://schemas.microsoft.com/office/drawing/2014/main" id="{00000000-0008-0000-0A00-00007E010000}"/>
                </a:ext>
              </a:extLst>
            </xdr:cNvPr>
            <xdr:cNvCxnSpPr/>
          </xdr:nvCxnSpPr>
          <xdr:spPr>
            <a:xfrm>
              <a:off x="11014050" y="2508808"/>
              <a:ext cx="0" cy="1381197"/>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383" name="グループ化 382">
              <a:extLst>
                <a:ext uri="{FF2B5EF4-FFF2-40B4-BE49-F238E27FC236}">
                  <a16:creationId xmlns:a16="http://schemas.microsoft.com/office/drawing/2014/main" id="{00000000-0008-0000-0A00-00007F010000}"/>
                </a:ext>
              </a:extLst>
            </xdr:cNvPr>
            <xdr:cNvGrpSpPr/>
          </xdr:nvGrpSpPr>
          <xdr:grpSpPr>
            <a:xfrm rot="5400000">
              <a:off x="10898650" y="3915668"/>
              <a:ext cx="227584" cy="191955"/>
              <a:chOff x="8016240" y="3124200"/>
              <a:chExt cx="220980" cy="190500"/>
            </a:xfrm>
          </xdr:grpSpPr>
          <xdr:sp macro="" textlink="">
            <xdr:nvSpPr>
              <xdr:cNvPr id="393" name="AutoShape 720">
                <a:extLst>
                  <a:ext uri="{FF2B5EF4-FFF2-40B4-BE49-F238E27FC236}">
                    <a16:creationId xmlns:a16="http://schemas.microsoft.com/office/drawing/2014/main" id="{00000000-0008-0000-0A00-000089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3175">
                <a:solidFill>
                  <a:sysClr val="windowText" lastClr="000000"/>
                </a:solidFill>
                <a:miter lim="800000"/>
                <a:headEnd/>
                <a:tailEnd/>
              </a:ln>
            </xdr:spPr>
          </xdr:sp>
          <xdr:cxnSp macro="">
            <xdr:nvCxnSpPr>
              <xdr:cNvPr id="394" name="直線コネクタ 393">
                <a:extLst>
                  <a:ext uri="{FF2B5EF4-FFF2-40B4-BE49-F238E27FC236}">
                    <a16:creationId xmlns:a16="http://schemas.microsoft.com/office/drawing/2014/main" id="{00000000-0008-0000-0A00-00008A010000}"/>
                  </a:ext>
                </a:extLst>
              </xdr:cNvPr>
              <xdr:cNvCxnSpPr/>
            </xdr:nvCxnSpPr>
            <xdr:spPr>
              <a:xfrm>
                <a:off x="8237220" y="3131820"/>
                <a:ext cx="0" cy="17526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95" name="直線コネクタ 394">
                <a:extLst>
                  <a:ext uri="{FF2B5EF4-FFF2-40B4-BE49-F238E27FC236}">
                    <a16:creationId xmlns:a16="http://schemas.microsoft.com/office/drawing/2014/main" id="{00000000-0008-0000-0A00-00008B010000}"/>
                  </a:ext>
                </a:extLst>
              </xdr:cNvPr>
              <xdr:cNvCxnSpPr/>
            </xdr:nvCxnSpPr>
            <xdr:spPr>
              <a:xfrm>
                <a:off x="8016240" y="3139440"/>
                <a:ext cx="0" cy="17526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84" name="グループ化 383">
              <a:extLst>
                <a:ext uri="{FF2B5EF4-FFF2-40B4-BE49-F238E27FC236}">
                  <a16:creationId xmlns:a16="http://schemas.microsoft.com/office/drawing/2014/main" id="{00000000-0008-0000-0A00-000080010000}"/>
                </a:ext>
              </a:extLst>
            </xdr:cNvPr>
            <xdr:cNvGrpSpPr/>
          </xdr:nvGrpSpPr>
          <xdr:grpSpPr>
            <a:xfrm>
              <a:off x="10893944" y="4117589"/>
              <a:ext cx="236995" cy="776924"/>
              <a:chOff x="10294620" y="6370320"/>
              <a:chExt cx="236220" cy="754380"/>
            </a:xfrm>
          </xdr:grpSpPr>
          <xdr:cxnSp macro="">
            <xdr:nvCxnSpPr>
              <xdr:cNvPr id="385" name="直線コネクタ 384">
                <a:extLst>
                  <a:ext uri="{FF2B5EF4-FFF2-40B4-BE49-F238E27FC236}">
                    <a16:creationId xmlns:a16="http://schemas.microsoft.com/office/drawing/2014/main" id="{00000000-0008-0000-0A00-000081010000}"/>
                  </a:ext>
                </a:extLst>
              </xdr:cNvPr>
              <xdr:cNvCxnSpPr/>
            </xdr:nvCxnSpPr>
            <xdr:spPr>
              <a:xfrm>
                <a:off x="10408920" y="6370320"/>
                <a:ext cx="0" cy="21336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86" name="直線コネクタ 385">
                <a:extLst>
                  <a:ext uri="{FF2B5EF4-FFF2-40B4-BE49-F238E27FC236}">
                    <a16:creationId xmlns:a16="http://schemas.microsoft.com/office/drawing/2014/main" id="{00000000-0008-0000-0A00-000082010000}"/>
                  </a:ext>
                </a:extLst>
              </xdr:cNvPr>
              <xdr:cNvCxnSpPr/>
            </xdr:nvCxnSpPr>
            <xdr:spPr>
              <a:xfrm>
                <a:off x="10332720" y="6858000"/>
                <a:ext cx="152400"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87" name="直線コネクタ 386">
                <a:extLst>
                  <a:ext uri="{FF2B5EF4-FFF2-40B4-BE49-F238E27FC236}">
                    <a16:creationId xmlns:a16="http://schemas.microsoft.com/office/drawing/2014/main" id="{00000000-0008-0000-0A00-000083010000}"/>
                  </a:ext>
                </a:extLst>
              </xdr:cNvPr>
              <xdr:cNvCxnSpPr/>
            </xdr:nvCxnSpPr>
            <xdr:spPr>
              <a:xfrm>
                <a:off x="10332720" y="6835140"/>
                <a:ext cx="152400"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88" name="正方形/長方形 387">
                <a:extLst>
                  <a:ext uri="{FF2B5EF4-FFF2-40B4-BE49-F238E27FC236}">
                    <a16:creationId xmlns:a16="http://schemas.microsoft.com/office/drawing/2014/main" id="{00000000-0008-0000-0A00-00008401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89" name="直線コネクタ 388">
                <a:extLst>
                  <a:ext uri="{FF2B5EF4-FFF2-40B4-BE49-F238E27FC236}">
                    <a16:creationId xmlns:a16="http://schemas.microsoft.com/office/drawing/2014/main" id="{00000000-0008-0000-0A00-000085010000}"/>
                  </a:ext>
                </a:extLst>
              </xdr:cNvPr>
              <xdr:cNvCxnSpPr/>
            </xdr:nvCxnSpPr>
            <xdr:spPr>
              <a:xfrm>
                <a:off x="10408920" y="6720840"/>
                <a:ext cx="0" cy="10668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90" name="正方形/長方形 389">
                <a:extLst>
                  <a:ext uri="{FF2B5EF4-FFF2-40B4-BE49-F238E27FC236}">
                    <a16:creationId xmlns:a16="http://schemas.microsoft.com/office/drawing/2014/main" id="{00000000-0008-0000-0A00-00008601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91" name="直線コネクタ 390">
                <a:extLst>
                  <a:ext uri="{FF2B5EF4-FFF2-40B4-BE49-F238E27FC236}">
                    <a16:creationId xmlns:a16="http://schemas.microsoft.com/office/drawing/2014/main" id="{00000000-0008-0000-0A00-000087010000}"/>
                  </a:ext>
                </a:extLst>
              </xdr:cNvPr>
              <xdr:cNvCxnSpPr/>
            </xdr:nvCxnSpPr>
            <xdr:spPr>
              <a:xfrm>
                <a:off x="10408920" y="6850380"/>
                <a:ext cx="0" cy="15240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A00-000088010000}"/>
                  </a:ext>
                </a:extLst>
              </xdr:cNvPr>
              <xdr:cNvCxnSpPr/>
            </xdr:nvCxnSpPr>
            <xdr:spPr>
              <a:xfrm>
                <a:off x="10294620" y="7071360"/>
                <a:ext cx="236220"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348" name="Group 96">
            <a:extLst>
              <a:ext uri="{FF2B5EF4-FFF2-40B4-BE49-F238E27FC236}">
                <a16:creationId xmlns:a16="http://schemas.microsoft.com/office/drawing/2014/main" id="{00000000-0008-0000-0A00-00005C010000}"/>
              </a:ext>
            </a:extLst>
          </xdr:cNvPr>
          <xdr:cNvGrpSpPr>
            <a:grpSpLocks/>
          </xdr:cNvGrpSpPr>
        </xdr:nvGrpSpPr>
        <xdr:grpSpPr bwMode="auto">
          <a:xfrm rot="5400000">
            <a:off x="7943682" y="2532657"/>
            <a:ext cx="241618" cy="86240"/>
            <a:chOff x="442" y="624"/>
            <a:chExt cx="30" cy="11"/>
          </a:xfrm>
        </xdr:grpSpPr>
        <xdr:sp macro="" textlink="">
          <xdr:nvSpPr>
            <xdr:cNvPr id="379" name="Freeform 97">
              <a:extLst>
                <a:ext uri="{FF2B5EF4-FFF2-40B4-BE49-F238E27FC236}">
                  <a16:creationId xmlns:a16="http://schemas.microsoft.com/office/drawing/2014/main" id="{00000000-0008-0000-0A00-00007B01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380" name="Freeform 98">
              <a:extLst>
                <a:ext uri="{FF2B5EF4-FFF2-40B4-BE49-F238E27FC236}">
                  <a16:creationId xmlns:a16="http://schemas.microsoft.com/office/drawing/2014/main" id="{00000000-0008-0000-0A00-00007C01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381" name="Freeform 99">
              <a:extLst>
                <a:ext uri="{FF2B5EF4-FFF2-40B4-BE49-F238E27FC236}">
                  <a16:creationId xmlns:a16="http://schemas.microsoft.com/office/drawing/2014/main" id="{00000000-0008-0000-0A00-00007D01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grpSp>
        <xdr:nvGrpSpPr>
          <xdr:cNvPr id="349" name="グループ化 348">
            <a:extLst>
              <a:ext uri="{FF2B5EF4-FFF2-40B4-BE49-F238E27FC236}">
                <a16:creationId xmlns:a16="http://schemas.microsoft.com/office/drawing/2014/main" id="{00000000-0008-0000-0A00-00005D010000}"/>
              </a:ext>
            </a:extLst>
          </xdr:cNvPr>
          <xdr:cNvGrpSpPr/>
        </xdr:nvGrpSpPr>
        <xdr:grpSpPr>
          <a:xfrm>
            <a:off x="6837829" y="4041266"/>
            <a:ext cx="324513" cy="1539402"/>
            <a:chOff x="7940168" y="3025587"/>
            <a:chExt cx="378438" cy="1690488"/>
          </a:xfrm>
        </xdr:grpSpPr>
        <xdr:sp macro="" textlink="">
          <xdr:nvSpPr>
            <xdr:cNvPr id="377" name="テキスト ボックス 376">
              <a:extLst>
                <a:ext uri="{FF2B5EF4-FFF2-40B4-BE49-F238E27FC236}">
                  <a16:creationId xmlns:a16="http://schemas.microsoft.com/office/drawing/2014/main" id="{00000000-0008-0000-0A00-00007901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378" name="フローチャート: 他ページ結合子 377">
              <a:extLst>
                <a:ext uri="{FF2B5EF4-FFF2-40B4-BE49-F238E27FC236}">
                  <a16:creationId xmlns:a16="http://schemas.microsoft.com/office/drawing/2014/main" id="{00000000-0008-0000-0A00-00007A01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350" name="グループ化 349">
            <a:extLst>
              <a:ext uri="{FF2B5EF4-FFF2-40B4-BE49-F238E27FC236}">
                <a16:creationId xmlns:a16="http://schemas.microsoft.com/office/drawing/2014/main" id="{00000000-0008-0000-0A00-00005E010000}"/>
              </a:ext>
            </a:extLst>
          </xdr:cNvPr>
          <xdr:cNvGrpSpPr/>
        </xdr:nvGrpSpPr>
        <xdr:grpSpPr>
          <a:xfrm>
            <a:off x="8473718" y="4087217"/>
            <a:ext cx="291796" cy="1464491"/>
            <a:chOff x="7943919" y="3025220"/>
            <a:chExt cx="378438" cy="1690855"/>
          </a:xfrm>
          <a:noFill/>
        </xdr:grpSpPr>
        <xdr:sp macro="" textlink="">
          <xdr:nvSpPr>
            <xdr:cNvPr id="375" name="テキスト ボックス 374">
              <a:extLst>
                <a:ext uri="{FF2B5EF4-FFF2-40B4-BE49-F238E27FC236}">
                  <a16:creationId xmlns:a16="http://schemas.microsoft.com/office/drawing/2014/main" id="{00000000-0008-0000-0A00-000077010000}"/>
                </a:ext>
              </a:extLst>
            </xdr:cNvPr>
            <xdr:cNvSpPr txBox="1"/>
          </xdr:nvSpPr>
          <xdr:spPr>
            <a:xfrm>
              <a:off x="7943919" y="3025220"/>
              <a:ext cx="378438" cy="1667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376" name="フローチャート: 他ページ結合子 375">
              <a:extLst>
                <a:ext uri="{FF2B5EF4-FFF2-40B4-BE49-F238E27FC236}">
                  <a16:creationId xmlns:a16="http://schemas.microsoft.com/office/drawing/2014/main" id="{00000000-0008-0000-0A00-000078010000}"/>
                </a:ext>
              </a:extLst>
            </xdr:cNvPr>
            <xdr:cNvSpPr/>
          </xdr:nvSpPr>
          <xdr:spPr>
            <a:xfrm>
              <a:off x="7972825" y="3160699"/>
              <a:ext cx="324011" cy="1555376"/>
            </a:xfrm>
            <a:prstGeom prst="flowChartOffpageConnector">
              <a:avLst/>
            </a:prstGeom>
            <a:grp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51" name="テキスト ボックス 350">
            <a:extLst>
              <a:ext uri="{FF2B5EF4-FFF2-40B4-BE49-F238E27FC236}">
                <a16:creationId xmlns:a16="http://schemas.microsoft.com/office/drawing/2014/main" id="{00000000-0008-0000-0A00-00005F010000}"/>
              </a:ext>
            </a:extLst>
          </xdr:cNvPr>
          <xdr:cNvSpPr txBox="1"/>
        </xdr:nvSpPr>
        <xdr:spPr>
          <a:xfrm>
            <a:off x="4438965" y="1546246"/>
            <a:ext cx="655313" cy="341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ST-119</a:t>
            </a:r>
            <a:endParaRPr kumimoji="1" lang="ja-JP" altLang="en-US" sz="1100" b="1"/>
          </a:p>
        </xdr:txBody>
      </xdr:sp>
      <xdr:cxnSp macro="">
        <xdr:nvCxnSpPr>
          <xdr:cNvPr id="352" name="直線コネクタ 351">
            <a:extLst>
              <a:ext uri="{FF2B5EF4-FFF2-40B4-BE49-F238E27FC236}">
                <a16:creationId xmlns:a16="http://schemas.microsoft.com/office/drawing/2014/main" id="{00000000-0008-0000-0A00-000060010000}"/>
              </a:ext>
            </a:extLst>
          </xdr:cNvPr>
          <xdr:cNvCxnSpPr/>
        </xdr:nvCxnSpPr>
        <xdr:spPr>
          <a:xfrm>
            <a:off x="8171462" y="2553872"/>
            <a:ext cx="426969"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353" name="グループ化 352">
            <a:extLst>
              <a:ext uri="{FF2B5EF4-FFF2-40B4-BE49-F238E27FC236}">
                <a16:creationId xmlns:a16="http://schemas.microsoft.com/office/drawing/2014/main" id="{00000000-0008-0000-0A00-000061010000}"/>
              </a:ext>
            </a:extLst>
          </xdr:cNvPr>
          <xdr:cNvGrpSpPr/>
        </xdr:nvGrpSpPr>
        <xdr:grpSpPr>
          <a:xfrm>
            <a:off x="6905372" y="3464188"/>
            <a:ext cx="196643" cy="669249"/>
            <a:chOff x="10893944" y="3897854"/>
            <a:chExt cx="236995" cy="996659"/>
          </a:xfrm>
        </xdr:grpSpPr>
        <xdr:grpSp>
          <xdr:nvGrpSpPr>
            <xdr:cNvPr id="362" name="グループ化 361">
              <a:extLst>
                <a:ext uri="{FF2B5EF4-FFF2-40B4-BE49-F238E27FC236}">
                  <a16:creationId xmlns:a16="http://schemas.microsoft.com/office/drawing/2014/main" id="{00000000-0008-0000-0A00-00006A010000}"/>
                </a:ext>
              </a:extLst>
            </xdr:cNvPr>
            <xdr:cNvGrpSpPr/>
          </xdr:nvGrpSpPr>
          <xdr:grpSpPr>
            <a:xfrm rot="5400000">
              <a:off x="10898650" y="3915668"/>
              <a:ext cx="227584" cy="191955"/>
              <a:chOff x="8016240" y="3124200"/>
              <a:chExt cx="220980" cy="190500"/>
            </a:xfrm>
          </xdr:grpSpPr>
          <xdr:sp macro="" textlink="">
            <xdr:nvSpPr>
              <xdr:cNvPr id="372" name="AutoShape 720">
                <a:extLst>
                  <a:ext uri="{FF2B5EF4-FFF2-40B4-BE49-F238E27FC236}">
                    <a16:creationId xmlns:a16="http://schemas.microsoft.com/office/drawing/2014/main" id="{00000000-0008-0000-0A00-000074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73" name="直線コネクタ 372">
                <a:extLst>
                  <a:ext uri="{FF2B5EF4-FFF2-40B4-BE49-F238E27FC236}">
                    <a16:creationId xmlns:a16="http://schemas.microsoft.com/office/drawing/2014/main" id="{00000000-0008-0000-0A00-00007501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A00-00007601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363" name="グループ化 362">
              <a:extLst>
                <a:ext uri="{FF2B5EF4-FFF2-40B4-BE49-F238E27FC236}">
                  <a16:creationId xmlns:a16="http://schemas.microsoft.com/office/drawing/2014/main" id="{00000000-0008-0000-0A00-00006B010000}"/>
                </a:ext>
              </a:extLst>
            </xdr:cNvPr>
            <xdr:cNvGrpSpPr/>
          </xdr:nvGrpSpPr>
          <xdr:grpSpPr>
            <a:xfrm>
              <a:off x="10893944" y="4117589"/>
              <a:ext cx="236995" cy="776924"/>
              <a:chOff x="10294620" y="6370320"/>
              <a:chExt cx="236220" cy="754380"/>
            </a:xfrm>
          </xdr:grpSpPr>
          <xdr:cxnSp macro="">
            <xdr:nvCxnSpPr>
              <xdr:cNvPr id="364" name="直線コネクタ 363">
                <a:extLst>
                  <a:ext uri="{FF2B5EF4-FFF2-40B4-BE49-F238E27FC236}">
                    <a16:creationId xmlns:a16="http://schemas.microsoft.com/office/drawing/2014/main" id="{00000000-0008-0000-0A00-00006C01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65" name="直線コネクタ 364">
                <a:extLst>
                  <a:ext uri="{FF2B5EF4-FFF2-40B4-BE49-F238E27FC236}">
                    <a16:creationId xmlns:a16="http://schemas.microsoft.com/office/drawing/2014/main" id="{00000000-0008-0000-0A00-00006D01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66" name="直線コネクタ 365">
                <a:extLst>
                  <a:ext uri="{FF2B5EF4-FFF2-40B4-BE49-F238E27FC236}">
                    <a16:creationId xmlns:a16="http://schemas.microsoft.com/office/drawing/2014/main" id="{00000000-0008-0000-0A00-00006E01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67" name="正方形/長方形 366">
                <a:extLst>
                  <a:ext uri="{FF2B5EF4-FFF2-40B4-BE49-F238E27FC236}">
                    <a16:creationId xmlns:a16="http://schemas.microsoft.com/office/drawing/2014/main" id="{00000000-0008-0000-0A00-00006F01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68" name="直線コネクタ 367">
                <a:extLst>
                  <a:ext uri="{FF2B5EF4-FFF2-40B4-BE49-F238E27FC236}">
                    <a16:creationId xmlns:a16="http://schemas.microsoft.com/office/drawing/2014/main" id="{00000000-0008-0000-0A00-00007001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69" name="正方形/長方形 368">
                <a:extLst>
                  <a:ext uri="{FF2B5EF4-FFF2-40B4-BE49-F238E27FC236}">
                    <a16:creationId xmlns:a16="http://schemas.microsoft.com/office/drawing/2014/main" id="{00000000-0008-0000-0A00-00007101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70" name="直線コネクタ 369">
                <a:extLst>
                  <a:ext uri="{FF2B5EF4-FFF2-40B4-BE49-F238E27FC236}">
                    <a16:creationId xmlns:a16="http://schemas.microsoft.com/office/drawing/2014/main" id="{00000000-0008-0000-0A00-00007201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71" name="直線コネクタ 370">
                <a:extLst>
                  <a:ext uri="{FF2B5EF4-FFF2-40B4-BE49-F238E27FC236}">
                    <a16:creationId xmlns:a16="http://schemas.microsoft.com/office/drawing/2014/main" id="{00000000-0008-0000-0A00-00007301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xnSp macro="">
        <xdr:nvCxnSpPr>
          <xdr:cNvPr id="354" name="直線コネクタ 353">
            <a:extLst>
              <a:ext uri="{FF2B5EF4-FFF2-40B4-BE49-F238E27FC236}">
                <a16:creationId xmlns:a16="http://schemas.microsoft.com/office/drawing/2014/main" id="{00000000-0008-0000-0A00-000062010000}"/>
              </a:ext>
            </a:extLst>
          </xdr:cNvPr>
          <xdr:cNvCxnSpPr/>
        </xdr:nvCxnSpPr>
        <xdr:spPr>
          <a:xfrm>
            <a:off x="6594170" y="2568506"/>
            <a:ext cx="1391065"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355" name="楕円 354">
            <a:extLst>
              <a:ext uri="{FF2B5EF4-FFF2-40B4-BE49-F238E27FC236}">
                <a16:creationId xmlns:a16="http://schemas.microsoft.com/office/drawing/2014/main" id="{00000000-0008-0000-0A00-000063010000}"/>
              </a:ext>
            </a:extLst>
          </xdr:cNvPr>
          <xdr:cNvSpPr/>
        </xdr:nvSpPr>
        <xdr:spPr>
          <a:xfrm>
            <a:off x="5295848" y="1468752"/>
            <a:ext cx="551008" cy="948877"/>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6" name="楕円 355">
            <a:extLst>
              <a:ext uri="{FF2B5EF4-FFF2-40B4-BE49-F238E27FC236}">
                <a16:creationId xmlns:a16="http://schemas.microsoft.com/office/drawing/2014/main" id="{00000000-0008-0000-0A00-000064010000}"/>
              </a:ext>
            </a:extLst>
          </xdr:cNvPr>
          <xdr:cNvSpPr/>
        </xdr:nvSpPr>
        <xdr:spPr>
          <a:xfrm>
            <a:off x="3439232" y="457200"/>
            <a:ext cx="563335" cy="684611"/>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57" name="直線コネクタ 356">
            <a:extLst>
              <a:ext uri="{FF2B5EF4-FFF2-40B4-BE49-F238E27FC236}">
                <a16:creationId xmlns:a16="http://schemas.microsoft.com/office/drawing/2014/main" id="{00000000-0008-0000-0A00-000065010000}"/>
              </a:ext>
            </a:extLst>
          </xdr:cNvPr>
          <xdr:cNvCxnSpPr/>
        </xdr:nvCxnSpPr>
        <xdr:spPr>
          <a:xfrm flipH="1">
            <a:off x="5569446" y="2226179"/>
            <a:ext cx="0" cy="786417"/>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58" name="直線コネクタ 357">
            <a:extLst>
              <a:ext uri="{FF2B5EF4-FFF2-40B4-BE49-F238E27FC236}">
                <a16:creationId xmlns:a16="http://schemas.microsoft.com/office/drawing/2014/main" id="{00000000-0008-0000-0A00-000066010000}"/>
              </a:ext>
            </a:extLst>
          </xdr:cNvPr>
          <xdr:cNvCxnSpPr/>
        </xdr:nvCxnSpPr>
        <xdr:spPr>
          <a:xfrm>
            <a:off x="3691925" y="1040129"/>
            <a:ext cx="0" cy="1929764"/>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59" name="直線コネクタ 358">
            <a:extLst>
              <a:ext uri="{FF2B5EF4-FFF2-40B4-BE49-F238E27FC236}">
                <a16:creationId xmlns:a16="http://schemas.microsoft.com/office/drawing/2014/main" id="{00000000-0008-0000-0A00-000067010000}"/>
              </a:ext>
            </a:extLst>
          </xdr:cNvPr>
          <xdr:cNvCxnSpPr/>
        </xdr:nvCxnSpPr>
        <xdr:spPr>
          <a:xfrm flipH="1">
            <a:off x="3691889" y="2989219"/>
            <a:ext cx="1850885" cy="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00000000-0008-0000-0A00-000068010000}"/>
              </a:ext>
            </a:extLst>
          </xdr:cNvPr>
          <xdr:cNvSpPr txBox="1"/>
        </xdr:nvSpPr>
        <xdr:spPr>
          <a:xfrm>
            <a:off x="3019425" y="106039"/>
            <a:ext cx="1372901" cy="442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b="1"/>
              <a:t>精製水移送自動弁</a:t>
            </a:r>
          </a:p>
        </xdr:txBody>
      </xdr:sp>
      <xdr:sp macro="" textlink="">
        <xdr:nvSpPr>
          <xdr:cNvPr id="361" name="テキスト ボックス 360">
            <a:extLst>
              <a:ext uri="{FF2B5EF4-FFF2-40B4-BE49-F238E27FC236}">
                <a16:creationId xmlns:a16="http://schemas.microsoft.com/office/drawing/2014/main" id="{00000000-0008-0000-0A00-000069010000}"/>
              </a:ext>
            </a:extLst>
          </xdr:cNvPr>
          <xdr:cNvSpPr txBox="1"/>
        </xdr:nvSpPr>
        <xdr:spPr>
          <a:xfrm>
            <a:off x="5577840" y="1473829"/>
            <a:ext cx="1372901" cy="44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00" b="1"/>
              <a:t>液面センサー</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20955</xdr:colOff>
      <xdr:row>1</xdr:row>
      <xdr:rowOff>5715</xdr:rowOff>
    </xdr:from>
    <xdr:to>
      <xdr:col>5</xdr:col>
      <xdr:colOff>725805</xdr:colOff>
      <xdr:row>1</xdr:row>
      <xdr:rowOff>163830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9656445" y="179070"/>
          <a:ext cx="708660" cy="160020"/>
        </a:xfrm>
        <a:prstGeom prst="rect">
          <a:avLst/>
        </a:prstGeom>
        <a:solidFill>
          <a:srgbClr val="FFFF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4021455</xdr:colOff>
      <xdr:row>17</xdr:row>
      <xdr:rowOff>224790</xdr:rowOff>
    </xdr:from>
    <xdr:to>
      <xdr:col>5</xdr:col>
      <xdr:colOff>1162050</xdr:colOff>
      <xdr:row>24</xdr:row>
      <xdr:rowOff>85725</xdr:rowOff>
    </xdr:to>
    <xdr:cxnSp macro="">
      <xdr:nvCxnSpPr>
        <xdr:cNvPr id="3" name="直線矢印コネクタ 2">
          <a:extLst>
            <a:ext uri="{FF2B5EF4-FFF2-40B4-BE49-F238E27FC236}">
              <a16:creationId xmlns:a16="http://schemas.microsoft.com/office/drawing/2014/main" id="{00000000-0008-0000-0100-000003000000}"/>
            </a:ext>
          </a:extLst>
        </xdr:cNvPr>
        <xdr:cNvCxnSpPr/>
      </xdr:nvCxnSpPr>
      <xdr:spPr>
        <a:xfrm flipH="1" flipV="1">
          <a:off x="9098280" y="3539490"/>
          <a:ext cx="1703070" cy="1994535"/>
        </a:xfrm>
        <a:prstGeom prst="straightConnector1">
          <a:avLst/>
        </a:prstGeom>
        <a:ln>
          <a:solidFill>
            <a:srgbClr val="FF000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300990</xdr:colOff>
      <xdr:row>16</xdr:row>
      <xdr:rowOff>133351</xdr:rowOff>
    </xdr:from>
    <xdr:to>
      <xdr:col>4</xdr:col>
      <xdr:colOff>4248150</xdr:colOff>
      <xdr:row>17</xdr:row>
      <xdr:rowOff>190501</xdr:rowOff>
    </xdr:to>
    <xdr:sp macro="" textlink="">
      <xdr:nvSpPr>
        <xdr:cNvPr id="4" name="四角形: 角を丸くする 3">
          <a:extLst>
            <a:ext uri="{FF2B5EF4-FFF2-40B4-BE49-F238E27FC236}">
              <a16:creationId xmlns:a16="http://schemas.microsoft.com/office/drawing/2014/main" id="{00000000-0008-0000-0100-000004000000}"/>
            </a:ext>
          </a:extLst>
        </xdr:cNvPr>
        <xdr:cNvSpPr/>
      </xdr:nvSpPr>
      <xdr:spPr>
        <a:xfrm>
          <a:off x="5377815" y="3444241"/>
          <a:ext cx="3943350" cy="289560"/>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216274</xdr:colOff>
      <xdr:row>25</xdr:row>
      <xdr:rowOff>218851</xdr:rowOff>
    </xdr:from>
    <xdr:to>
      <xdr:col>4</xdr:col>
      <xdr:colOff>707764</xdr:colOff>
      <xdr:row>25</xdr:row>
      <xdr:rowOff>386490</xdr:rowOff>
    </xdr:to>
    <xdr:sp macro="" textlink="">
      <xdr:nvSpPr>
        <xdr:cNvPr id="8" name="四角形: 角を丸くする 7">
          <a:extLst>
            <a:ext uri="{FF2B5EF4-FFF2-40B4-BE49-F238E27FC236}">
              <a16:creationId xmlns:a16="http://schemas.microsoft.com/office/drawing/2014/main" id="{00000000-0008-0000-0100-000008000000}"/>
            </a:ext>
          </a:extLst>
        </xdr:cNvPr>
        <xdr:cNvSpPr/>
      </xdr:nvSpPr>
      <xdr:spPr>
        <a:xfrm>
          <a:off x="5245474" y="6267226"/>
          <a:ext cx="491490" cy="167639"/>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202406</xdr:colOff>
      <xdr:row>14</xdr:row>
      <xdr:rowOff>26447</xdr:rowOff>
    </xdr:from>
    <xdr:to>
      <xdr:col>2</xdr:col>
      <xdr:colOff>301465</xdr:colOff>
      <xdr:row>15</xdr:row>
      <xdr:rowOff>194310</xdr:rowOff>
    </xdr:to>
    <xdr:sp macro="" textlink="">
      <xdr:nvSpPr>
        <xdr:cNvPr id="6" name="四角形: 角を丸くする 5">
          <a:extLst>
            <a:ext uri="{FF2B5EF4-FFF2-40B4-BE49-F238E27FC236}">
              <a16:creationId xmlns:a16="http://schemas.microsoft.com/office/drawing/2014/main" id="{00000000-0008-0000-0100-000006000000}"/>
            </a:ext>
          </a:extLst>
        </xdr:cNvPr>
        <xdr:cNvSpPr/>
      </xdr:nvSpPr>
      <xdr:spPr>
        <a:xfrm>
          <a:off x="404812" y="2610103"/>
          <a:ext cx="765809" cy="394082"/>
        </a:xfrm>
        <a:prstGeom prst="roundRect">
          <a:avLst/>
        </a:prstGeom>
        <a:solidFill>
          <a:srgbClr val="FFFF00"/>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1">
              <a:solidFill>
                <a:sysClr val="windowText" lastClr="000000"/>
              </a:solidFill>
            </a:rPr>
            <a:t>3/7</a:t>
          </a:r>
          <a:r>
            <a:rPr kumimoji="1" lang="ja-JP" altLang="en-US" sz="1100" b="1">
              <a:solidFill>
                <a:sysClr val="windowText" lastClr="000000"/>
              </a:solidFill>
            </a:rPr>
            <a:t>追記</a:t>
          </a:r>
        </a:p>
      </xdr:txBody>
    </xdr:sp>
    <xdr:clientData/>
  </xdr:twoCellAnchor>
  <xdr:twoCellAnchor>
    <xdr:from>
      <xdr:col>23</xdr:col>
      <xdr:colOff>275749</xdr:colOff>
      <xdr:row>50</xdr:row>
      <xdr:rowOff>160496</xdr:rowOff>
    </xdr:from>
    <xdr:to>
      <xdr:col>23</xdr:col>
      <xdr:colOff>275749</xdr:colOff>
      <xdr:row>56</xdr:row>
      <xdr:rowOff>35718</xdr:rowOff>
    </xdr:to>
    <xdr:cxnSp macro="">
      <xdr:nvCxnSpPr>
        <xdr:cNvPr id="7" name="直線矢印コネクタ 6">
          <a:extLst>
            <a:ext uri="{FF2B5EF4-FFF2-40B4-BE49-F238E27FC236}">
              <a16:creationId xmlns:a16="http://schemas.microsoft.com/office/drawing/2014/main" id="{00000000-0008-0000-0100-000007000000}"/>
            </a:ext>
          </a:extLst>
        </xdr:cNvPr>
        <xdr:cNvCxnSpPr/>
      </xdr:nvCxnSpPr>
      <xdr:spPr>
        <a:xfrm>
          <a:off x="28910280" y="13281184"/>
          <a:ext cx="0" cy="87534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448627</xdr:colOff>
      <xdr:row>55</xdr:row>
      <xdr:rowOff>1</xdr:rowOff>
    </xdr:from>
    <xdr:to>
      <xdr:col>23</xdr:col>
      <xdr:colOff>448627</xdr:colOff>
      <xdr:row>59</xdr:row>
      <xdr:rowOff>23812</xdr:rowOff>
    </xdr:to>
    <xdr:cxnSp macro="">
      <xdr:nvCxnSpPr>
        <xdr:cNvPr id="10" name="直線矢印コネクタ 9">
          <a:extLst>
            <a:ext uri="{FF2B5EF4-FFF2-40B4-BE49-F238E27FC236}">
              <a16:creationId xmlns:a16="http://schemas.microsoft.com/office/drawing/2014/main" id="{00000000-0008-0000-0100-00000A000000}"/>
            </a:ext>
          </a:extLst>
        </xdr:cNvPr>
        <xdr:cNvCxnSpPr/>
      </xdr:nvCxnSpPr>
      <xdr:spPr>
        <a:xfrm>
          <a:off x="29083158" y="13954126"/>
          <a:ext cx="0" cy="690561"/>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325279</xdr:colOff>
      <xdr:row>59</xdr:row>
      <xdr:rowOff>0</xdr:rowOff>
    </xdr:from>
    <xdr:to>
      <xdr:col>23</xdr:col>
      <xdr:colOff>325279</xdr:colOff>
      <xdr:row>60</xdr:row>
      <xdr:rowOff>35718</xdr:rowOff>
    </xdr:to>
    <xdr:cxnSp macro="">
      <xdr:nvCxnSpPr>
        <xdr:cNvPr id="13" name="直線矢印コネクタ 12">
          <a:extLst>
            <a:ext uri="{FF2B5EF4-FFF2-40B4-BE49-F238E27FC236}">
              <a16:creationId xmlns:a16="http://schemas.microsoft.com/office/drawing/2014/main" id="{00000000-0008-0000-0100-00000D000000}"/>
            </a:ext>
          </a:extLst>
        </xdr:cNvPr>
        <xdr:cNvCxnSpPr/>
      </xdr:nvCxnSpPr>
      <xdr:spPr>
        <a:xfrm>
          <a:off x="28959810" y="14620875"/>
          <a:ext cx="0" cy="202406"/>
        </a:xfrm>
        <a:prstGeom prst="straightConnector1">
          <a:avLst/>
        </a:prstGeom>
        <a:ln w="25400">
          <a:solidFill>
            <a:schemeClr val="accent2">
              <a:lumMod val="75000"/>
            </a:schemeClr>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95249</xdr:colOff>
      <xdr:row>55</xdr:row>
      <xdr:rowOff>154781</xdr:rowOff>
    </xdr:from>
    <xdr:to>
      <xdr:col>24</xdr:col>
      <xdr:colOff>520064</xdr:colOff>
      <xdr:row>58</xdr:row>
      <xdr:rowOff>129063</xdr:rowOff>
    </xdr:to>
    <xdr:sp macro="" textlink="">
      <xdr:nvSpPr>
        <xdr:cNvPr id="15" name="矢印: 右 14">
          <a:extLst>
            <a:ext uri="{FF2B5EF4-FFF2-40B4-BE49-F238E27FC236}">
              <a16:creationId xmlns:a16="http://schemas.microsoft.com/office/drawing/2014/main" id="{00000000-0008-0000-0100-00000F000000}"/>
            </a:ext>
          </a:extLst>
        </xdr:cNvPr>
        <xdr:cNvSpPr/>
      </xdr:nvSpPr>
      <xdr:spPr>
        <a:xfrm>
          <a:off x="29396530" y="14108906"/>
          <a:ext cx="424815" cy="4743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246221</xdr:colOff>
      <xdr:row>51</xdr:row>
      <xdr:rowOff>1</xdr:rowOff>
    </xdr:from>
    <xdr:to>
      <xdr:col>30</xdr:col>
      <xdr:colOff>246221</xdr:colOff>
      <xdr:row>58</xdr:row>
      <xdr:rowOff>154781</xdr:rowOff>
    </xdr:to>
    <xdr:cxnSp macro="">
      <xdr:nvCxnSpPr>
        <xdr:cNvPr id="16" name="直線矢印コネクタ 15">
          <a:extLst>
            <a:ext uri="{FF2B5EF4-FFF2-40B4-BE49-F238E27FC236}">
              <a16:creationId xmlns:a16="http://schemas.microsoft.com/office/drawing/2014/main" id="{00000000-0008-0000-0100-000010000000}"/>
            </a:ext>
          </a:extLst>
        </xdr:cNvPr>
        <xdr:cNvCxnSpPr/>
      </xdr:nvCxnSpPr>
      <xdr:spPr>
        <a:xfrm>
          <a:off x="33881377" y="13287376"/>
          <a:ext cx="0" cy="1321593"/>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337185</xdr:colOff>
      <xdr:row>52</xdr:row>
      <xdr:rowOff>59530</xdr:rowOff>
    </xdr:from>
    <xdr:to>
      <xdr:col>31</xdr:col>
      <xdr:colOff>599600</xdr:colOff>
      <xdr:row>57</xdr:row>
      <xdr:rowOff>21907</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33972341" y="13513593"/>
          <a:ext cx="929165" cy="795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40min</a:t>
          </a:r>
          <a:r>
            <a:rPr kumimoji="1" lang="ja-JP" altLang="en-US" sz="1100"/>
            <a:t>の時間差を設ける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574033</xdr:colOff>
      <xdr:row>2</xdr:row>
      <xdr:rowOff>17655</xdr:rowOff>
    </xdr:from>
    <xdr:to>
      <xdr:col>18</xdr:col>
      <xdr:colOff>249788</xdr:colOff>
      <xdr:row>30</xdr:row>
      <xdr:rowOff>8759</xdr:rowOff>
    </xdr:to>
    <xdr:grpSp>
      <xdr:nvGrpSpPr>
        <xdr:cNvPr id="2" name="グループ化 1">
          <a:extLst>
            <a:ext uri="{FF2B5EF4-FFF2-40B4-BE49-F238E27FC236}">
              <a16:creationId xmlns:a16="http://schemas.microsoft.com/office/drawing/2014/main" id="{00000000-0008-0000-0200-000002000000}"/>
            </a:ext>
          </a:extLst>
        </xdr:cNvPr>
        <xdr:cNvGrpSpPr/>
      </xdr:nvGrpSpPr>
      <xdr:grpSpPr>
        <a:xfrm>
          <a:off x="8375008" y="459615"/>
          <a:ext cx="10130395" cy="6142349"/>
          <a:chOff x="3454197" y="6051176"/>
          <a:chExt cx="10723758" cy="6535694"/>
        </a:xfrm>
      </xdr:grpSpPr>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7412037" y="7029800"/>
            <a:ext cx="834190" cy="3138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メイリオ" panose="020B0604030504040204" pitchFamily="50" charset="-128"/>
                <a:ea typeface="メイリオ" panose="020B0604030504040204" pitchFamily="50" charset="-128"/>
              </a:rPr>
              <a:t>ST-119</a:t>
            </a:r>
            <a:endParaRPr kumimoji="1" lang="ja-JP" altLang="en-US" sz="1100">
              <a:latin typeface="メイリオ" panose="020B0604030504040204" pitchFamily="50" charset="-128"/>
              <a:ea typeface="メイリオ" panose="020B0604030504040204" pitchFamily="50" charset="-128"/>
            </a:endParaRPr>
          </a:p>
        </xdr:txBody>
      </xdr:sp>
      <xdr:grpSp>
        <xdr:nvGrpSpPr>
          <xdr:cNvPr id="4" name="Group 710">
            <a:extLst>
              <a:ext uri="{FF2B5EF4-FFF2-40B4-BE49-F238E27FC236}">
                <a16:creationId xmlns:a16="http://schemas.microsoft.com/office/drawing/2014/main" id="{00000000-0008-0000-0200-000004000000}"/>
              </a:ext>
            </a:extLst>
          </xdr:cNvPr>
          <xdr:cNvGrpSpPr>
            <a:grpSpLocks/>
          </xdr:cNvGrpSpPr>
        </xdr:nvGrpSpPr>
        <xdr:grpSpPr bwMode="auto">
          <a:xfrm>
            <a:off x="9841159" y="10304820"/>
            <a:ext cx="1087473" cy="1791688"/>
            <a:chOff x="276" y="40"/>
            <a:chExt cx="89" cy="164"/>
          </a:xfrm>
        </xdr:grpSpPr>
        <xdr:grpSp>
          <xdr:nvGrpSpPr>
            <xdr:cNvPr id="122" name="Group 30">
              <a:extLst>
                <a:ext uri="{FF2B5EF4-FFF2-40B4-BE49-F238E27FC236}">
                  <a16:creationId xmlns:a16="http://schemas.microsoft.com/office/drawing/2014/main" id="{00000000-0008-0000-0200-00007A000000}"/>
                </a:ext>
              </a:extLst>
            </xdr:cNvPr>
            <xdr:cNvGrpSpPr>
              <a:grpSpLocks/>
            </xdr:cNvGrpSpPr>
          </xdr:nvGrpSpPr>
          <xdr:grpSpPr bwMode="auto">
            <a:xfrm>
              <a:off x="281" y="40"/>
              <a:ext cx="81" cy="160"/>
              <a:chOff x="160" y="260"/>
              <a:chExt cx="100" cy="200"/>
            </a:xfrm>
          </xdr:grpSpPr>
          <xdr:sp macro="" textlink="">
            <xdr:nvSpPr>
              <xdr:cNvPr id="128" name="AutoShape 31">
                <a:extLst>
                  <a:ext uri="{FF2B5EF4-FFF2-40B4-BE49-F238E27FC236}">
                    <a16:creationId xmlns:a16="http://schemas.microsoft.com/office/drawing/2014/main" id="{00000000-0008-0000-0200-000080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29" name="AutoShape 32">
                <a:extLst>
                  <a:ext uri="{FF2B5EF4-FFF2-40B4-BE49-F238E27FC236}">
                    <a16:creationId xmlns:a16="http://schemas.microsoft.com/office/drawing/2014/main" id="{00000000-0008-0000-0200-000081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30" name="AutoShape 33">
                <a:extLst>
                  <a:ext uri="{FF2B5EF4-FFF2-40B4-BE49-F238E27FC236}">
                    <a16:creationId xmlns:a16="http://schemas.microsoft.com/office/drawing/2014/main" id="{00000000-0008-0000-0200-000082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a:lstStyle/>
              <a:p>
                <a:endParaRPr lang="ja-JP" altLang="en-US">
                  <a:latin typeface="メイリオ" panose="020B0604030504040204" pitchFamily="50" charset="-128"/>
                  <a:ea typeface="メイリオ" panose="020B0604030504040204" pitchFamily="50" charset="-128"/>
                </a:endParaRPr>
              </a:p>
            </xdr:txBody>
          </xdr:sp>
          <xdr:sp macro="" textlink="">
            <xdr:nvSpPr>
              <xdr:cNvPr id="131" name="AutoShape 35">
                <a:extLst>
                  <a:ext uri="{FF2B5EF4-FFF2-40B4-BE49-F238E27FC236}">
                    <a16:creationId xmlns:a16="http://schemas.microsoft.com/office/drawing/2014/main" id="{00000000-0008-0000-0200-00008300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32" name="Rectangle 38">
                <a:extLst>
                  <a:ext uri="{FF2B5EF4-FFF2-40B4-BE49-F238E27FC236}">
                    <a16:creationId xmlns:a16="http://schemas.microsoft.com/office/drawing/2014/main" id="{00000000-0008-0000-0200-000084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33" name="Line 40">
                <a:extLst>
                  <a:ext uri="{FF2B5EF4-FFF2-40B4-BE49-F238E27FC236}">
                    <a16:creationId xmlns:a16="http://schemas.microsoft.com/office/drawing/2014/main" id="{00000000-0008-0000-0200-00008500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34" name="Group 43">
                <a:extLst>
                  <a:ext uri="{FF2B5EF4-FFF2-40B4-BE49-F238E27FC236}">
                    <a16:creationId xmlns:a16="http://schemas.microsoft.com/office/drawing/2014/main" id="{00000000-0008-0000-0200-000086000000}"/>
                  </a:ext>
                </a:extLst>
              </xdr:cNvPr>
              <xdr:cNvGrpSpPr>
                <a:grpSpLocks/>
              </xdr:cNvGrpSpPr>
            </xdr:nvGrpSpPr>
            <xdr:grpSpPr bwMode="auto">
              <a:xfrm>
                <a:off x="202" y="264"/>
                <a:ext cx="4" cy="16"/>
                <a:chOff x="202" y="264"/>
                <a:chExt cx="4" cy="16"/>
              </a:xfrm>
            </xdr:grpSpPr>
            <xdr:sp macro="" textlink="">
              <xdr:nvSpPr>
                <xdr:cNvPr id="145" name="Line 44">
                  <a:extLst>
                    <a:ext uri="{FF2B5EF4-FFF2-40B4-BE49-F238E27FC236}">
                      <a16:creationId xmlns:a16="http://schemas.microsoft.com/office/drawing/2014/main" id="{00000000-0008-0000-0200-000091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6" name="Line 45">
                  <a:extLst>
                    <a:ext uri="{FF2B5EF4-FFF2-40B4-BE49-F238E27FC236}">
                      <a16:creationId xmlns:a16="http://schemas.microsoft.com/office/drawing/2014/main" id="{00000000-0008-0000-0200-000092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7" name="Line 46">
                  <a:extLst>
                    <a:ext uri="{FF2B5EF4-FFF2-40B4-BE49-F238E27FC236}">
                      <a16:creationId xmlns:a16="http://schemas.microsoft.com/office/drawing/2014/main" id="{00000000-0008-0000-0200-000093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5" name="Group 47">
                <a:extLst>
                  <a:ext uri="{FF2B5EF4-FFF2-40B4-BE49-F238E27FC236}">
                    <a16:creationId xmlns:a16="http://schemas.microsoft.com/office/drawing/2014/main" id="{00000000-0008-0000-0200-000087000000}"/>
                  </a:ext>
                </a:extLst>
              </xdr:cNvPr>
              <xdr:cNvGrpSpPr>
                <a:grpSpLocks/>
              </xdr:cNvGrpSpPr>
            </xdr:nvGrpSpPr>
            <xdr:grpSpPr bwMode="auto">
              <a:xfrm>
                <a:off x="208" y="264"/>
                <a:ext cx="4" cy="16"/>
                <a:chOff x="202" y="264"/>
                <a:chExt cx="4" cy="16"/>
              </a:xfrm>
            </xdr:grpSpPr>
            <xdr:sp macro="" textlink="">
              <xdr:nvSpPr>
                <xdr:cNvPr id="142" name="Line 48">
                  <a:extLst>
                    <a:ext uri="{FF2B5EF4-FFF2-40B4-BE49-F238E27FC236}">
                      <a16:creationId xmlns:a16="http://schemas.microsoft.com/office/drawing/2014/main" id="{00000000-0008-0000-0200-00008E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3" name="Line 49">
                  <a:extLst>
                    <a:ext uri="{FF2B5EF4-FFF2-40B4-BE49-F238E27FC236}">
                      <a16:creationId xmlns:a16="http://schemas.microsoft.com/office/drawing/2014/main" id="{00000000-0008-0000-0200-00008F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4" name="Line 50">
                  <a:extLst>
                    <a:ext uri="{FF2B5EF4-FFF2-40B4-BE49-F238E27FC236}">
                      <a16:creationId xmlns:a16="http://schemas.microsoft.com/office/drawing/2014/main" id="{00000000-0008-0000-0200-000090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6" name="Group 51">
                <a:extLst>
                  <a:ext uri="{FF2B5EF4-FFF2-40B4-BE49-F238E27FC236}">
                    <a16:creationId xmlns:a16="http://schemas.microsoft.com/office/drawing/2014/main" id="{00000000-0008-0000-0200-000088000000}"/>
                  </a:ext>
                </a:extLst>
              </xdr:cNvPr>
              <xdr:cNvGrpSpPr>
                <a:grpSpLocks/>
              </xdr:cNvGrpSpPr>
            </xdr:nvGrpSpPr>
            <xdr:grpSpPr bwMode="auto">
              <a:xfrm>
                <a:off x="214" y="264"/>
                <a:ext cx="4" cy="16"/>
                <a:chOff x="202" y="264"/>
                <a:chExt cx="4" cy="16"/>
              </a:xfrm>
            </xdr:grpSpPr>
            <xdr:sp macro="" textlink="">
              <xdr:nvSpPr>
                <xdr:cNvPr id="139" name="Line 52">
                  <a:extLst>
                    <a:ext uri="{FF2B5EF4-FFF2-40B4-BE49-F238E27FC236}">
                      <a16:creationId xmlns:a16="http://schemas.microsoft.com/office/drawing/2014/main" id="{00000000-0008-0000-0200-00008B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0" name="Line 53">
                  <a:extLst>
                    <a:ext uri="{FF2B5EF4-FFF2-40B4-BE49-F238E27FC236}">
                      <a16:creationId xmlns:a16="http://schemas.microsoft.com/office/drawing/2014/main" id="{00000000-0008-0000-0200-00008C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1" name="Line 54">
                  <a:extLst>
                    <a:ext uri="{FF2B5EF4-FFF2-40B4-BE49-F238E27FC236}">
                      <a16:creationId xmlns:a16="http://schemas.microsoft.com/office/drawing/2014/main" id="{00000000-0008-0000-0200-00008D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37" name="Line 55">
                <a:extLst>
                  <a:ext uri="{FF2B5EF4-FFF2-40B4-BE49-F238E27FC236}">
                    <a16:creationId xmlns:a16="http://schemas.microsoft.com/office/drawing/2014/main" id="{00000000-0008-0000-0200-000089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8" name="Line 56">
                <a:extLst>
                  <a:ext uri="{FF2B5EF4-FFF2-40B4-BE49-F238E27FC236}">
                    <a16:creationId xmlns:a16="http://schemas.microsoft.com/office/drawing/2014/main" id="{00000000-0008-0000-0200-00008A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3" name="Group 526">
              <a:extLst>
                <a:ext uri="{FF2B5EF4-FFF2-40B4-BE49-F238E27FC236}">
                  <a16:creationId xmlns:a16="http://schemas.microsoft.com/office/drawing/2014/main" id="{00000000-0008-0000-0200-00007B000000}"/>
                </a:ext>
              </a:extLst>
            </xdr:cNvPr>
            <xdr:cNvGrpSpPr>
              <a:grpSpLocks/>
            </xdr:cNvGrpSpPr>
          </xdr:nvGrpSpPr>
          <xdr:grpSpPr bwMode="auto">
            <a:xfrm>
              <a:off x="276" y="89"/>
              <a:ext cx="89" cy="115"/>
              <a:chOff x="276" y="89"/>
              <a:chExt cx="89" cy="115"/>
            </a:xfrm>
          </xdr:grpSpPr>
          <xdr:grpSp>
            <xdr:nvGrpSpPr>
              <xdr:cNvPr id="124" name="Group 147">
                <a:extLst>
                  <a:ext uri="{FF2B5EF4-FFF2-40B4-BE49-F238E27FC236}">
                    <a16:creationId xmlns:a16="http://schemas.microsoft.com/office/drawing/2014/main" id="{00000000-0008-0000-0200-00007C000000}"/>
                  </a:ext>
                </a:extLst>
              </xdr:cNvPr>
              <xdr:cNvGrpSpPr>
                <a:grpSpLocks/>
              </xdr:cNvGrpSpPr>
            </xdr:nvGrpSpPr>
            <xdr:grpSpPr bwMode="auto">
              <a:xfrm>
                <a:off x="276" y="109"/>
                <a:ext cx="89" cy="95"/>
                <a:chOff x="286" y="999"/>
                <a:chExt cx="89" cy="95"/>
              </a:xfrm>
            </xdr:grpSpPr>
            <xdr:sp macro="" textlink="">
              <xdr:nvSpPr>
                <xdr:cNvPr id="126" name="Freeform 148">
                  <a:extLst>
                    <a:ext uri="{FF2B5EF4-FFF2-40B4-BE49-F238E27FC236}">
                      <a16:creationId xmlns:a16="http://schemas.microsoft.com/office/drawing/2014/main" id="{00000000-0008-0000-0200-00007E000000}"/>
                    </a:ext>
                  </a:extLst>
                </xdr:cNvPr>
                <xdr:cNvSpPr>
                  <a:spLocks/>
                </xdr:cNvSpPr>
              </xdr:nvSpPr>
              <xdr:spPr bwMode="auto">
                <a:xfrm>
                  <a:off x="340"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127" name="Freeform 149">
                  <a:extLst>
                    <a:ext uri="{FF2B5EF4-FFF2-40B4-BE49-F238E27FC236}">
                      <a16:creationId xmlns:a16="http://schemas.microsoft.com/office/drawing/2014/main" id="{00000000-0008-0000-0200-00007F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125" name="Freeform 522">
                <a:extLst>
                  <a:ext uri="{FF2B5EF4-FFF2-40B4-BE49-F238E27FC236}">
                    <a16:creationId xmlns:a16="http://schemas.microsoft.com/office/drawing/2014/main" id="{00000000-0008-0000-0200-00007D00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sp macro="" textlink="">
        <xdr:nvSpPr>
          <xdr:cNvPr id="5" name="AutoShape 304">
            <a:extLst>
              <a:ext uri="{FF2B5EF4-FFF2-40B4-BE49-F238E27FC236}">
                <a16:creationId xmlns:a16="http://schemas.microsoft.com/office/drawing/2014/main" id="{00000000-0008-0000-0200-000005000000}"/>
              </a:ext>
            </a:extLst>
          </xdr:cNvPr>
          <xdr:cNvSpPr>
            <a:spLocks noChangeArrowheads="1"/>
          </xdr:cNvSpPr>
        </xdr:nvSpPr>
        <xdr:spPr bwMode="auto">
          <a:xfrm rot="5400000">
            <a:off x="7343344" y="6797902"/>
            <a:ext cx="1013744" cy="794483"/>
          </a:xfrm>
          <a:prstGeom prst="flowChartTerminator">
            <a:avLst/>
          </a:prstGeom>
          <a:gradFill flip="none" rotWithShape="1">
            <a:gsLst>
              <a:gs pos="19000">
                <a:schemeClr val="bg1"/>
              </a:gs>
              <a:gs pos="25000">
                <a:srgbClr val="00B0F0"/>
              </a:gs>
            </a:gsLst>
            <a:lin ang="0" scaled="0"/>
            <a:tileRect/>
          </a:gra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6" name="直線コネクタ 5">
            <a:extLst>
              <a:ext uri="{FF2B5EF4-FFF2-40B4-BE49-F238E27FC236}">
                <a16:creationId xmlns:a16="http://schemas.microsoft.com/office/drawing/2014/main" id="{00000000-0008-0000-0200-000006000000}"/>
              </a:ext>
            </a:extLst>
          </xdr:cNvPr>
          <xdr:cNvCxnSpPr/>
        </xdr:nvCxnSpPr>
        <xdr:spPr>
          <a:xfrm>
            <a:off x="5575117" y="6361826"/>
            <a:ext cx="198029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200-000007000000}"/>
              </a:ext>
            </a:extLst>
          </xdr:cNvPr>
          <xdr:cNvCxnSpPr/>
        </xdr:nvCxnSpPr>
        <xdr:spPr>
          <a:xfrm>
            <a:off x="7555415" y="6360823"/>
            <a:ext cx="0" cy="38849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200-000008000000}"/>
              </a:ext>
            </a:extLst>
          </xdr:cNvPr>
          <xdr:cNvCxnSpPr/>
        </xdr:nvCxnSpPr>
        <xdr:spPr>
          <a:xfrm>
            <a:off x="7452200" y="6649175"/>
            <a:ext cx="17456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200-000009000000}"/>
              </a:ext>
            </a:extLst>
          </xdr:cNvPr>
          <xdr:cNvCxnSpPr/>
        </xdr:nvCxnSpPr>
        <xdr:spPr>
          <a:xfrm>
            <a:off x="7452200" y="6623493"/>
            <a:ext cx="17456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0" name="グループ化 9">
            <a:extLst>
              <a:ext uri="{FF2B5EF4-FFF2-40B4-BE49-F238E27FC236}">
                <a16:creationId xmlns:a16="http://schemas.microsoft.com/office/drawing/2014/main" id="{00000000-0008-0000-0200-00000A000000}"/>
              </a:ext>
            </a:extLst>
          </xdr:cNvPr>
          <xdr:cNvGrpSpPr/>
        </xdr:nvGrpSpPr>
        <xdr:grpSpPr>
          <a:xfrm>
            <a:off x="5334917" y="6279062"/>
            <a:ext cx="244010" cy="184829"/>
            <a:chOff x="8016240" y="3124200"/>
            <a:chExt cx="220980" cy="190500"/>
          </a:xfrm>
        </xdr:grpSpPr>
        <xdr:sp macro="" textlink="">
          <xdr:nvSpPr>
            <xdr:cNvPr id="119" name="AutoShape 720">
              <a:extLst>
                <a:ext uri="{FF2B5EF4-FFF2-40B4-BE49-F238E27FC236}">
                  <a16:creationId xmlns:a16="http://schemas.microsoft.com/office/drawing/2014/main" id="{00000000-0008-0000-0200-000077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120" name="直線コネクタ 119">
              <a:extLst>
                <a:ext uri="{FF2B5EF4-FFF2-40B4-BE49-F238E27FC236}">
                  <a16:creationId xmlns:a16="http://schemas.microsoft.com/office/drawing/2014/main" id="{00000000-0008-0000-0200-000078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a:extLst>
                <a:ext uri="{FF2B5EF4-FFF2-40B4-BE49-F238E27FC236}">
                  <a16:creationId xmlns:a16="http://schemas.microsoft.com/office/drawing/2014/main" id="{00000000-0008-0000-0200-000079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11" name="グループ化 10">
            <a:extLst>
              <a:ext uri="{FF2B5EF4-FFF2-40B4-BE49-F238E27FC236}">
                <a16:creationId xmlns:a16="http://schemas.microsoft.com/office/drawing/2014/main" id="{00000000-0008-0000-0200-00000B000000}"/>
              </a:ext>
            </a:extLst>
          </xdr:cNvPr>
          <xdr:cNvGrpSpPr/>
        </xdr:nvGrpSpPr>
        <xdr:grpSpPr>
          <a:xfrm>
            <a:off x="5357430" y="6051176"/>
            <a:ext cx="183747" cy="322860"/>
            <a:chOff x="7871460" y="2811780"/>
            <a:chExt cx="175260" cy="304800"/>
          </a:xfrm>
        </xdr:grpSpPr>
        <xdr:grpSp>
          <xdr:nvGrpSpPr>
            <xdr:cNvPr id="115" name="グループ化 114">
              <a:extLst>
                <a:ext uri="{FF2B5EF4-FFF2-40B4-BE49-F238E27FC236}">
                  <a16:creationId xmlns:a16="http://schemas.microsoft.com/office/drawing/2014/main" id="{00000000-0008-0000-0200-000073000000}"/>
                </a:ext>
              </a:extLst>
            </xdr:cNvPr>
            <xdr:cNvGrpSpPr/>
          </xdr:nvGrpSpPr>
          <xdr:grpSpPr>
            <a:xfrm>
              <a:off x="7871460" y="2811780"/>
              <a:ext cx="175260" cy="167640"/>
              <a:chOff x="7658100" y="3131820"/>
              <a:chExt cx="175260" cy="167640"/>
            </a:xfrm>
          </xdr:grpSpPr>
          <xdr:sp macro="" textlink="">
            <xdr:nvSpPr>
              <xdr:cNvPr id="117" name="正方形/長方形 116">
                <a:extLst>
                  <a:ext uri="{FF2B5EF4-FFF2-40B4-BE49-F238E27FC236}">
                    <a16:creationId xmlns:a16="http://schemas.microsoft.com/office/drawing/2014/main" id="{00000000-0008-0000-0200-000075000000}"/>
                  </a:ext>
                </a:extLst>
              </xdr:cNvPr>
              <xdr:cNvSpPr/>
            </xdr:nvSpPr>
            <xdr:spPr>
              <a:xfrm>
                <a:off x="7658100"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xnSp macro="">
            <xdr:nvCxnSpPr>
              <xdr:cNvPr id="118" name="直線コネクタ 117">
                <a:extLst>
                  <a:ext uri="{FF2B5EF4-FFF2-40B4-BE49-F238E27FC236}">
                    <a16:creationId xmlns:a16="http://schemas.microsoft.com/office/drawing/2014/main" id="{00000000-0008-0000-0200-000076000000}"/>
                  </a:ext>
                </a:extLst>
              </xdr:cNvPr>
              <xdr:cNvCxnSpPr/>
            </xdr:nvCxnSpPr>
            <xdr:spPr>
              <a:xfrm>
                <a:off x="7665720"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16" name="直線コネクタ 115">
              <a:extLst>
                <a:ext uri="{FF2B5EF4-FFF2-40B4-BE49-F238E27FC236}">
                  <a16:creationId xmlns:a16="http://schemas.microsoft.com/office/drawing/2014/main" id="{00000000-0008-0000-0200-00007400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2" name="直線コネクタ 11">
            <a:extLst>
              <a:ext uri="{FF2B5EF4-FFF2-40B4-BE49-F238E27FC236}">
                <a16:creationId xmlns:a16="http://schemas.microsoft.com/office/drawing/2014/main" id="{00000000-0008-0000-0200-00000C000000}"/>
              </a:ext>
            </a:extLst>
          </xdr:cNvPr>
          <xdr:cNvCxnSpPr/>
        </xdr:nvCxnSpPr>
        <xdr:spPr>
          <a:xfrm>
            <a:off x="4700545" y="6361597"/>
            <a:ext cx="63448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矢印: 五方向 12">
            <a:extLst>
              <a:ext uri="{FF2B5EF4-FFF2-40B4-BE49-F238E27FC236}">
                <a16:creationId xmlns:a16="http://schemas.microsoft.com/office/drawing/2014/main" id="{00000000-0008-0000-0200-00000D000000}"/>
              </a:ext>
            </a:extLst>
          </xdr:cNvPr>
          <xdr:cNvSpPr/>
        </xdr:nvSpPr>
        <xdr:spPr>
          <a:xfrm>
            <a:off x="3454197" y="6237909"/>
            <a:ext cx="1246348" cy="243815"/>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latin typeface="メイリオ" panose="020B0604030504040204" pitchFamily="50" charset="-128"/>
                <a:ea typeface="メイリオ" panose="020B0604030504040204" pitchFamily="50" charset="-128"/>
              </a:rPr>
              <a:t>精製水</a:t>
            </a:r>
          </a:p>
        </xdr:txBody>
      </xdr:sp>
      <xdr:cxnSp macro="">
        <xdr:nvCxnSpPr>
          <xdr:cNvPr id="14" name="直線コネクタ 13">
            <a:extLst>
              <a:ext uri="{FF2B5EF4-FFF2-40B4-BE49-F238E27FC236}">
                <a16:creationId xmlns:a16="http://schemas.microsoft.com/office/drawing/2014/main" id="{00000000-0008-0000-0200-00000E000000}"/>
              </a:ext>
            </a:extLst>
          </xdr:cNvPr>
          <xdr:cNvCxnSpPr/>
        </xdr:nvCxnSpPr>
        <xdr:spPr>
          <a:xfrm flipV="1">
            <a:off x="8186208" y="6184671"/>
            <a:ext cx="0" cy="57630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200-00000F000000}"/>
              </a:ext>
            </a:extLst>
          </xdr:cNvPr>
          <xdr:cNvCxnSpPr/>
        </xdr:nvCxnSpPr>
        <xdr:spPr>
          <a:xfrm>
            <a:off x="8198112" y="6184865"/>
            <a:ext cx="32169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6" name="矢印: 五方向 15">
            <a:extLst>
              <a:ext uri="{FF2B5EF4-FFF2-40B4-BE49-F238E27FC236}">
                <a16:creationId xmlns:a16="http://schemas.microsoft.com/office/drawing/2014/main" id="{00000000-0008-0000-0200-000010000000}"/>
              </a:ext>
            </a:extLst>
          </xdr:cNvPr>
          <xdr:cNvSpPr/>
        </xdr:nvSpPr>
        <xdr:spPr>
          <a:xfrm>
            <a:off x="11413025" y="6062606"/>
            <a:ext cx="1050868" cy="263324"/>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rPr>
              <a:t>O</a:t>
            </a:r>
            <a:r>
              <a:rPr kumimoji="1" lang="ja-JP" altLang="en-US" sz="1100">
                <a:solidFill>
                  <a:sysClr val="windowText" lastClr="000000"/>
                </a:solidFill>
                <a:latin typeface="メイリオ" panose="020B0604030504040204" pitchFamily="50" charset="-128"/>
                <a:ea typeface="メイリオ" panose="020B0604030504040204" pitchFamily="50" charset="-128"/>
              </a:rPr>
              <a:t>／</a:t>
            </a:r>
            <a:r>
              <a:rPr kumimoji="1" lang="en-US" altLang="ja-JP" sz="1100">
                <a:solidFill>
                  <a:sysClr val="windowText" lastClr="000000"/>
                </a:solidFill>
                <a:latin typeface="メイリオ" panose="020B0604030504040204" pitchFamily="50" charset="-128"/>
                <a:ea typeface="メイリオ" panose="020B0604030504040204" pitchFamily="50" charset="-128"/>
              </a:rPr>
              <a:t>F</a:t>
            </a:r>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cxnSp macro="">
        <xdr:nvCxnSpPr>
          <xdr:cNvPr id="17" name="直線コネクタ 16">
            <a:extLst>
              <a:ext uri="{FF2B5EF4-FFF2-40B4-BE49-F238E27FC236}">
                <a16:creationId xmlns:a16="http://schemas.microsoft.com/office/drawing/2014/main" id="{00000000-0008-0000-0200-000011000000}"/>
              </a:ext>
            </a:extLst>
          </xdr:cNvPr>
          <xdr:cNvCxnSpPr/>
        </xdr:nvCxnSpPr>
        <xdr:spPr>
          <a:xfrm>
            <a:off x="7846184" y="7702014"/>
            <a:ext cx="0" cy="387488"/>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8" name="直線コネクタ 17">
            <a:extLst>
              <a:ext uri="{FF2B5EF4-FFF2-40B4-BE49-F238E27FC236}">
                <a16:creationId xmlns:a16="http://schemas.microsoft.com/office/drawing/2014/main" id="{00000000-0008-0000-0200-000012000000}"/>
              </a:ext>
            </a:extLst>
          </xdr:cNvPr>
          <xdr:cNvCxnSpPr/>
        </xdr:nvCxnSpPr>
        <xdr:spPr>
          <a:xfrm>
            <a:off x="7774948" y="7769555"/>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00000000-0008-0000-0200-000013000000}"/>
              </a:ext>
            </a:extLst>
          </xdr:cNvPr>
          <xdr:cNvCxnSpPr/>
        </xdr:nvCxnSpPr>
        <xdr:spPr>
          <a:xfrm>
            <a:off x="7774948" y="7826178"/>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a:extLst>
              <a:ext uri="{FF2B5EF4-FFF2-40B4-BE49-F238E27FC236}">
                <a16:creationId xmlns:a16="http://schemas.microsoft.com/office/drawing/2014/main" id="{00000000-0008-0000-0200-000014000000}"/>
              </a:ext>
            </a:extLst>
          </xdr:cNvPr>
          <xdr:cNvCxnSpPr/>
        </xdr:nvCxnSpPr>
        <xdr:spPr>
          <a:xfrm>
            <a:off x="7855709" y="8085462"/>
            <a:ext cx="1488204"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21" name="テキスト ボックス 20">
            <a:extLst>
              <a:ext uri="{FF2B5EF4-FFF2-40B4-BE49-F238E27FC236}">
                <a16:creationId xmlns:a16="http://schemas.microsoft.com/office/drawing/2014/main" id="{00000000-0008-0000-0200-000015000000}"/>
              </a:ext>
            </a:extLst>
          </xdr:cNvPr>
          <xdr:cNvSpPr txBox="1"/>
        </xdr:nvSpPr>
        <xdr:spPr>
          <a:xfrm>
            <a:off x="8556927" y="7213167"/>
            <a:ext cx="405834" cy="1829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メイリオ" panose="020B0604030504040204" pitchFamily="50" charset="-128"/>
                <a:ea typeface="メイリオ" panose="020B0604030504040204" pitchFamily="50" charset="-128"/>
              </a:rPr>
              <a:t>LIA</a:t>
            </a:r>
            <a:endParaRPr kumimoji="1" lang="ja-JP" altLang="en-US" sz="1100">
              <a:latin typeface="メイリオ" panose="020B0604030504040204" pitchFamily="50" charset="-128"/>
              <a:ea typeface="メイリオ" panose="020B0604030504040204" pitchFamily="50" charset="-128"/>
            </a:endParaRPr>
          </a:p>
        </xdr:txBody>
      </xdr:sp>
      <xdr:cxnSp macro="">
        <xdr:nvCxnSpPr>
          <xdr:cNvPr id="22" name="直線コネクタ 21">
            <a:extLst>
              <a:ext uri="{FF2B5EF4-FFF2-40B4-BE49-F238E27FC236}">
                <a16:creationId xmlns:a16="http://schemas.microsoft.com/office/drawing/2014/main" id="{00000000-0008-0000-0200-000016000000}"/>
              </a:ext>
            </a:extLst>
          </xdr:cNvPr>
          <xdr:cNvCxnSpPr/>
        </xdr:nvCxnSpPr>
        <xdr:spPr>
          <a:xfrm>
            <a:off x="9341499" y="7702471"/>
            <a:ext cx="0" cy="38703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200-000017000000}"/>
              </a:ext>
            </a:extLst>
          </xdr:cNvPr>
          <xdr:cNvCxnSpPr>
            <a:stCxn id="114" idx="1"/>
          </xdr:cNvCxnSpPr>
        </xdr:nvCxnSpPr>
        <xdr:spPr>
          <a:xfrm flipV="1">
            <a:off x="8829527" y="7695209"/>
            <a:ext cx="1427009" cy="17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200-000018000000}"/>
              </a:ext>
            </a:extLst>
          </xdr:cNvPr>
          <xdr:cNvCxnSpPr/>
        </xdr:nvCxnSpPr>
        <xdr:spPr>
          <a:xfrm rot="5400000">
            <a:off x="8928791" y="7692003"/>
            <a:ext cx="14367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25" name="Group 53">
            <a:extLst>
              <a:ext uri="{FF2B5EF4-FFF2-40B4-BE49-F238E27FC236}">
                <a16:creationId xmlns:a16="http://schemas.microsoft.com/office/drawing/2014/main" id="{00000000-0008-0000-0200-000019000000}"/>
              </a:ext>
            </a:extLst>
          </xdr:cNvPr>
          <xdr:cNvGrpSpPr>
            <a:grpSpLocks/>
          </xdr:cNvGrpSpPr>
        </xdr:nvGrpSpPr>
        <xdr:grpSpPr bwMode="auto">
          <a:xfrm>
            <a:off x="8707245" y="7627784"/>
            <a:ext cx="122282" cy="141197"/>
            <a:chOff x="309" y="146"/>
            <a:chExt cx="108" cy="107"/>
          </a:xfrm>
        </xdr:grpSpPr>
        <xdr:grpSp>
          <xdr:nvGrpSpPr>
            <xdr:cNvPr id="110" name="Group 54">
              <a:extLst>
                <a:ext uri="{FF2B5EF4-FFF2-40B4-BE49-F238E27FC236}">
                  <a16:creationId xmlns:a16="http://schemas.microsoft.com/office/drawing/2014/main" id="{00000000-0008-0000-0200-00006E000000}"/>
                </a:ext>
              </a:extLst>
            </xdr:cNvPr>
            <xdr:cNvGrpSpPr>
              <a:grpSpLocks/>
            </xdr:cNvGrpSpPr>
          </xdr:nvGrpSpPr>
          <xdr:grpSpPr bwMode="auto">
            <a:xfrm>
              <a:off x="309" y="146"/>
              <a:ext cx="108" cy="107"/>
              <a:chOff x="315" y="152"/>
              <a:chExt cx="108" cy="107"/>
            </a:xfrm>
          </xdr:grpSpPr>
          <xdr:sp macro="" textlink="">
            <xdr:nvSpPr>
              <xdr:cNvPr id="113" name="Oval 55">
                <a:extLst>
                  <a:ext uri="{FF2B5EF4-FFF2-40B4-BE49-F238E27FC236}">
                    <a16:creationId xmlns:a16="http://schemas.microsoft.com/office/drawing/2014/main" id="{00000000-0008-0000-0200-00007100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114" name="Line 56">
                <a:extLst>
                  <a:ext uri="{FF2B5EF4-FFF2-40B4-BE49-F238E27FC236}">
                    <a16:creationId xmlns:a16="http://schemas.microsoft.com/office/drawing/2014/main" id="{00000000-0008-0000-0200-00007200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11" name="Line 57">
              <a:extLst>
                <a:ext uri="{FF2B5EF4-FFF2-40B4-BE49-F238E27FC236}">
                  <a16:creationId xmlns:a16="http://schemas.microsoft.com/office/drawing/2014/main" id="{00000000-0008-0000-0200-00006F00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58">
              <a:extLst>
                <a:ext uri="{FF2B5EF4-FFF2-40B4-BE49-F238E27FC236}">
                  <a16:creationId xmlns:a16="http://schemas.microsoft.com/office/drawing/2014/main" id="{00000000-0008-0000-0200-00007000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xnSp macro="">
        <xdr:nvCxnSpPr>
          <xdr:cNvPr id="26" name="直線コネクタ 25">
            <a:extLst>
              <a:ext uri="{FF2B5EF4-FFF2-40B4-BE49-F238E27FC236}">
                <a16:creationId xmlns:a16="http://schemas.microsoft.com/office/drawing/2014/main" id="{00000000-0008-0000-0200-00001A000000}"/>
              </a:ext>
            </a:extLst>
          </xdr:cNvPr>
          <xdr:cNvCxnSpPr/>
        </xdr:nvCxnSpPr>
        <xdr:spPr>
          <a:xfrm>
            <a:off x="8759546" y="7478395"/>
            <a:ext cx="0" cy="16295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7" name="楕円 26">
            <a:extLst>
              <a:ext uri="{FF2B5EF4-FFF2-40B4-BE49-F238E27FC236}">
                <a16:creationId xmlns:a16="http://schemas.microsoft.com/office/drawing/2014/main" id="{00000000-0008-0000-0200-00001B000000}"/>
              </a:ext>
            </a:extLst>
          </xdr:cNvPr>
          <xdr:cNvSpPr/>
        </xdr:nvSpPr>
        <xdr:spPr>
          <a:xfrm>
            <a:off x="8573839" y="7116838"/>
            <a:ext cx="368196" cy="353937"/>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latin typeface="メイリオ" panose="020B0604030504040204" pitchFamily="50" charset="-128"/>
              <a:ea typeface="メイリオ" panose="020B0604030504040204" pitchFamily="50" charset="-128"/>
            </a:endParaRPr>
          </a:p>
        </xdr:txBody>
      </xdr:sp>
      <xdr:cxnSp macro="">
        <xdr:nvCxnSpPr>
          <xdr:cNvPr id="28" name="直線コネクタ 27">
            <a:extLst>
              <a:ext uri="{FF2B5EF4-FFF2-40B4-BE49-F238E27FC236}">
                <a16:creationId xmlns:a16="http://schemas.microsoft.com/office/drawing/2014/main" id="{00000000-0008-0000-0200-00001C000000}"/>
              </a:ext>
            </a:extLst>
          </xdr:cNvPr>
          <xdr:cNvCxnSpPr/>
        </xdr:nvCxnSpPr>
        <xdr:spPr>
          <a:xfrm>
            <a:off x="9851228" y="7712268"/>
            <a:ext cx="0" cy="392745"/>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9" name="直線コネクタ 28">
            <a:extLst>
              <a:ext uri="{FF2B5EF4-FFF2-40B4-BE49-F238E27FC236}">
                <a16:creationId xmlns:a16="http://schemas.microsoft.com/office/drawing/2014/main" id="{00000000-0008-0000-0200-00001D000000}"/>
              </a:ext>
            </a:extLst>
          </xdr:cNvPr>
          <xdr:cNvCxnSpPr/>
        </xdr:nvCxnSpPr>
        <xdr:spPr>
          <a:xfrm>
            <a:off x="10275459" y="7718941"/>
            <a:ext cx="0" cy="1314938"/>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grpSp>
        <xdr:nvGrpSpPr>
          <xdr:cNvPr id="30" name="グループ化 29">
            <a:extLst>
              <a:ext uri="{FF2B5EF4-FFF2-40B4-BE49-F238E27FC236}">
                <a16:creationId xmlns:a16="http://schemas.microsoft.com/office/drawing/2014/main" id="{00000000-0008-0000-0200-00001E000000}"/>
              </a:ext>
            </a:extLst>
          </xdr:cNvPr>
          <xdr:cNvGrpSpPr/>
        </xdr:nvGrpSpPr>
        <xdr:grpSpPr>
          <a:xfrm>
            <a:off x="11908632" y="8090680"/>
            <a:ext cx="211090" cy="1679661"/>
            <a:chOff x="10893944" y="2508808"/>
            <a:chExt cx="236995" cy="2385705"/>
          </a:xfrm>
        </xdr:grpSpPr>
        <xdr:cxnSp macro="">
          <xdr:nvCxnSpPr>
            <xdr:cNvPr id="96" name="直線コネクタ 95">
              <a:extLst>
                <a:ext uri="{FF2B5EF4-FFF2-40B4-BE49-F238E27FC236}">
                  <a16:creationId xmlns:a16="http://schemas.microsoft.com/office/drawing/2014/main" id="{00000000-0008-0000-0200-000060000000}"/>
                </a:ext>
              </a:extLst>
            </xdr:cNvPr>
            <xdr:cNvCxnSpPr/>
          </xdr:nvCxnSpPr>
          <xdr:spPr>
            <a:xfrm>
              <a:off x="11014050" y="2508808"/>
              <a:ext cx="0" cy="1381197"/>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97" name="グループ化 96">
              <a:extLst>
                <a:ext uri="{FF2B5EF4-FFF2-40B4-BE49-F238E27FC236}">
                  <a16:creationId xmlns:a16="http://schemas.microsoft.com/office/drawing/2014/main" id="{00000000-0008-0000-0200-000061000000}"/>
                </a:ext>
              </a:extLst>
            </xdr:cNvPr>
            <xdr:cNvGrpSpPr/>
          </xdr:nvGrpSpPr>
          <xdr:grpSpPr>
            <a:xfrm rot="5400000">
              <a:off x="10898650" y="3915668"/>
              <a:ext cx="227584" cy="191955"/>
              <a:chOff x="8016240" y="3124200"/>
              <a:chExt cx="220980" cy="190500"/>
            </a:xfrm>
          </xdr:grpSpPr>
          <xdr:sp macro="" textlink="">
            <xdr:nvSpPr>
              <xdr:cNvPr id="107" name="AutoShape 720">
                <a:extLst>
                  <a:ext uri="{FF2B5EF4-FFF2-40B4-BE49-F238E27FC236}">
                    <a16:creationId xmlns:a16="http://schemas.microsoft.com/office/drawing/2014/main" id="{00000000-0008-0000-0200-00006B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28575">
                <a:solidFill>
                  <a:srgbClr val="00B0F0"/>
                </a:solidFill>
                <a:miter lim="800000"/>
                <a:headEnd/>
                <a:tailEnd/>
              </a:ln>
            </xdr:spPr>
          </xdr:sp>
          <xdr:cxnSp macro="">
            <xdr:nvCxnSpPr>
              <xdr:cNvPr id="108" name="直線コネクタ 107">
                <a:extLst>
                  <a:ext uri="{FF2B5EF4-FFF2-40B4-BE49-F238E27FC236}">
                    <a16:creationId xmlns:a16="http://schemas.microsoft.com/office/drawing/2014/main" id="{00000000-0008-0000-0200-00006C000000}"/>
                  </a:ext>
                </a:extLst>
              </xdr:cNvPr>
              <xdr:cNvCxnSpPr/>
            </xdr:nvCxnSpPr>
            <xdr:spPr>
              <a:xfrm>
                <a:off x="8237220" y="313182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9" name="直線コネクタ 108">
                <a:extLst>
                  <a:ext uri="{FF2B5EF4-FFF2-40B4-BE49-F238E27FC236}">
                    <a16:creationId xmlns:a16="http://schemas.microsoft.com/office/drawing/2014/main" id="{00000000-0008-0000-0200-00006D000000}"/>
                  </a:ext>
                </a:extLst>
              </xdr:cNvPr>
              <xdr:cNvCxnSpPr/>
            </xdr:nvCxnSpPr>
            <xdr:spPr>
              <a:xfrm>
                <a:off x="8016240" y="313944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nvGrpSpPr>
            <xdr:cNvPr id="98" name="グループ化 97">
              <a:extLst>
                <a:ext uri="{FF2B5EF4-FFF2-40B4-BE49-F238E27FC236}">
                  <a16:creationId xmlns:a16="http://schemas.microsoft.com/office/drawing/2014/main" id="{00000000-0008-0000-0200-000062000000}"/>
                </a:ext>
              </a:extLst>
            </xdr:cNvPr>
            <xdr:cNvGrpSpPr/>
          </xdr:nvGrpSpPr>
          <xdr:grpSpPr>
            <a:xfrm>
              <a:off x="10893944" y="4117589"/>
              <a:ext cx="236995" cy="776924"/>
              <a:chOff x="10294620" y="6370320"/>
              <a:chExt cx="236220" cy="754380"/>
            </a:xfrm>
          </xdr:grpSpPr>
          <xdr:cxnSp macro="">
            <xdr:nvCxnSpPr>
              <xdr:cNvPr id="99" name="直線コネクタ 98">
                <a:extLst>
                  <a:ext uri="{FF2B5EF4-FFF2-40B4-BE49-F238E27FC236}">
                    <a16:creationId xmlns:a16="http://schemas.microsoft.com/office/drawing/2014/main" id="{00000000-0008-0000-0200-000063000000}"/>
                  </a:ext>
                </a:extLst>
              </xdr:cNvPr>
              <xdr:cNvCxnSpPr/>
            </xdr:nvCxnSpPr>
            <xdr:spPr>
              <a:xfrm>
                <a:off x="10408920" y="6370320"/>
                <a:ext cx="0" cy="2133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0" name="直線コネクタ 99">
                <a:extLst>
                  <a:ext uri="{FF2B5EF4-FFF2-40B4-BE49-F238E27FC236}">
                    <a16:creationId xmlns:a16="http://schemas.microsoft.com/office/drawing/2014/main" id="{00000000-0008-0000-0200-000064000000}"/>
                  </a:ext>
                </a:extLst>
              </xdr:cNvPr>
              <xdr:cNvCxnSpPr/>
            </xdr:nvCxnSpPr>
            <xdr:spPr>
              <a:xfrm>
                <a:off x="10332720" y="685800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1" name="直線コネクタ 100">
                <a:extLst>
                  <a:ext uri="{FF2B5EF4-FFF2-40B4-BE49-F238E27FC236}">
                    <a16:creationId xmlns:a16="http://schemas.microsoft.com/office/drawing/2014/main" id="{00000000-0008-0000-0200-000065000000}"/>
                  </a:ext>
                </a:extLst>
              </xdr:cNvPr>
              <xdr:cNvCxnSpPr/>
            </xdr:nvCxnSpPr>
            <xdr:spPr>
              <a:xfrm>
                <a:off x="10332720" y="683514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正方形/長方形 101">
                <a:extLst>
                  <a:ext uri="{FF2B5EF4-FFF2-40B4-BE49-F238E27FC236}">
                    <a16:creationId xmlns:a16="http://schemas.microsoft.com/office/drawing/2014/main" id="{00000000-0008-0000-0200-000066000000}"/>
                  </a:ext>
                </a:extLst>
              </xdr:cNvPr>
              <xdr:cNvSpPr/>
            </xdr:nvSpPr>
            <xdr:spPr>
              <a:xfrm>
                <a:off x="10347960" y="659130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xnSp macro="">
            <xdr:nvCxnSpPr>
              <xdr:cNvPr id="103" name="直線コネクタ 102">
                <a:extLst>
                  <a:ext uri="{FF2B5EF4-FFF2-40B4-BE49-F238E27FC236}">
                    <a16:creationId xmlns:a16="http://schemas.microsoft.com/office/drawing/2014/main" id="{00000000-0008-0000-0200-000067000000}"/>
                  </a:ext>
                </a:extLst>
              </xdr:cNvPr>
              <xdr:cNvCxnSpPr/>
            </xdr:nvCxnSpPr>
            <xdr:spPr>
              <a:xfrm>
                <a:off x="10408920" y="6720840"/>
                <a:ext cx="0" cy="10668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正方形/長方形 103">
                <a:extLst>
                  <a:ext uri="{FF2B5EF4-FFF2-40B4-BE49-F238E27FC236}">
                    <a16:creationId xmlns:a16="http://schemas.microsoft.com/office/drawing/2014/main" id="{00000000-0008-0000-0200-000068000000}"/>
                  </a:ext>
                </a:extLst>
              </xdr:cNvPr>
              <xdr:cNvSpPr/>
            </xdr:nvSpPr>
            <xdr:spPr>
              <a:xfrm>
                <a:off x="10355580" y="700278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xnSp macro="">
            <xdr:nvCxnSpPr>
              <xdr:cNvPr id="105" name="直線コネクタ 104">
                <a:extLst>
                  <a:ext uri="{FF2B5EF4-FFF2-40B4-BE49-F238E27FC236}">
                    <a16:creationId xmlns:a16="http://schemas.microsoft.com/office/drawing/2014/main" id="{00000000-0008-0000-0200-000069000000}"/>
                  </a:ext>
                </a:extLst>
              </xdr:cNvPr>
              <xdr:cNvCxnSpPr/>
            </xdr:nvCxnSpPr>
            <xdr:spPr>
              <a:xfrm>
                <a:off x="10408920" y="6850380"/>
                <a:ext cx="0" cy="15240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06" name="直線コネクタ 105">
                <a:extLst>
                  <a:ext uri="{FF2B5EF4-FFF2-40B4-BE49-F238E27FC236}">
                    <a16:creationId xmlns:a16="http://schemas.microsoft.com/office/drawing/2014/main" id="{00000000-0008-0000-0200-00006A000000}"/>
                  </a:ext>
                </a:extLst>
              </xdr:cNvPr>
              <xdr:cNvCxnSpPr/>
            </xdr:nvCxnSpPr>
            <xdr:spPr>
              <a:xfrm>
                <a:off x="10294620" y="7071360"/>
                <a:ext cx="23622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31" name="Group 96">
            <a:extLst>
              <a:ext uri="{FF2B5EF4-FFF2-40B4-BE49-F238E27FC236}">
                <a16:creationId xmlns:a16="http://schemas.microsoft.com/office/drawing/2014/main" id="{00000000-0008-0000-0200-00001F000000}"/>
              </a:ext>
            </a:extLst>
          </xdr:cNvPr>
          <xdr:cNvGrpSpPr>
            <a:grpSpLocks/>
          </xdr:cNvGrpSpPr>
        </xdr:nvGrpSpPr>
        <xdr:grpSpPr bwMode="auto">
          <a:xfrm rot="5400000">
            <a:off x="11307674" y="8067078"/>
            <a:ext cx="255349" cy="97127"/>
            <a:chOff x="442" y="624"/>
            <a:chExt cx="30" cy="11"/>
          </a:xfrm>
        </xdr:grpSpPr>
        <xdr:sp macro="" textlink="">
          <xdr:nvSpPr>
            <xdr:cNvPr id="93" name="Freeform 97">
              <a:extLst>
                <a:ext uri="{FF2B5EF4-FFF2-40B4-BE49-F238E27FC236}">
                  <a16:creationId xmlns:a16="http://schemas.microsoft.com/office/drawing/2014/main" id="{00000000-0008-0000-0200-00005D00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4" name="Freeform 98">
              <a:extLst>
                <a:ext uri="{FF2B5EF4-FFF2-40B4-BE49-F238E27FC236}">
                  <a16:creationId xmlns:a16="http://schemas.microsoft.com/office/drawing/2014/main" id="{00000000-0008-0000-0200-00005E00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 name="Freeform 99">
              <a:extLst>
                <a:ext uri="{FF2B5EF4-FFF2-40B4-BE49-F238E27FC236}">
                  <a16:creationId xmlns:a16="http://schemas.microsoft.com/office/drawing/2014/main" id="{00000000-0008-0000-0200-00005F00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grpSp>
        <xdr:nvGrpSpPr>
          <xdr:cNvPr id="32" name="Group 710">
            <a:extLst>
              <a:ext uri="{FF2B5EF4-FFF2-40B4-BE49-F238E27FC236}">
                <a16:creationId xmlns:a16="http://schemas.microsoft.com/office/drawing/2014/main" id="{00000000-0008-0000-0200-000020000000}"/>
              </a:ext>
            </a:extLst>
          </xdr:cNvPr>
          <xdr:cNvGrpSpPr>
            <a:grpSpLocks/>
          </xdr:cNvGrpSpPr>
        </xdr:nvGrpSpPr>
        <xdr:grpSpPr bwMode="auto">
          <a:xfrm>
            <a:off x="13094843" y="10330470"/>
            <a:ext cx="1079918" cy="1810739"/>
            <a:chOff x="276" y="40"/>
            <a:chExt cx="90" cy="164"/>
          </a:xfrm>
        </xdr:grpSpPr>
        <xdr:grpSp>
          <xdr:nvGrpSpPr>
            <xdr:cNvPr id="67" name="Group 30">
              <a:extLst>
                <a:ext uri="{FF2B5EF4-FFF2-40B4-BE49-F238E27FC236}">
                  <a16:creationId xmlns:a16="http://schemas.microsoft.com/office/drawing/2014/main" id="{00000000-0008-0000-0200-000043000000}"/>
                </a:ext>
              </a:extLst>
            </xdr:cNvPr>
            <xdr:cNvGrpSpPr>
              <a:grpSpLocks/>
            </xdr:cNvGrpSpPr>
          </xdr:nvGrpSpPr>
          <xdr:grpSpPr bwMode="auto">
            <a:xfrm>
              <a:off x="281" y="40"/>
              <a:ext cx="81" cy="160"/>
              <a:chOff x="160" y="260"/>
              <a:chExt cx="100" cy="200"/>
            </a:xfrm>
          </xdr:grpSpPr>
          <xdr:sp macro="" textlink="">
            <xdr:nvSpPr>
              <xdr:cNvPr id="73" name="AutoShape 31">
                <a:extLst>
                  <a:ext uri="{FF2B5EF4-FFF2-40B4-BE49-F238E27FC236}">
                    <a16:creationId xmlns:a16="http://schemas.microsoft.com/office/drawing/2014/main" id="{00000000-0008-0000-0200-000049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74" name="AutoShape 32">
                <a:extLst>
                  <a:ext uri="{FF2B5EF4-FFF2-40B4-BE49-F238E27FC236}">
                    <a16:creationId xmlns:a16="http://schemas.microsoft.com/office/drawing/2014/main" id="{00000000-0008-0000-0200-00004A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75" name="AutoShape 33">
                <a:extLst>
                  <a:ext uri="{FF2B5EF4-FFF2-40B4-BE49-F238E27FC236}">
                    <a16:creationId xmlns:a16="http://schemas.microsoft.com/office/drawing/2014/main" id="{00000000-0008-0000-0200-00004B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76" name="AutoShape 35">
                <a:extLst>
                  <a:ext uri="{FF2B5EF4-FFF2-40B4-BE49-F238E27FC236}">
                    <a16:creationId xmlns:a16="http://schemas.microsoft.com/office/drawing/2014/main" id="{00000000-0008-0000-0200-00004C000000}"/>
                  </a:ext>
                </a:extLst>
              </xdr:cNvPr>
              <xdr:cNvSpPr>
                <a:spLocks noChangeArrowheads="1"/>
              </xdr:cNvSpPr>
            </xdr:nvSpPr>
            <xdr:spPr bwMode="auto">
              <a:xfrm>
                <a:off x="166"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77" name="Rectangle 38">
                <a:extLst>
                  <a:ext uri="{FF2B5EF4-FFF2-40B4-BE49-F238E27FC236}">
                    <a16:creationId xmlns:a16="http://schemas.microsoft.com/office/drawing/2014/main" id="{00000000-0008-0000-0200-00004D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78" name="Line 40">
                <a:extLst>
                  <a:ext uri="{FF2B5EF4-FFF2-40B4-BE49-F238E27FC236}">
                    <a16:creationId xmlns:a16="http://schemas.microsoft.com/office/drawing/2014/main" id="{00000000-0008-0000-0200-00004E000000}"/>
                  </a:ext>
                </a:extLst>
              </xdr:cNvPr>
              <xdr:cNvSpPr>
                <a:spLocks noChangeShapeType="1"/>
              </xdr:cNvSpPr>
            </xdr:nvSpPr>
            <xdr:spPr bwMode="auto">
              <a:xfrm flipV="1">
                <a:off x="174" y="314"/>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79" name="Group 43">
                <a:extLst>
                  <a:ext uri="{FF2B5EF4-FFF2-40B4-BE49-F238E27FC236}">
                    <a16:creationId xmlns:a16="http://schemas.microsoft.com/office/drawing/2014/main" id="{00000000-0008-0000-0200-00004F000000}"/>
                  </a:ext>
                </a:extLst>
              </xdr:cNvPr>
              <xdr:cNvGrpSpPr>
                <a:grpSpLocks/>
              </xdr:cNvGrpSpPr>
            </xdr:nvGrpSpPr>
            <xdr:grpSpPr bwMode="auto">
              <a:xfrm>
                <a:off x="202" y="264"/>
                <a:ext cx="4" cy="16"/>
                <a:chOff x="202" y="264"/>
                <a:chExt cx="4" cy="16"/>
              </a:xfrm>
            </xdr:grpSpPr>
            <xdr:sp macro="" textlink="">
              <xdr:nvSpPr>
                <xdr:cNvPr id="90" name="Line 44">
                  <a:extLst>
                    <a:ext uri="{FF2B5EF4-FFF2-40B4-BE49-F238E27FC236}">
                      <a16:creationId xmlns:a16="http://schemas.microsoft.com/office/drawing/2014/main" id="{00000000-0008-0000-0200-00005A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1" name="Line 45">
                  <a:extLst>
                    <a:ext uri="{FF2B5EF4-FFF2-40B4-BE49-F238E27FC236}">
                      <a16:creationId xmlns:a16="http://schemas.microsoft.com/office/drawing/2014/main" id="{00000000-0008-0000-0200-00005B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 name="Line 46">
                  <a:extLst>
                    <a:ext uri="{FF2B5EF4-FFF2-40B4-BE49-F238E27FC236}">
                      <a16:creationId xmlns:a16="http://schemas.microsoft.com/office/drawing/2014/main" id="{00000000-0008-0000-0200-00005C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0" name="Group 47">
                <a:extLst>
                  <a:ext uri="{FF2B5EF4-FFF2-40B4-BE49-F238E27FC236}">
                    <a16:creationId xmlns:a16="http://schemas.microsoft.com/office/drawing/2014/main" id="{00000000-0008-0000-0200-000050000000}"/>
                  </a:ext>
                </a:extLst>
              </xdr:cNvPr>
              <xdr:cNvGrpSpPr>
                <a:grpSpLocks/>
              </xdr:cNvGrpSpPr>
            </xdr:nvGrpSpPr>
            <xdr:grpSpPr bwMode="auto">
              <a:xfrm>
                <a:off x="208" y="264"/>
                <a:ext cx="4" cy="16"/>
                <a:chOff x="202" y="264"/>
                <a:chExt cx="4" cy="16"/>
              </a:xfrm>
            </xdr:grpSpPr>
            <xdr:sp macro="" textlink="">
              <xdr:nvSpPr>
                <xdr:cNvPr id="87" name="Line 48">
                  <a:extLst>
                    <a:ext uri="{FF2B5EF4-FFF2-40B4-BE49-F238E27FC236}">
                      <a16:creationId xmlns:a16="http://schemas.microsoft.com/office/drawing/2014/main" id="{00000000-0008-0000-0200-000057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 name="Line 49">
                  <a:extLst>
                    <a:ext uri="{FF2B5EF4-FFF2-40B4-BE49-F238E27FC236}">
                      <a16:creationId xmlns:a16="http://schemas.microsoft.com/office/drawing/2014/main" id="{00000000-0008-0000-0200-000058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9" name="Line 50">
                  <a:extLst>
                    <a:ext uri="{FF2B5EF4-FFF2-40B4-BE49-F238E27FC236}">
                      <a16:creationId xmlns:a16="http://schemas.microsoft.com/office/drawing/2014/main" id="{00000000-0008-0000-0200-000059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 name="Group 51">
                <a:extLst>
                  <a:ext uri="{FF2B5EF4-FFF2-40B4-BE49-F238E27FC236}">
                    <a16:creationId xmlns:a16="http://schemas.microsoft.com/office/drawing/2014/main" id="{00000000-0008-0000-0200-000051000000}"/>
                  </a:ext>
                </a:extLst>
              </xdr:cNvPr>
              <xdr:cNvGrpSpPr>
                <a:grpSpLocks/>
              </xdr:cNvGrpSpPr>
            </xdr:nvGrpSpPr>
            <xdr:grpSpPr bwMode="auto">
              <a:xfrm>
                <a:off x="214" y="264"/>
                <a:ext cx="4" cy="16"/>
                <a:chOff x="202" y="264"/>
                <a:chExt cx="4" cy="16"/>
              </a:xfrm>
            </xdr:grpSpPr>
            <xdr:sp macro="" textlink="">
              <xdr:nvSpPr>
                <xdr:cNvPr id="84" name="Line 52">
                  <a:extLst>
                    <a:ext uri="{FF2B5EF4-FFF2-40B4-BE49-F238E27FC236}">
                      <a16:creationId xmlns:a16="http://schemas.microsoft.com/office/drawing/2014/main" id="{00000000-0008-0000-0200-000054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5" name="Line 53">
                  <a:extLst>
                    <a:ext uri="{FF2B5EF4-FFF2-40B4-BE49-F238E27FC236}">
                      <a16:creationId xmlns:a16="http://schemas.microsoft.com/office/drawing/2014/main" id="{00000000-0008-0000-0200-000055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6" name="Line 54">
                  <a:extLst>
                    <a:ext uri="{FF2B5EF4-FFF2-40B4-BE49-F238E27FC236}">
                      <a16:creationId xmlns:a16="http://schemas.microsoft.com/office/drawing/2014/main" id="{00000000-0008-0000-0200-000056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82" name="Line 55">
                <a:extLst>
                  <a:ext uri="{FF2B5EF4-FFF2-40B4-BE49-F238E27FC236}">
                    <a16:creationId xmlns:a16="http://schemas.microsoft.com/office/drawing/2014/main" id="{00000000-0008-0000-0200-000052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 name="Line 56">
                <a:extLst>
                  <a:ext uri="{FF2B5EF4-FFF2-40B4-BE49-F238E27FC236}">
                    <a16:creationId xmlns:a16="http://schemas.microsoft.com/office/drawing/2014/main" id="{00000000-0008-0000-0200-000053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8" name="Group 526">
              <a:extLst>
                <a:ext uri="{FF2B5EF4-FFF2-40B4-BE49-F238E27FC236}">
                  <a16:creationId xmlns:a16="http://schemas.microsoft.com/office/drawing/2014/main" id="{00000000-0008-0000-0200-000044000000}"/>
                </a:ext>
              </a:extLst>
            </xdr:cNvPr>
            <xdr:cNvGrpSpPr>
              <a:grpSpLocks/>
            </xdr:cNvGrpSpPr>
          </xdr:nvGrpSpPr>
          <xdr:grpSpPr bwMode="auto">
            <a:xfrm>
              <a:off x="276" y="89"/>
              <a:ext cx="90" cy="115"/>
              <a:chOff x="276" y="89"/>
              <a:chExt cx="90" cy="115"/>
            </a:xfrm>
          </xdr:grpSpPr>
          <xdr:grpSp>
            <xdr:nvGrpSpPr>
              <xdr:cNvPr id="69" name="Group 147">
                <a:extLst>
                  <a:ext uri="{FF2B5EF4-FFF2-40B4-BE49-F238E27FC236}">
                    <a16:creationId xmlns:a16="http://schemas.microsoft.com/office/drawing/2014/main" id="{00000000-0008-0000-0200-000045000000}"/>
                  </a:ext>
                </a:extLst>
              </xdr:cNvPr>
              <xdr:cNvGrpSpPr>
                <a:grpSpLocks/>
              </xdr:cNvGrpSpPr>
            </xdr:nvGrpSpPr>
            <xdr:grpSpPr bwMode="auto">
              <a:xfrm>
                <a:off x="276" y="109"/>
                <a:ext cx="90" cy="95"/>
                <a:chOff x="286" y="999"/>
                <a:chExt cx="90" cy="95"/>
              </a:xfrm>
            </xdr:grpSpPr>
            <xdr:sp macro="" textlink="">
              <xdr:nvSpPr>
                <xdr:cNvPr id="71" name="Freeform 148">
                  <a:extLst>
                    <a:ext uri="{FF2B5EF4-FFF2-40B4-BE49-F238E27FC236}">
                      <a16:creationId xmlns:a16="http://schemas.microsoft.com/office/drawing/2014/main" id="{00000000-0008-0000-0200-000047000000}"/>
                    </a:ext>
                  </a:extLst>
                </xdr:cNvPr>
                <xdr:cNvSpPr>
                  <a:spLocks/>
                </xdr:cNvSpPr>
              </xdr:nvSpPr>
              <xdr:spPr bwMode="auto">
                <a:xfrm>
                  <a:off x="341"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72" name="Freeform 149">
                  <a:extLst>
                    <a:ext uri="{FF2B5EF4-FFF2-40B4-BE49-F238E27FC236}">
                      <a16:creationId xmlns:a16="http://schemas.microsoft.com/office/drawing/2014/main" id="{00000000-0008-0000-0200-000048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70" name="Freeform 522">
                <a:extLst>
                  <a:ext uri="{FF2B5EF4-FFF2-40B4-BE49-F238E27FC236}">
                    <a16:creationId xmlns:a16="http://schemas.microsoft.com/office/drawing/2014/main" id="{00000000-0008-0000-0200-000046000000}"/>
                  </a:ext>
                </a:extLst>
              </xdr:cNvPr>
              <xdr:cNvSpPr>
                <a:spLocks/>
              </xdr:cNvSpPr>
            </xdr:nvSpPr>
            <xdr:spPr bwMode="auto">
              <a:xfrm>
                <a:off x="288"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sp macro="" textlink="">
        <xdr:nvSpPr>
          <xdr:cNvPr id="33" name="フリーフォーム: 図形 32">
            <a:extLst>
              <a:ext uri="{FF2B5EF4-FFF2-40B4-BE49-F238E27FC236}">
                <a16:creationId xmlns:a16="http://schemas.microsoft.com/office/drawing/2014/main" id="{00000000-0008-0000-0200-000021000000}"/>
              </a:ext>
            </a:extLst>
          </xdr:cNvPr>
          <xdr:cNvSpPr/>
        </xdr:nvSpPr>
        <xdr:spPr>
          <a:xfrm>
            <a:off x="10787903" y="9791896"/>
            <a:ext cx="1301260" cy="829407"/>
          </a:xfrm>
          <a:custGeom>
            <a:avLst/>
            <a:gdLst>
              <a:gd name="connsiteX0" fmla="*/ 1162268 w 1243784"/>
              <a:gd name="connsiteY0" fmla="*/ 0 h 1719943"/>
              <a:gd name="connsiteX1" fmla="*/ 1238468 w 1243784"/>
              <a:gd name="connsiteY1" fmla="*/ 228600 h 1719943"/>
              <a:gd name="connsiteX2" fmla="*/ 1031639 w 1243784"/>
              <a:gd name="connsiteY2" fmla="*/ 239486 h 1719943"/>
              <a:gd name="connsiteX3" fmla="*/ 1075182 w 1243784"/>
              <a:gd name="connsiteY3" fmla="*/ 413657 h 1719943"/>
              <a:gd name="connsiteX4" fmla="*/ 901011 w 1243784"/>
              <a:gd name="connsiteY4" fmla="*/ 435429 h 1719943"/>
              <a:gd name="connsiteX5" fmla="*/ 911896 w 1243784"/>
              <a:gd name="connsiteY5" fmla="*/ 674915 h 1719943"/>
              <a:gd name="connsiteX6" fmla="*/ 803039 w 1243784"/>
              <a:gd name="connsiteY6" fmla="*/ 642257 h 1719943"/>
              <a:gd name="connsiteX7" fmla="*/ 803039 w 1243784"/>
              <a:gd name="connsiteY7" fmla="*/ 859972 h 1719943"/>
              <a:gd name="connsiteX8" fmla="*/ 617982 w 1243784"/>
              <a:gd name="connsiteY8" fmla="*/ 925286 h 1719943"/>
              <a:gd name="connsiteX9" fmla="*/ 661525 w 1243784"/>
              <a:gd name="connsiteY9" fmla="*/ 1132115 h 1719943"/>
              <a:gd name="connsiteX10" fmla="*/ 520011 w 1243784"/>
              <a:gd name="connsiteY10" fmla="*/ 1143000 h 1719943"/>
              <a:gd name="connsiteX11" fmla="*/ 520011 w 1243784"/>
              <a:gd name="connsiteY11" fmla="*/ 1328057 h 1719943"/>
              <a:gd name="connsiteX12" fmla="*/ 324068 w 1243784"/>
              <a:gd name="connsiteY12" fmla="*/ 1371600 h 1719943"/>
              <a:gd name="connsiteX13" fmla="*/ 324068 w 1243784"/>
              <a:gd name="connsiteY13" fmla="*/ 1589315 h 1719943"/>
              <a:gd name="connsiteX14" fmla="*/ 19268 w 1243784"/>
              <a:gd name="connsiteY14" fmla="*/ 1589315 h 1719943"/>
              <a:gd name="connsiteX15" fmla="*/ 30153 w 1243784"/>
              <a:gd name="connsiteY15" fmla="*/ 1719943 h 1719943"/>
              <a:gd name="connsiteX16" fmla="*/ 30153 w 1243784"/>
              <a:gd name="connsiteY16" fmla="*/ 1719943 h 1719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243784" h="1719943">
                <a:moveTo>
                  <a:pt x="1162268" y="0"/>
                </a:moveTo>
                <a:cubicBezTo>
                  <a:pt x="1211253" y="94343"/>
                  <a:pt x="1260239" y="188686"/>
                  <a:pt x="1238468" y="228600"/>
                </a:cubicBezTo>
                <a:cubicBezTo>
                  <a:pt x="1216697" y="268514"/>
                  <a:pt x="1058853" y="208643"/>
                  <a:pt x="1031639" y="239486"/>
                </a:cubicBezTo>
                <a:cubicBezTo>
                  <a:pt x="1004425" y="270329"/>
                  <a:pt x="1096953" y="381000"/>
                  <a:pt x="1075182" y="413657"/>
                </a:cubicBezTo>
                <a:cubicBezTo>
                  <a:pt x="1053411" y="446314"/>
                  <a:pt x="928225" y="391886"/>
                  <a:pt x="901011" y="435429"/>
                </a:cubicBezTo>
                <a:cubicBezTo>
                  <a:pt x="873797" y="478972"/>
                  <a:pt x="928225" y="640444"/>
                  <a:pt x="911896" y="674915"/>
                </a:cubicBezTo>
                <a:cubicBezTo>
                  <a:pt x="895567" y="709386"/>
                  <a:pt x="821182" y="611414"/>
                  <a:pt x="803039" y="642257"/>
                </a:cubicBezTo>
                <a:cubicBezTo>
                  <a:pt x="784896" y="673100"/>
                  <a:pt x="833882" y="812801"/>
                  <a:pt x="803039" y="859972"/>
                </a:cubicBezTo>
                <a:cubicBezTo>
                  <a:pt x="772196" y="907143"/>
                  <a:pt x="641568" y="879929"/>
                  <a:pt x="617982" y="925286"/>
                </a:cubicBezTo>
                <a:cubicBezTo>
                  <a:pt x="594396" y="970643"/>
                  <a:pt x="677854" y="1095829"/>
                  <a:pt x="661525" y="1132115"/>
                </a:cubicBezTo>
                <a:cubicBezTo>
                  <a:pt x="645196" y="1168401"/>
                  <a:pt x="543597" y="1110343"/>
                  <a:pt x="520011" y="1143000"/>
                </a:cubicBezTo>
                <a:cubicBezTo>
                  <a:pt x="496425" y="1175657"/>
                  <a:pt x="552668" y="1289957"/>
                  <a:pt x="520011" y="1328057"/>
                </a:cubicBezTo>
                <a:cubicBezTo>
                  <a:pt x="487354" y="1366157"/>
                  <a:pt x="356725" y="1328057"/>
                  <a:pt x="324068" y="1371600"/>
                </a:cubicBezTo>
                <a:cubicBezTo>
                  <a:pt x="291411" y="1415143"/>
                  <a:pt x="374868" y="1553029"/>
                  <a:pt x="324068" y="1589315"/>
                </a:cubicBezTo>
                <a:cubicBezTo>
                  <a:pt x="273268" y="1625601"/>
                  <a:pt x="68254" y="1567544"/>
                  <a:pt x="19268" y="1589315"/>
                </a:cubicBezTo>
                <a:cubicBezTo>
                  <a:pt x="-29718" y="1611086"/>
                  <a:pt x="30153" y="1719943"/>
                  <a:pt x="30153" y="1719943"/>
                </a:cubicBezTo>
                <a:lnTo>
                  <a:pt x="30153" y="1719943"/>
                </a:lnTo>
              </a:path>
            </a:pathLst>
          </a:cu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latin typeface="メイリオ" panose="020B0604030504040204" pitchFamily="50" charset="-128"/>
              <a:ea typeface="メイリオ" panose="020B0604030504040204" pitchFamily="50" charset="-128"/>
            </a:endParaRPr>
          </a:p>
        </xdr:txBody>
      </xdr:sp>
      <xdr:grpSp>
        <xdr:nvGrpSpPr>
          <xdr:cNvPr id="34" name="グループ化 33">
            <a:extLst>
              <a:ext uri="{FF2B5EF4-FFF2-40B4-BE49-F238E27FC236}">
                <a16:creationId xmlns:a16="http://schemas.microsoft.com/office/drawing/2014/main" id="{00000000-0008-0000-0200-000022000000}"/>
              </a:ext>
            </a:extLst>
          </xdr:cNvPr>
          <xdr:cNvGrpSpPr/>
        </xdr:nvGrpSpPr>
        <xdr:grpSpPr>
          <a:xfrm>
            <a:off x="9426016" y="8219272"/>
            <a:ext cx="347960" cy="1611540"/>
            <a:chOff x="7940168" y="3025587"/>
            <a:chExt cx="378438" cy="1690488"/>
          </a:xfrm>
        </xdr:grpSpPr>
        <xdr:sp macro="" textlink="">
          <xdr:nvSpPr>
            <xdr:cNvPr id="65" name="テキスト ボックス 64">
              <a:extLst>
                <a:ext uri="{FF2B5EF4-FFF2-40B4-BE49-F238E27FC236}">
                  <a16:creationId xmlns:a16="http://schemas.microsoft.com/office/drawing/2014/main" id="{00000000-0008-0000-0200-000041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latin typeface="メイリオ" panose="020B0604030504040204" pitchFamily="50" charset="-128"/>
                  <a:ea typeface="メイリオ" panose="020B0604030504040204" pitchFamily="50" charset="-128"/>
                </a:rPr>
                <a:t>SK16</a:t>
              </a:r>
              <a:r>
                <a:rPr kumimoji="1" lang="ja-JP" altLang="en-US" sz="800" b="1">
                  <a:latin typeface="メイリオ" panose="020B0604030504040204" pitchFamily="50" charset="-128"/>
                  <a:ea typeface="メイリオ" panose="020B0604030504040204" pitchFamily="50" charset="-128"/>
                </a:rPr>
                <a:t>・</a:t>
              </a:r>
              <a:r>
                <a:rPr kumimoji="1" lang="en-US" altLang="ja-JP" sz="800" b="1">
                  <a:latin typeface="メイリオ" panose="020B0604030504040204" pitchFamily="50" charset="-128"/>
                  <a:ea typeface="メイリオ" panose="020B0604030504040204" pitchFamily="50" charset="-128"/>
                </a:rPr>
                <a:t>17</a:t>
              </a:r>
            </a:p>
            <a:p>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66" name="フローチャート: 他ページ結合子 65">
              <a:extLst>
                <a:ext uri="{FF2B5EF4-FFF2-40B4-BE49-F238E27FC236}">
                  <a16:creationId xmlns:a16="http://schemas.microsoft.com/office/drawing/2014/main" id="{00000000-0008-0000-0200-000042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grpSp>
      <xdr:sp macro="" textlink="">
        <xdr:nvSpPr>
          <xdr:cNvPr id="35" name="テキスト ボックス 34">
            <a:extLst>
              <a:ext uri="{FF2B5EF4-FFF2-40B4-BE49-F238E27FC236}">
                <a16:creationId xmlns:a16="http://schemas.microsoft.com/office/drawing/2014/main" id="{00000000-0008-0000-0200-000023000000}"/>
              </a:ext>
            </a:extLst>
          </xdr:cNvPr>
          <xdr:cNvSpPr txBox="1"/>
        </xdr:nvSpPr>
        <xdr:spPr>
          <a:xfrm>
            <a:off x="9915066" y="12219610"/>
            <a:ext cx="1014947" cy="3408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latin typeface="メイリオ" panose="020B0604030504040204" pitchFamily="50" charset="-128"/>
                <a:ea typeface="メイリオ" panose="020B0604030504040204" pitchFamily="50" charset="-128"/>
              </a:rPr>
              <a:t>SK-18</a:t>
            </a:r>
            <a:endParaRPr kumimoji="1" lang="ja-JP" altLang="en-US" sz="1600">
              <a:latin typeface="メイリオ" panose="020B0604030504040204" pitchFamily="50" charset="-128"/>
              <a:ea typeface="メイリオ" panose="020B0604030504040204" pitchFamily="50" charset="-128"/>
            </a:endParaRPr>
          </a:p>
        </xdr:txBody>
      </xdr:sp>
      <xdr:sp macro="" textlink="">
        <xdr:nvSpPr>
          <xdr:cNvPr id="36" name="テキスト ボックス 35">
            <a:extLst>
              <a:ext uri="{FF2B5EF4-FFF2-40B4-BE49-F238E27FC236}">
                <a16:creationId xmlns:a16="http://schemas.microsoft.com/office/drawing/2014/main" id="{00000000-0008-0000-0200-000024000000}"/>
              </a:ext>
            </a:extLst>
          </xdr:cNvPr>
          <xdr:cNvSpPr txBox="1"/>
        </xdr:nvSpPr>
        <xdr:spPr>
          <a:xfrm>
            <a:off x="13136338" y="12246735"/>
            <a:ext cx="1041617" cy="340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latin typeface="メイリオ" panose="020B0604030504040204" pitchFamily="50" charset="-128"/>
                <a:ea typeface="メイリオ" panose="020B0604030504040204" pitchFamily="50" charset="-128"/>
              </a:rPr>
              <a:t>SK-19</a:t>
            </a:r>
            <a:endParaRPr kumimoji="1" lang="ja-JP" altLang="en-US" sz="1600">
              <a:latin typeface="メイリオ" panose="020B0604030504040204" pitchFamily="50" charset="-128"/>
              <a:ea typeface="メイリオ" panose="020B0604030504040204" pitchFamily="50" charset="-128"/>
            </a:endParaRPr>
          </a:p>
        </xdr:txBody>
      </xdr:sp>
      <xdr:sp macro="" textlink="">
        <xdr:nvSpPr>
          <xdr:cNvPr id="37" name="テキスト ボックス 36">
            <a:extLst>
              <a:ext uri="{FF2B5EF4-FFF2-40B4-BE49-F238E27FC236}">
                <a16:creationId xmlns:a16="http://schemas.microsoft.com/office/drawing/2014/main" id="{00000000-0008-0000-0200-000025000000}"/>
              </a:ext>
            </a:extLst>
          </xdr:cNvPr>
          <xdr:cNvSpPr txBox="1"/>
        </xdr:nvSpPr>
        <xdr:spPr>
          <a:xfrm>
            <a:off x="6352503" y="7105907"/>
            <a:ext cx="1177578" cy="52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容量：</a:t>
            </a:r>
            <a:r>
              <a:rPr kumimoji="1" lang="en-US" altLang="ja-JP" sz="1100">
                <a:latin typeface="メイリオ" panose="020B0604030504040204" pitchFamily="50" charset="-128"/>
                <a:ea typeface="メイリオ" panose="020B0604030504040204" pitchFamily="50" charset="-128"/>
              </a:rPr>
              <a:t>60L</a:t>
            </a:r>
            <a:endParaRPr kumimoji="1" lang="ja-JP" altLang="en-US" sz="1100">
              <a:latin typeface="メイリオ" panose="020B0604030504040204" pitchFamily="50" charset="-128"/>
              <a:ea typeface="メイリオ" panose="020B0604030504040204" pitchFamily="50" charset="-128"/>
            </a:endParaRPr>
          </a:p>
        </xdr:txBody>
      </xdr:sp>
      <xdr:grpSp>
        <xdr:nvGrpSpPr>
          <xdr:cNvPr id="38" name="グループ化 37">
            <a:extLst>
              <a:ext uri="{FF2B5EF4-FFF2-40B4-BE49-F238E27FC236}">
                <a16:creationId xmlns:a16="http://schemas.microsoft.com/office/drawing/2014/main" id="{00000000-0008-0000-0200-000026000000}"/>
              </a:ext>
            </a:extLst>
          </xdr:cNvPr>
          <xdr:cNvGrpSpPr/>
        </xdr:nvGrpSpPr>
        <xdr:grpSpPr>
          <a:xfrm>
            <a:off x="11188408" y="8249243"/>
            <a:ext cx="335274" cy="1531619"/>
            <a:chOff x="7943919" y="3025220"/>
            <a:chExt cx="378438" cy="1690855"/>
          </a:xfrm>
        </xdr:grpSpPr>
        <xdr:sp macro="" textlink="">
          <xdr:nvSpPr>
            <xdr:cNvPr id="63" name="テキスト ボックス 62">
              <a:extLst>
                <a:ext uri="{FF2B5EF4-FFF2-40B4-BE49-F238E27FC236}">
                  <a16:creationId xmlns:a16="http://schemas.microsoft.com/office/drawing/2014/main" id="{00000000-0008-0000-0200-00003F000000}"/>
                </a:ext>
              </a:extLst>
            </xdr:cNvPr>
            <xdr:cNvSpPr txBox="1"/>
          </xdr:nvSpPr>
          <xdr:spPr>
            <a:xfrm>
              <a:off x="7943919" y="3025220"/>
              <a:ext cx="378438" cy="1667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latin typeface="メイリオ" panose="020B0604030504040204" pitchFamily="50" charset="-128"/>
                  <a:ea typeface="メイリオ" panose="020B0604030504040204" pitchFamily="50" charset="-128"/>
                </a:rPr>
                <a:t>SK18</a:t>
              </a:r>
              <a:r>
                <a:rPr kumimoji="1" lang="ja-JP" altLang="en-US" sz="800" b="1">
                  <a:latin typeface="メイリオ" panose="020B0604030504040204" pitchFamily="50" charset="-128"/>
                  <a:ea typeface="メイリオ" panose="020B0604030504040204" pitchFamily="50" charset="-128"/>
                </a:rPr>
                <a:t>・</a:t>
              </a:r>
              <a:r>
                <a:rPr kumimoji="1" lang="en-US" altLang="ja-JP" sz="800" b="1">
                  <a:latin typeface="メイリオ" panose="020B0604030504040204" pitchFamily="50" charset="-128"/>
                  <a:ea typeface="メイリオ" panose="020B0604030504040204" pitchFamily="50" charset="-128"/>
                </a:rPr>
                <a:t>19</a:t>
              </a:r>
            </a:p>
            <a:p>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64" name="フローチャート: 他ページ結合子 63">
              <a:extLst>
                <a:ext uri="{FF2B5EF4-FFF2-40B4-BE49-F238E27FC236}">
                  <a16:creationId xmlns:a16="http://schemas.microsoft.com/office/drawing/2014/main" id="{00000000-0008-0000-0200-000040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grpSp>
      <xdr:sp macro="" textlink="">
        <xdr:nvSpPr>
          <xdr:cNvPr id="39" name="フリーフォーム: 図形 38">
            <a:extLst>
              <a:ext uri="{FF2B5EF4-FFF2-40B4-BE49-F238E27FC236}">
                <a16:creationId xmlns:a16="http://schemas.microsoft.com/office/drawing/2014/main" id="{00000000-0008-0000-0200-000027000000}"/>
              </a:ext>
            </a:extLst>
          </xdr:cNvPr>
          <xdr:cNvSpPr/>
        </xdr:nvSpPr>
        <xdr:spPr>
          <a:xfrm>
            <a:off x="12198741" y="9864972"/>
            <a:ext cx="1093788" cy="776840"/>
          </a:xfrm>
          <a:custGeom>
            <a:avLst/>
            <a:gdLst>
              <a:gd name="connsiteX0" fmla="*/ 55801 w 1772021"/>
              <a:gd name="connsiteY0" fmla="*/ 0 h 2653553"/>
              <a:gd name="connsiteX1" fmla="*/ 2013 w 1772021"/>
              <a:gd name="connsiteY1" fmla="*/ 107577 h 2653553"/>
              <a:gd name="connsiteX2" fmla="*/ 118554 w 1772021"/>
              <a:gd name="connsiteY2" fmla="*/ 286871 h 2653553"/>
              <a:gd name="connsiteX3" fmla="*/ 369566 w 1772021"/>
              <a:gd name="connsiteY3" fmla="*/ 412377 h 2653553"/>
              <a:gd name="connsiteX4" fmla="*/ 351636 w 1772021"/>
              <a:gd name="connsiteY4" fmla="*/ 654424 h 2653553"/>
              <a:gd name="connsiteX5" fmla="*/ 602648 w 1772021"/>
              <a:gd name="connsiteY5" fmla="*/ 753036 h 2653553"/>
              <a:gd name="connsiteX6" fmla="*/ 629542 w 1772021"/>
              <a:gd name="connsiteY6" fmla="*/ 1030942 h 2653553"/>
              <a:gd name="connsiteX7" fmla="*/ 907448 w 1772021"/>
              <a:gd name="connsiteY7" fmla="*/ 1147483 h 2653553"/>
              <a:gd name="connsiteX8" fmla="*/ 907448 w 1772021"/>
              <a:gd name="connsiteY8" fmla="*/ 1362636 h 2653553"/>
              <a:gd name="connsiteX9" fmla="*/ 1095707 w 1772021"/>
              <a:gd name="connsiteY9" fmla="*/ 1452283 h 2653553"/>
              <a:gd name="connsiteX10" fmla="*/ 1140530 w 1772021"/>
              <a:gd name="connsiteY10" fmla="*/ 1649506 h 2653553"/>
              <a:gd name="connsiteX11" fmla="*/ 1310860 w 1772021"/>
              <a:gd name="connsiteY11" fmla="*/ 1730189 h 2653553"/>
              <a:gd name="connsiteX12" fmla="*/ 1355683 w 1772021"/>
              <a:gd name="connsiteY12" fmla="*/ 1954306 h 2653553"/>
              <a:gd name="connsiteX13" fmla="*/ 1526013 w 1772021"/>
              <a:gd name="connsiteY13" fmla="*/ 2079812 h 2653553"/>
              <a:gd name="connsiteX14" fmla="*/ 1499119 w 1772021"/>
              <a:gd name="connsiteY14" fmla="*/ 2303930 h 2653553"/>
              <a:gd name="connsiteX15" fmla="*/ 1750130 w 1772021"/>
              <a:gd name="connsiteY15" fmla="*/ 2393577 h 2653553"/>
              <a:gd name="connsiteX16" fmla="*/ 1759095 w 1772021"/>
              <a:gd name="connsiteY16" fmla="*/ 2653553 h 2653553"/>
              <a:gd name="connsiteX17" fmla="*/ 1759095 w 1772021"/>
              <a:gd name="connsiteY17" fmla="*/ 2653553 h 26535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772021" h="2653553">
                <a:moveTo>
                  <a:pt x="55801" y="0"/>
                </a:moveTo>
                <a:cubicBezTo>
                  <a:pt x="23677" y="29882"/>
                  <a:pt x="-8446" y="59765"/>
                  <a:pt x="2013" y="107577"/>
                </a:cubicBezTo>
                <a:cubicBezTo>
                  <a:pt x="12472" y="155389"/>
                  <a:pt x="57295" y="236071"/>
                  <a:pt x="118554" y="286871"/>
                </a:cubicBezTo>
                <a:cubicBezTo>
                  <a:pt x="179813" y="337671"/>
                  <a:pt x="330719" y="351118"/>
                  <a:pt x="369566" y="412377"/>
                </a:cubicBezTo>
                <a:cubicBezTo>
                  <a:pt x="408413" y="473636"/>
                  <a:pt x="312789" y="597648"/>
                  <a:pt x="351636" y="654424"/>
                </a:cubicBezTo>
                <a:cubicBezTo>
                  <a:pt x="390483" y="711201"/>
                  <a:pt x="556330" y="690283"/>
                  <a:pt x="602648" y="753036"/>
                </a:cubicBezTo>
                <a:cubicBezTo>
                  <a:pt x="648966" y="815789"/>
                  <a:pt x="578742" y="965201"/>
                  <a:pt x="629542" y="1030942"/>
                </a:cubicBezTo>
                <a:cubicBezTo>
                  <a:pt x="680342" y="1096683"/>
                  <a:pt x="861130" y="1092201"/>
                  <a:pt x="907448" y="1147483"/>
                </a:cubicBezTo>
                <a:cubicBezTo>
                  <a:pt x="953766" y="1202765"/>
                  <a:pt x="876072" y="1311836"/>
                  <a:pt x="907448" y="1362636"/>
                </a:cubicBezTo>
                <a:cubicBezTo>
                  <a:pt x="938824" y="1413436"/>
                  <a:pt x="1056860" y="1404471"/>
                  <a:pt x="1095707" y="1452283"/>
                </a:cubicBezTo>
                <a:cubicBezTo>
                  <a:pt x="1134554" y="1500095"/>
                  <a:pt x="1104671" y="1603188"/>
                  <a:pt x="1140530" y="1649506"/>
                </a:cubicBezTo>
                <a:cubicBezTo>
                  <a:pt x="1176389" y="1695824"/>
                  <a:pt x="1275001" y="1679389"/>
                  <a:pt x="1310860" y="1730189"/>
                </a:cubicBezTo>
                <a:cubicBezTo>
                  <a:pt x="1346719" y="1780989"/>
                  <a:pt x="1319824" y="1896036"/>
                  <a:pt x="1355683" y="1954306"/>
                </a:cubicBezTo>
                <a:cubicBezTo>
                  <a:pt x="1391542" y="2012576"/>
                  <a:pt x="1502107" y="2021541"/>
                  <a:pt x="1526013" y="2079812"/>
                </a:cubicBezTo>
                <a:cubicBezTo>
                  <a:pt x="1549919" y="2138083"/>
                  <a:pt x="1461766" y="2251636"/>
                  <a:pt x="1499119" y="2303930"/>
                </a:cubicBezTo>
                <a:cubicBezTo>
                  <a:pt x="1536472" y="2356224"/>
                  <a:pt x="1706801" y="2335307"/>
                  <a:pt x="1750130" y="2393577"/>
                </a:cubicBezTo>
                <a:cubicBezTo>
                  <a:pt x="1793459" y="2451847"/>
                  <a:pt x="1759095" y="2653553"/>
                  <a:pt x="1759095" y="2653553"/>
                </a:cubicBezTo>
                <a:lnTo>
                  <a:pt x="1759095" y="2653553"/>
                </a:lnTo>
              </a:path>
            </a:pathLst>
          </a:cu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40" name="テキスト ボックス 39">
            <a:extLst>
              <a:ext uri="{FF2B5EF4-FFF2-40B4-BE49-F238E27FC236}">
                <a16:creationId xmlns:a16="http://schemas.microsoft.com/office/drawing/2014/main" id="{00000000-0008-0000-0200-000028000000}"/>
              </a:ext>
            </a:extLst>
          </xdr:cNvPr>
          <xdr:cNvSpPr txBox="1"/>
        </xdr:nvSpPr>
        <xdr:spPr>
          <a:xfrm>
            <a:off x="7338548" y="7080170"/>
            <a:ext cx="919882" cy="341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latin typeface="メイリオ" panose="020B0604030504040204" pitchFamily="50" charset="-128"/>
                <a:ea typeface="メイリオ" panose="020B0604030504040204" pitchFamily="50" charset="-128"/>
              </a:rPr>
              <a:t>ST-119</a:t>
            </a:r>
            <a:endParaRPr kumimoji="1" lang="ja-JP" altLang="en-US" sz="1100" b="1">
              <a:latin typeface="メイリオ" panose="020B0604030504040204" pitchFamily="50" charset="-128"/>
              <a:ea typeface="メイリオ" panose="020B0604030504040204" pitchFamily="50" charset="-128"/>
            </a:endParaRPr>
          </a:p>
        </xdr:txBody>
      </xdr:sp>
      <xdr:cxnSp macro="">
        <xdr:nvCxnSpPr>
          <xdr:cNvPr id="41" name="直線コネクタ 40">
            <a:extLst>
              <a:ext uri="{FF2B5EF4-FFF2-40B4-BE49-F238E27FC236}">
                <a16:creationId xmlns:a16="http://schemas.microsoft.com/office/drawing/2014/main" id="{00000000-0008-0000-0200-000029000000}"/>
              </a:ext>
            </a:extLst>
          </xdr:cNvPr>
          <xdr:cNvCxnSpPr/>
        </xdr:nvCxnSpPr>
        <xdr:spPr>
          <a:xfrm>
            <a:off x="11552781" y="8090869"/>
            <a:ext cx="45846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42" name="グループ化 41">
            <a:extLst>
              <a:ext uri="{FF2B5EF4-FFF2-40B4-BE49-F238E27FC236}">
                <a16:creationId xmlns:a16="http://schemas.microsoft.com/office/drawing/2014/main" id="{00000000-0008-0000-0200-00002A000000}"/>
              </a:ext>
            </a:extLst>
          </xdr:cNvPr>
          <xdr:cNvGrpSpPr/>
        </xdr:nvGrpSpPr>
        <xdr:grpSpPr>
          <a:xfrm>
            <a:off x="10178975" y="9037983"/>
            <a:ext cx="224425" cy="704231"/>
            <a:chOff x="10893944" y="3897854"/>
            <a:chExt cx="236995" cy="996659"/>
          </a:xfrm>
        </xdr:grpSpPr>
        <xdr:grpSp>
          <xdr:nvGrpSpPr>
            <xdr:cNvPr id="50" name="グループ化 49">
              <a:extLst>
                <a:ext uri="{FF2B5EF4-FFF2-40B4-BE49-F238E27FC236}">
                  <a16:creationId xmlns:a16="http://schemas.microsoft.com/office/drawing/2014/main" id="{00000000-0008-0000-0200-000032000000}"/>
                </a:ext>
              </a:extLst>
            </xdr:cNvPr>
            <xdr:cNvGrpSpPr/>
          </xdr:nvGrpSpPr>
          <xdr:grpSpPr>
            <a:xfrm rot="5400000">
              <a:off x="10898650" y="3915668"/>
              <a:ext cx="227584" cy="191955"/>
              <a:chOff x="8016240" y="3124200"/>
              <a:chExt cx="220980" cy="190500"/>
            </a:xfrm>
          </xdr:grpSpPr>
          <xdr:sp macro="" textlink="">
            <xdr:nvSpPr>
              <xdr:cNvPr id="60" name="AutoShape 720">
                <a:extLst>
                  <a:ext uri="{FF2B5EF4-FFF2-40B4-BE49-F238E27FC236}">
                    <a16:creationId xmlns:a16="http://schemas.microsoft.com/office/drawing/2014/main" id="{00000000-0008-0000-0200-00003C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61" name="直線コネクタ 60">
                <a:extLst>
                  <a:ext uri="{FF2B5EF4-FFF2-40B4-BE49-F238E27FC236}">
                    <a16:creationId xmlns:a16="http://schemas.microsoft.com/office/drawing/2014/main" id="{00000000-0008-0000-0200-00003D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2" name="直線コネクタ 61">
                <a:extLst>
                  <a:ext uri="{FF2B5EF4-FFF2-40B4-BE49-F238E27FC236}">
                    <a16:creationId xmlns:a16="http://schemas.microsoft.com/office/drawing/2014/main" id="{00000000-0008-0000-0200-00003E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51" name="グループ化 50">
              <a:extLst>
                <a:ext uri="{FF2B5EF4-FFF2-40B4-BE49-F238E27FC236}">
                  <a16:creationId xmlns:a16="http://schemas.microsoft.com/office/drawing/2014/main" id="{00000000-0008-0000-0200-000033000000}"/>
                </a:ext>
              </a:extLst>
            </xdr:cNvPr>
            <xdr:cNvGrpSpPr/>
          </xdr:nvGrpSpPr>
          <xdr:grpSpPr>
            <a:xfrm>
              <a:off x="10893944" y="4117589"/>
              <a:ext cx="236995" cy="776924"/>
              <a:chOff x="10294620" y="6370320"/>
              <a:chExt cx="236220" cy="754380"/>
            </a:xfrm>
          </xdr:grpSpPr>
          <xdr:cxnSp macro="">
            <xdr:nvCxnSpPr>
              <xdr:cNvPr id="52" name="直線コネクタ 51">
                <a:extLst>
                  <a:ext uri="{FF2B5EF4-FFF2-40B4-BE49-F238E27FC236}">
                    <a16:creationId xmlns:a16="http://schemas.microsoft.com/office/drawing/2014/main" id="{00000000-0008-0000-0200-00003400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00000000-0008-0000-0200-00003500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00000000-0008-0000-0200-00003600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55" name="正方形/長方形 54">
                <a:extLst>
                  <a:ext uri="{FF2B5EF4-FFF2-40B4-BE49-F238E27FC236}">
                    <a16:creationId xmlns:a16="http://schemas.microsoft.com/office/drawing/2014/main" id="{00000000-0008-0000-0200-00003700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xnSp macro="">
            <xdr:nvCxnSpPr>
              <xdr:cNvPr id="56" name="直線コネクタ 55">
                <a:extLst>
                  <a:ext uri="{FF2B5EF4-FFF2-40B4-BE49-F238E27FC236}">
                    <a16:creationId xmlns:a16="http://schemas.microsoft.com/office/drawing/2014/main" id="{00000000-0008-0000-0200-00003800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57" name="正方形/長方形 56">
                <a:extLst>
                  <a:ext uri="{FF2B5EF4-FFF2-40B4-BE49-F238E27FC236}">
                    <a16:creationId xmlns:a16="http://schemas.microsoft.com/office/drawing/2014/main" id="{00000000-0008-0000-0200-00003900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xnSp macro="">
            <xdr:nvCxnSpPr>
              <xdr:cNvPr id="58" name="直線コネクタ 57">
                <a:extLst>
                  <a:ext uri="{FF2B5EF4-FFF2-40B4-BE49-F238E27FC236}">
                    <a16:creationId xmlns:a16="http://schemas.microsoft.com/office/drawing/2014/main" id="{00000000-0008-0000-0200-00003A00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9" name="直線コネクタ 58">
                <a:extLst>
                  <a:ext uri="{FF2B5EF4-FFF2-40B4-BE49-F238E27FC236}">
                    <a16:creationId xmlns:a16="http://schemas.microsoft.com/office/drawing/2014/main" id="{00000000-0008-0000-0200-00003B00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43" name="AutoShape 33">
            <a:extLst>
              <a:ext uri="{FF2B5EF4-FFF2-40B4-BE49-F238E27FC236}">
                <a16:creationId xmlns:a16="http://schemas.microsoft.com/office/drawing/2014/main" id="{00000000-0008-0000-0200-00002B000000}"/>
              </a:ext>
            </a:extLst>
          </xdr:cNvPr>
          <xdr:cNvSpPr>
            <a:spLocks noChangeArrowheads="1"/>
          </xdr:cNvSpPr>
        </xdr:nvSpPr>
        <xdr:spPr bwMode="auto">
          <a:xfrm rot="5400000">
            <a:off x="9791035" y="10954520"/>
            <a:ext cx="1213923" cy="101138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latin typeface="メイリオ" panose="020B0604030504040204" pitchFamily="50" charset="-128"/>
              <a:ea typeface="メイリオ" panose="020B0604030504040204" pitchFamily="50" charset="-128"/>
            </a:endParaRPr>
          </a:p>
        </xdr:txBody>
      </xdr:sp>
      <xdr:sp macro="" textlink="">
        <xdr:nvSpPr>
          <xdr:cNvPr id="44" name="AutoShape 33">
            <a:extLst>
              <a:ext uri="{FF2B5EF4-FFF2-40B4-BE49-F238E27FC236}">
                <a16:creationId xmlns:a16="http://schemas.microsoft.com/office/drawing/2014/main" id="{00000000-0008-0000-0200-00002C000000}"/>
              </a:ext>
            </a:extLst>
          </xdr:cNvPr>
          <xdr:cNvSpPr>
            <a:spLocks noChangeArrowheads="1"/>
          </xdr:cNvSpPr>
        </xdr:nvSpPr>
        <xdr:spPr bwMode="auto">
          <a:xfrm rot="5400000">
            <a:off x="13034154" y="10974819"/>
            <a:ext cx="1221543" cy="100376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latin typeface="メイリオ" panose="020B0604030504040204" pitchFamily="50" charset="-128"/>
              <a:ea typeface="メイリオ" panose="020B0604030504040204" pitchFamily="50" charset="-128"/>
            </a:endParaRPr>
          </a:p>
        </xdr:txBody>
      </xdr:sp>
      <xdr:grpSp>
        <xdr:nvGrpSpPr>
          <xdr:cNvPr id="45" name="グループ化 44">
            <a:extLst>
              <a:ext uri="{FF2B5EF4-FFF2-40B4-BE49-F238E27FC236}">
                <a16:creationId xmlns:a16="http://schemas.microsoft.com/office/drawing/2014/main" id="{00000000-0008-0000-0200-00002D000000}"/>
              </a:ext>
            </a:extLst>
          </xdr:cNvPr>
          <xdr:cNvGrpSpPr/>
        </xdr:nvGrpSpPr>
        <xdr:grpSpPr>
          <a:xfrm>
            <a:off x="10577115" y="11002290"/>
            <a:ext cx="199801" cy="211226"/>
            <a:chOff x="3830933" y="4222024"/>
            <a:chExt cx="204864" cy="185004"/>
          </a:xfrm>
        </xdr:grpSpPr>
        <xdr:sp macro="" textlink="">
          <xdr:nvSpPr>
            <xdr:cNvPr id="48" name="フリーフォーム: 図形 47">
              <a:extLst>
                <a:ext uri="{FF2B5EF4-FFF2-40B4-BE49-F238E27FC236}">
                  <a16:creationId xmlns:a16="http://schemas.microsoft.com/office/drawing/2014/main" id="{00000000-0008-0000-0200-000030000000}"/>
                </a:ext>
              </a:extLst>
            </xdr:cNvPr>
            <xdr:cNvSpPr/>
          </xdr:nvSpPr>
          <xdr:spPr>
            <a:xfrm>
              <a:off x="3940883" y="4222024"/>
              <a:ext cx="94914" cy="34849"/>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49" name="フリーフォーム: 図形 48">
              <a:extLst>
                <a:ext uri="{FF2B5EF4-FFF2-40B4-BE49-F238E27FC236}">
                  <a16:creationId xmlns:a16="http://schemas.microsoft.com/office/drawing/2014/main" id="{00000000-0008-0000-0200-000031000000}"/>
                </a:ext>
              </a:extLst>
            </xdr:cNvPr>
            <xdr:cNvSpPr/>
          </xdr:nvSpPr>
          <xdr:spPr>
            <a:xfrm>
              <a:off x="3830933" y="4289254"/>
              <a:ext cx="177389" cy="117774"/>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grpSp>
      <xdr:cxnSp macro="">
        <xdr:nvCxnSpPr>
          <xdr:cNvPr id="46" name="直線コネクタ 45">
            <a:extLst>
              <a:ext uri="{FF2B5EF4-FFF2-40B4-BE49-F238E27FC236}">
                <a16:creationId xmlns:a16="http://schemas.microsoft.com/office/drawing/2014/main" id="{00000000-0008-0000-0200-00002E000000}"/>
              </a:ext>
            </a:extLst>
          </xdr:cNvPr>
          <xdr:cNvCxnSpPr/>
        </xdr:nvCxnSpPr>
        <xdr:spPr>
          <a:xfrm>
            <a:off x="9863865" y="8084292"/>
            <a:ext cx="149010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00000000-0008-0000-0200-00002F000000}"/>
              </a:ext>
            </a:extLst>
          </xdr:cNvPr>
          <xdr:cNvCxnSpPr/>
        </xdr:nvCxnSpPr>
        <xdr:spPr>
          <a:xfrm>
            <a:off x="9327889" y="7698810"/>
            <a:ext cx="523202"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10</xdr:col>
      <xdr:colOff>321909</xdr:colOff>
      <xdr:row>5</xdr:row>
      <xdr:rowOff>225369</xdr:rowOff>
    </xdr:from>
    <xdr:to>
      <xdr:col>11</xdr:col>
      <xdr:colOff>196682</xdr:colOff>
      <xdr:row>10</xdr:row>
      <xdr:rowOff>36793</xdr:rowOff>
    </xdr:to>
    <xdr:sp macro="" textlink="">
      <xdr:nvSpPr>
        <xdr:cNvPr id="148" name="楕円 147">
          <a:extLst>
            <a:ext uri="{FF2B5EF4-FFF2-40B4-BE49-F238E27FC236}">
              <a16:creationId xmlns:a16="http://schemas.microsoft.com/office/drawing/2014/main" id="{00000000-0008-0000-0200-000094000000}"/>
            </a:ext>
          </a:extLst>
        </xdr:cNvPr>
        <xdr:cNvSpPr/>
      </xdr:nvSpPr>
      <xdr:spPr>
        <a:xfrm>
          <a:off x="13094934" y="1415994"/>
          <a:ext cx="560573" cy="100204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lientData/>
  </xdr:twoCellAnchor>
  <xdr:twoCellAnchor>
    <xdr:from>
      <xdr:col>4</xdr:col>
      <xdr:colOff>728870</xdr:colOff>
      <xdr:row>5</xdr:row>
      <xdr:rowOff>46949</xdr:rowOff>
    </xdr:from>
    <xdr:to>
      <xdr:col>6</xdr:col>
      <xdr:colOff>24847</xdr:colOff>
      <xdr:row>10</xdr:row>
      <xdr:rowOff>49695</xdr:rowOff>
    </xdr:to>
    <xdr:sp macro="" textlink="">
      <xdr:nvSpPr>
        <xdr:cNvPr id="149" name="テキスト ボックス 148">
          <a:extLst>
            <a:ext uri="{FF2B5EF4-FFF2-40B4-BE49-F238E27FC236}">
              <a16:creationId xmlns:a16="http://schemas.microsoft.com/office/drawing/2014/main" id="{00000000-0008-0000-0200-000095000000}"/>
            </a:ext>
          </a:extLst>
        </xdr:cNvPr>
        <xdr:cNvSpPr txBox="1"/>
      </xdr:nvSpPr>
      <xdr:spPr>
        <a:xfrm>
          <a:off x="8529845" y="1237574"/>
          <a:ext cx="1524827" cy="1193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solidFill>
                <a:srgbClr val="FF0000"/>
              </a:solidFill>
              <a:latin typeface="メイリオ" panose="020B0604030504040204" pitchFamily="50" charset="-128"/>
              <a:ea typeface="メイリオ" panose="020B0604030504040204" pitchFamily="50" charset="-128"/>
            </a:rPr>
            <a:t>LIA</a:t>
          </a:r>
          <a:r>
            <a:rPr kumimoji="1" lang="ja-JP" altLang="en-US" sz="1100">
              <a:solidFill>
                <a:srgbClr val="FF0000"/>
              </a:solidFill>
              <a:latin typeface="メイリオ" panose="020B0604030504040204" pitchFamily="50" charset="-128"/>
              <a:ea typeface="メイリオ" panose="020B0604030504040204" pitchFamily="50" charset="-128"/>
            </a:rPr>
            <a:t>液面有時は精製水採水自動弁が開にならない</a:t>
          </a:r>
          <a:r>
            <a:rPr kumimoji="1" lang="en-US" altLang="ja-JP" sz="1100">
              <a:solidFill>
                <a:srgbClr val="FF0000"/>
              </a:solidFill>
              <a:latin typeface="メイリオ" panose="020B0604030504040204" pitchFamily="50" charset="-128"/>
              <a:ea typeface="メイリオ" panose="020B0604030504040204" pitchFamily="50" charset="-128"/>
            </a:rPr>
            <a:t>I/L</a:t>
          </a:r>
          <a:r>
            <a:rPr kumimoji="1" lang="ja-JP" altLang="en-US" sz="1100">
              <a:solidFill>
                <a:srgbClr val="FF0000"/>
              </a:solidFill>
              <a:latin typeface="メイリオ" panose="020B0604030504040204" pitchFamily="50" charset="-128"/>
              <a:ea typeface="メイリオ" panose="020B0604030504040204" pitchFamily="50" charset="-128"/>
            </a:rPr>
            <a:t>を入れる</a:t>
          </a:r>
          <a:endParaRPr kumimoji="1" lang="en-US" altLang="ja-JP" sz="1100">
            <a:solidFill>
              <a:srgbClr val="FF0000"/>
            </a:solidFill>
            <a:latin typeface="メイリオ" panose="020B0604030504040204" pitchFamily="50" charset="-128"/>
            <a:ea typeface="メイリオ" panose="020B0604030504040204" pitchFamily="50" charset="-128"/>
          </a:endParaRPr>
        </a:p>
      </xdr:txBody>
    </xdr:sp>
    <xdr:clientData/>
  </xdr:twoCellAnchor>
  <xdr:twoCellAnchor>
    <xdr:from>
      <xdr:col>5</xdr:col>
      <xdr:colOff>1095607</xdr:colOff>
      <xdr:row>1</xdr:row>
      <xdr:rowOff>108857</xdr:rowOff>
    </xdr:from>
    <xdr:to>
      <xdr:col>6</xdr:col>
      <xdr:colOff>546337</xdr:colOff>
      <xdr:row>4</xdr:row>
      <xdr:rowOff>119680</xdr:rowOff>
    </xdr:to>
    <xdr:sp macro="" textlink="">
      <xdr:nvSpPr>
        <xdr:cNvPr id="150" name="楕円 149">
          <a:extLst>
            <a:ext uri="{FF2B5EF4-FFF2-40B4-BE49-F238E27FC236}">
              <a16:creationId xmlns:a16="http://schemas.microsoft.com/office/drawing/2014/main" id="{00000000-0008-0000-0200-000096000000}"/>
            </a:ext>
          </a:extLst>
        </xdr:cNvPr>
        <xdr:cNvSpPr/>
      </xdr:nvSpPr>
      <xdr:spPr>
        <a:xfrm>
          <a:off x="10011007" y="346982"/>
          <a:ext cx="565155" cy="725198"/>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メイリオ" panose="020B0604030504040204" pitchFamily="50" charset="-128"/>
            <a:ea typeface="メイリオ" panose="020B0604030504040204" pitchFamily="50" charset="-128"/>
          </a:endParaRPr>
        </a:p>
      </xdr:txBody>
    </xdr:sp>
    <xdr:clientData/>
  </xdr:twoCellAnchor>
  <xdr:twoCellAnchor>
    <xdr:from>
      <xdr:col>10</xdr:col>
      <xdr:colOff>603661</xdr:colOff>
      <xdr:row>9</xdr:row>
      <xdr:rowOff>80900</xdr:rowOff>
    </xdr:from>
    <xdr:to>
      <xdr:col>10</xdr:col>
      <xdr:colOff>603661</xdr:colOff>
      <xdr:row>12</xdr:row>
      <xdr:rowOff>197102</xdr:rowOff>
    </xdr:to>
    <xdr:cxnSp macro="">
      <xdr:nvCxnSpPr>
        <xdr:cNvPr id="151" name="直線コネクタ 150">
          <a:extLst>
            <a:ext uri="{FF2B5EF4-FFF2-40B4-BE49-F238E27FC236}">
              <a16:creationId xmlns:a16="http://schemas.microsoft.com/office/drawing/2014/main" id="{00000000-0008-0000-0200-000097000000}"/>
            </a:ext>
          </a:extLst>
        </xdr:cNvPr>
        <xdr:cNvCxnSpPr/>
      </xdr:nvCxnSpPr>
      <xdr:spPr>
        <a:xfrm flipH="1">
          <a:off x="13376686" y="2224025"/>
          <a:ext cx="0" cy="830577"/>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255924</xdr:colOff>
      <xdr:row>3</xdr:row>
      <xdr:rowOff>164436</xdr:rowOff>
    </xdr:from>
    <xdr:to>
      <xdr:col>6</xdr:col>
      <xdr:colOff>255924</xdr:colOff>
      <xdr:row>12</xdr:row>
      <xdr:rowOff>192641</xdr:rowOff>
    </xdr:to>
    <xdr:cxnSp macro="">
      <xdr:nvCxnSpPr>
        <xdr:cNvPr id="152" name="直線コネクタ 151">
          <a:extLst>
            <a:ext uri="{FF2B5EF4-FFF2-40B4-BE49-F238E27FC236}">
              <a16:creationId xmlns:a16="http://schemas.microsoft.com/office/drawing/2014/main" id="{00000000-0008-0000-0200-000098000000}"/>
            </a:ext>
          </a:extLst>
        </xdr:cNvPr>
        <xdr:cNvCxnSpPr/>
      </xdr:nvCxnSpPr>
      <xdr:spPr>
        <a:xfrm flipH="1">
          <a:off x="10285749" y="878811"/>
          <a:ext cx="0" cy="217133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255924</xdr:colOff>
      <xdr:row>12</xdr:row>
      <xdr:rowOff>176063</xdr:rowOff>
    </xdr:from>
    <xdr:to>
      <xdr:col>10</xdr:col>
      <xdr:colOff>588073</xdr:colOff>
      <xdr:row>12</xdr:row>
      <xdr:rowOff>176063</xdr:rowOff>
    </xdr:to>
    <xdr:cxnSp macro="">
      <xdr:nvCxnSpPr>
        <xdr:cNvPr id="153" name="直線コネクタ 152">
          <a:extLst>
            <a:ext uri="{FF2B5EF4-FFF2-40B4-BE49-F238E27FC236}">
              <a16:creationId xmlns:a16="http://schemas.microsoft.com/office/drawing/2014/main" id="{00000000-0008-0000-0200-000099000000}"/>
            </a:ext>
          </a:extLst>
        </xdr:cNvPr>
        <xdr:cNvCxnSpPr/>
      </xdr:nvCxnSpPr>
      <xdr:spPr>
        <a:xfrm flipH="1" flipV="1">
          <a:off x="10285749" y="3033563"/>
          <a:ext cx="3075349" cy="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724319</xdr:colOff>
      <xdr:row>0</xdr:row>
      <xdr:rowOff>31657</xdr:rowOff>
    </xdr:from>
    <xdr:to>
      <xdr:col>7</xdr:col>
      <xdr:colOff>600807</xdr:colOff>
      <xdr:row>1</xdr:row>
      <xdr:rowOff>197826</xdr:rowOff>
    </xdr:to>
    <xdr:sp macro="" textlink="">
      <xdr:nvSpPr>
        <xdr:cNvPr id="154" name="テキスト ボックス 153">
          <a:extLst>
            <a:ext uri="{FF2B5EF4-FFF2-40B4-BE49-F238E27FC236}">
              <a16:creationId xmlns:a16="http://schemas.microsoft.com/office/drawing/2014/main" id="{00000000-0008-0000-0200-00009A000000}"/>
            </a:ext>
          </a:extLst>
        </xdr:cNvPr>
        <xdr:cNvSpPr txBox="1"/>
      </xdr:nvSpPr>
      <xdr:spPr>
        <a:xfrm>
          <a:off x="9639719" y="31657"/>
          <a:ext cx="1676713" cy="404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solidFill>
                <a:srgbClr val="0000FF"/>
              </a:solidFill>
              <a:latin typeface="メイリオ" panose="020B0604030504040204" pitchFamily="50" charset="-128"/>
              <a:ea typeface="メイリオ" panose="020B0604030504040204" pitchFamily="50" charset="-128"/>
            </a:rPr>
            <a:t>ST-119</a:t>
          </a:r>
          <a:r>
            <a:rPr kumimoji="1" lang="ja-JP" altLang="en-US" sz="1100">
              <a:solidFill>
                <a:srgbClr val="0000FF"/>
              </a:solidFill>
              <a:latin typeface="メイリオ" panose="020B0604030504040204" pitchFamily="50" charset="-128"/>
              <a:ea typeface="メイリオ" panose="020B0604030504040204" pitchFamily="50" charset="-128"/>
            </a:rPr>
            <a:t>移送自動弁</a:t>
          </a:r>
          <a:endParaRPr kumimoji="1" lang="en-US" altLang="ja-JP" sz="1100">
            <a:solidFill>
              <a:srgbClr val="0000FF"/>
            </a:solidFill>
            <a:latin typeface="メイリオ" panose="020B0604030504040204" pitchFamily="50" charset="-128"/>
            <a:ea typeface="メイリオ" panose="020B0604030504040204" pitchFamily="50" charset="-128"/>
          </a:endParaRPr>
        </a:p>
      </xdr:txBody>
    </xdr:sp>
    <xdr:clientData/>
  </xdr:twoCellAnchor>
  <xdr:twoCellAnchor>
    <xdr:from>
      <xdr:col>10</xdr:col>
      <xdr:colOff>185950</xdr:colOff>
      <xdr:row>4</xdr:row>
      <xdr:rowOff>106201</xdr:rowOff>
    </xdr:from>
    <xdr:to>
      <xdr:col>12</xdr:col>
      <xdr:colOff>493133</xdr:colOff>
      <xdr:row>6</xdr:row>
      <xdr:rowOff>32175</xdr:rowOff>
    </xdr:to>
    <xdr:sp macro="" textlink="">
      <xdr:nvSpPr>
        <xdr:cNvPr id="155" name="テキスト ボックス 154">
          <a:extLst>
            <a:ext uri="{FF2B5EF4-FFF2-40B4-BE49-F238E27FC236}">
              <a16:creationId xmlns:a16="http://schemas.microsoft.com/office/drawing/2014/main" id="{00000000-0008-0000-0200-00009B000000}"/>
            </a:ext>
          </a:extLst>
        </xdr:cNvPr>
        <xdr:cNvSpPr txBox="1"/>
      </xdr:nvSpPr>
      <xdr:spPr>
        <a:xfrm>
          <a:off x="12958975" y="1058701"/>
          <a:ext cx="1678783" cy="402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1100">
              <a:solidFill>
                <a:srgbClr val="0000FF"/>
              </a:solidFill>
              <a:latin typeface="メイリオ" panose="020B0604030504040204" pitchFamily="50" charset="-128"/>
              <a:ea typeface="メイリオ" panose="020B0604030504040204" pitchFamily="50" charset="-128"/>
            </a:rPr>
            <a:t>ST-119</a:t>
          </a:r>
          <a:r>
            <a:rPr kumimoji="1" lang="ja-JP" altLang="en-US" sz="1100">
              <a:solidFill>
                <a:srgbClr val="0000FF"/>
              </a:solidFill>
              <a:latin typeface="メイリオ" panose="020B0604030504040204" pitchFamily="50" charset="-128"/>
              <a:ea typeface="メイリオ" panose="020B0604030504040204" pitchFamily="50" charset="-128"/>
            </a:rPr>
            <a:t>液面センサー</a:t>
          </a:r>
          <a:endParaRPr kumimoji="1" lang="en-US" altLang="ja-JP" sz="1100">
            <a:solidFill>
              <a:srgbClr val="0000FF"/>
            </a:solidFill>
            <a:latin typeface="メイリオ" panose="020B0604030504040204" pitchFamily="50" charset="-128"/>
            <a:ea typeface="メイリオ"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615316</xdr:colOff>
      <xdr:row>6</xdr:row>
      <xdr:rowOff>9525</xdr:rowOff>
    </xdr:from>
    <xdr:to>
      <xdr:col>10</xdr:col>
      <xdr:colOff>660141</xdr:colOff>
      <xdr:row>18</xdr:row>
      <xdr:rowOff>112395</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615316" y="1381125"/>
          <a:ext cx="6712325" cy="28460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ST-119</a:t>
          </a:r>
          <a:r>
            <a:rPr kumimoji="1" lang="ja-JP" altLang="en-US" sz="1100">
              <a:solidFill>
                <a:sysClr val="windowText" lastClr="000000"/>
              </a:solidFill>
            </a:rPr>
            <a:t>→</a:t>
          </a:r>
          <a:r>
            <a:rPr kumimoji="1" lang="en-US" altLang="ja-JP" sz="1100">
              <a:solidFill>
                <a:sysClr val="windowText" lastClr="000000"/>
              </a:solidFill>
            </a:rPr>
            <a:t>SK-18</a:t>
          </a:r>
          <a:r>
            <a:rPr kumimoji="1" lang="ja-JP" altLang="en-US" sz="1100">
              <a:solidFill>
                <a:sysClr val="windowText" lastClr="000000"/>
              </a:solidFill>
            </a:rPr>
            <a:t>へ精製水を仕込んでいる状態（仕込み開始から</a:t>
          </a:r>
          <a:r>
            <a:rPr kumimoji="1" lang="en-US" altLang="ja-JP" sz="1100">
              <a:solidFill>
                <a:sysClr val="windowText" lastClr="000000"/>
              </a:solidFill>
            </a:rPr>
            <a:t>5min</a:t>
          </a:r>
          <a:r>
            <a:rPr kumimoji="1" lang="ja-JP" altLang="en-US" sz="1100">
              <a:solidFill>
                <a:sysClr val="windowText" lastClr="000000"/>
              </a:solidFill>
            </a:rPr>
            <a:t>後）で</a:t>
          </a:r>
          <a:r>
            <a:rPr kumimoji="1" lang="en-US" altLang="ja-JP" sz="1100">
              <a:solidFill>
                <a:sysClr val="windowText" lastClr="000000"/>
              </a:solidFill>
            </a:rPr>
            <a:t>DCS</a:t>
          </a:r>
          <a:r>
            <a:rPr kumimoji="1" lang="ja-JP" altLang="en-US" sz="1100">
              <a:solidFill>
                <a:sysClr val="windowText" lastClr="000000"/>
              </a:solidFill>
            </a:rPr>
            <a:t>の</a:t>
          </a:r>
          <a:r>
            <a:rPr kumimoji="1" lang="en-US" altLang="ja-JP" sz="1100">
              <a:solidFill>
                <a:sysClr val="windowText" lastClr="000000"/>
              </a:solidFill>
            </a:rPr>
            <a:t>SK-19</a:t>
          </a:r>
          <a:r>
            <a:rPr kumimoji="1" lang="ja-JP" altLang="en-US" sz="1100">
              <a:solidFill>
                <a:sysClr val="windowText" lastClr="000000"/>
              </a:solidFill>
            </a:rPr>
            <a:t>用精製水採水ボタンを押したことにより、まだ精製水が入っている状態の</a:t>
          </a:r>
          <a:r>
            <a:rPr kumimoji="1" lang="en-US" altLang="ja-JP" sz="1100">
              <a:solidFill>
                <a:sysClr val="windowText" lastClr="000000"/>
              </a:solidFill>
            </a:rPr>
            <a:t>ST-119</a:t>
          </a:r>
          <a:r>
            <a:rPr kumimoji="1" lang="ja-JP" altLang="en-US" sz="1100">
              <a:solidFill>
                <a:sysClr val="windowText" lastClr="000000"/>
              </a:solidFill>
            </a:rPr>
            <a:t>に</a:t>
          </a:r>
          <a:r>
            <a:rPr kumimoji="1" lang="en-US" altLang="ja-JP" sz="1100">
              <a:solidFill>
                <a:sysClr val="windowText" lastClr="000000"/>
              </a:solidFill>
            </a:rPr>
            <a:t>SK-19</a:t>
          </a:r>
          <a:r>
            <a:rPr kumimoji="1" lang="ja-JP" altLang="en-US" sz="1100">
              <a:solidFill>
                <a:sysClr val="windowText" lastClr="000000"/>
              </a:solidFill>
            </a:rPr>
            <a:t>用精製水</a:t>
          </a:r>
          <a:r>
            <a:rPr kumimoji="1" lang="en-US" altLang="ja-JP" sz="1100">
              <a:solidFill>
                <a:sysClr val="windowText" lastClr="000000"/>
              </a:solidFill>
            </a:rPr>
            <a:t>54.6L</a:t>
          </a:r>
          <a:r>
            <a:rPr kumimoji="1" lang="ja-JP" altLang="en-US" sz="1100">
              <a:solidFill>
                <a:sysClr val="windowText" lastClr="000000"/>
              </a:solidFill>
            </a:rPr>
            <a:t>が仕込まれた。（</a:t>
          </a:r>
          <a:r>
            <a:rPr kumimoji="1" lang="en-US" altLang="ja-JP" sz="1100">
              <a:solidFill>
                <a:sysClr val="windowText" lastClr="000000"/>
              </a:solidFill>
            </a:rPr>
            <a:t>ST-119</a:t>
          </a:r>
          <a:r>
            <a:rPr kumimoji="1" lang="ja-JP" altLang="en-US" sz="1100">
              <a:solidFill>
                <a:sysClr val="windowText" lastClr="000000"/>
              </a:solidFill>
            </a:rPr>
            <a:t>→</a:t>
          </a:r>
          <a:r>
            <a:rPr kumimoji="1" lang="en-US" altLang="ja-JP" sz="1100">
              <a:solidFill>
                <a:sysClr val="windowText" lastClr="000000"/>
              </a:solidFill>
            </a:rPr>
            <a:t>SK-18</a:t>
          </a:r>
          <a:r>
            <a:rPr kumimoji="1" lang="ja-JP" altLang="en-US" sz="1100">
              <a:solidFill>
                <a:sysClr val="windowText" lastClr="000000"/>
              </a:solidFill>
            </a:rPr>
            <a:t>への精製水仕込み時間</a:t>
          </a:r>
          <a:r>
            <a:rPr kumimoji="1" lang="en-US" altLang="ja-JP" sz="1100">
              <a:solidFill>
                <a:sysClr val="windowText" lastClr="000000"/>
              </a:solidFill>
            </a:rPr>
            <a:t>20min</a:t>
          </a:r>
          <a:r>
            <a:rPr kumimoji="1" lang="ja-JP" altLang="en-US" sz="1100">
              <a:solidFill>
                <a:sysClr val="windowText" lastClr="000000"/>
              </a:solidFill>
            </a:rPr>
            <a:t>に対し精製水ライン→</a:t>
          </a:r>
          <a:r>
            <a:rPr kumimoji="1" lang="en-US" altLang="ja-JP" sz="1100">
              <a:solidFill>
                <a:sysClr val="windowText" lastClr="000000"/>
              </a:solidFill>
            </a:rPr>
            <a:t>ST-119</a:t>
          </a:r>
          <a:r>
            <a:rPr kumimoji="1" lang="ja-JP" altLang="en-US" sz="1100">
              <a:solidFill>
                <a:sysClr val="windowText" lastClr="000000"/>
              </a:solidFill>
            </a:rPr>
            <a:t>への採水時間は</a:t>
          </a:r>
          <a:r>
            <a:rPr kumimoji="1" lang="en-US" altLang="ja-JP" sz="1100">
              <a:solidFill>
                <a:sysClr val="windowText" lastClr="000000"/>
              </a:solidFill>
            </a:rPr>
            <a:t>5min</a:t>
          </a:r>
          <a:r>
            <a:rPr kumimoji="1" lang="ja-JP" altLang="en-US" sz="1100">
              <a:solidFill>
                <a:sysClr val="windowText" lastClr="000000"/>
              </a:solidFill>
            </a:rPr>
            <a:t>の為、入りきらなかった分は</a:t>
          </a:r>
          <a:r>
            <a:rPr kumimoji="1" lang="en-US" altLang="ja-JP" sz="1100">
              <a:solidFill>
                <a:sysClr val="windowText" lastClr="000000"/>
              </a:solidFill>
            </a:rPr>
            <a:t>O/F</a:t>
          </a:r>
          <a:r>
            <a:rPr kumimoji="1" lang="ja-JP" altLang="en-US" sz="1100">
              <a:solidFill>
                <a:sysClr val="windowText" lastClr="000000"/>
              </a:solidFill>
            </a:rPr>
            <a:t>したと推測。）</a:t>
          </a:r>
          <a:endParaRPr kumimoji="1" lang="en-US" altLang="ja-JP" sz="1100">
            <a:solidFill>
              <a:sysClr val="windowText" lastClr="000000"/>
            </a:solidFill>
          </a:endParaRPr>
        </a:p>
        <a:p>
          <a:pPr algn="l"/>
          <a:r>
            <a:rPr kumimoji="1" lang="en-US" altLang="ja-JP" sz="1100">
              <a:solidFill>
                <a:sysClr val="windowText" lastClr="000000"/>
              </a:solidFill>
              <a:latin typeface="+mn-ea"/>
              <a:ea typeface="+mn-ea"/>
            </a:rPr>
            <a:t>ST-119</a:t>
          </a:r>
          <a:r>
            <a:rPr kumimoji="1" lang="ja-JP" altLang="en-US" sz="1100">
              <a:solidFill>
                <a:sysClr val="windowText" lastClr="000000"/>
              </a:solidFill>
              <a:latin typeface="+mn-ea"/>
              <a:ea typeface="+mn-ea"/>
            </a:rPr>
            <a:t>の空間容積は</a:t>
          </a:r>
          <a:r>
            <a:rPr kumimoji="1" lang="en-US" altLang="ja-JP" sz="1100">
              <a:solidFill>
                <a:sysClr val="windowText" lastClr="000000"/>
              </a:solidFill>
              <a:latin typeface="+mn-ea"/>
              <a:ea typeface="+mn-ea"/>
            </a:rPr>
            <a:t>(60-54.6)+13.6+13.6=32.6L</a:t>
          </a:r>
          <a:r>
            <a:rPr kumimoji="1" lang="ja-JP" altLang="en-US" sz="1100">
              <a:solidFill>
                <a:sysClr val="windowText" lastClr="000000"/>
              </a:solidFill>
              <a:latin typeface="+mn-ea"/>
              <a:ea typeface="+mn-ea"/>
            </a:rPr>
            <a:t>の為、</a:t>
          </a:r>
          <a:endParaRPr kumimoji="1" lang="en-US" altLang="ja-JP" sz="1100">
            <a:solidFill>
              <a:sysClr val="windowText" lastClr="000000"/>
            </a:solidFill>
            <a:latin typeface="+mn-ea"/>
            <a:ea typeface="+mn-ea"/>
          </a:endParaRPr>
        </a:p>
        <a:p>
          <a:pPr algn="l"/>
          <a:r>
            <a:rPr kumimoji="1" lang="en-US" altLang="ja-JP" sz="1100">
              <a:solidFill>
                <a:sysClr val="windowText" lastClr="000000"/>
              </a:solidFill>
              <a:latin typeface="+mn-ea"/>
              <a:ea typeface="+mn-ea"/>
            </a:rPr>
            <a:t>SK-18</a:t>
          </a:r>
          <a:r>
            <a:rPr kumimoji="1" lang="ja-JP" altLang="en-US" sz="1100">
              <a:solidFill>
                <a:sysClr val="windowText" lastClr="000000"/>
              </a:solidFill>
              <a:latin typeface="+mn-ea"/>
              <a:ea typeface="+mn-ea"/>
            </a:rPr>
            <a:t>へ約</a:t>
          </a:r>
          <a:r>
            <a:rPr kumimoji="1" lang="en-US" altLang="ja-JP" sz="1100">
              <a:solidFill>
                <a:sysClr val="windowText" lastClr="000000"/>
              </a:solidFill>
              <a:latin typeface="+mn-ea"/>
              <a:ea typeface="+mn-ea"/>
            </a:rPr>
            <a:t>32.6L</a:t>
          </a:r>
          <a:r>
            <a:rPr kumimoji="1" lang="ja-JP" altLang="en-US" sz="1100">
              <a:solidFill>
                <a:sysClr val="windowText" lastClr="000000"/>
              </a:solidFill>
              <a:latin typeface="+mn-ea"/>
              <a:ea typeface="+mn-ea"/>
            </a:rPr>
            <a:t>過剰に仕込まれたと推測される。残りの</a:t>
          </a:r>
          <a:r>
            <a:rPr kumimoji="1" lang="en-US" altLang="ja-JP" sz="1100">
              <a:solidFill>
                <a:sysClr val="windowText" lastClr="000000"/>
              </a:solidFill>
              <a:latin typeface="+mn-ea"/>
              <a:ea typeface="+mn-ea"/>
            </a:rPr>
            <a:t>22L</a:t>
          </a:r>
          <a:r>
            <a:rPr kumimoji="1" lang="ja-JP" altLang="en-US" sz="1100">
              <a:solidFill>
                <a:sysClr val="windowText" lastClr="000000"/>
              </a:solidFill>
              <a:latin typeface="+mn-ea"/>
              <a:ea typeface="+mn-ea"/>
            </a:rPr>
            <a:t>はオーバーフローへ流れた。</a:t>
          </a:r>
          <a:endParaRPr kumimoji="1" lang="en-US" altLang="ja-JP" sz="1100">
            <a:solidFill>
              <a:sysClr val="windowText" lastClr="000000"/>
            </a:solidFill>
            <a:latin typeface="+mn-ea"/>
            <a:ea typeface="+mn-ea"/>
          </a:endParaRPr>
        </a:p>
        <a:p>
          <a:pPr algn="l"/>
          <a:r>
            <a:rPr kumimoji="1" lang="en-US" altLang="ja-JP" sz="1100">
              <a:solidFill>
                <a:srgbClr val="FF0000"/>
              </a:solidFill>
            </a:rPr>
            <a:t>※</a:t>
          </a:r>
          <a:r>
            <a:rPr kumimoji="1" lang="ja-JP" altLang="en-US" sz="1100">
              <a:solidFill>
                <a:srgbClr val="FF0000"/>
              </a:solidFill>
            </a:rPr>
            <a:t>精製水仕込みバルブ（手動調整）には</a:t>
          </a:r>
          <a:r>
            <a:rPr kumimoji="1" lang="en-US" altLang="ja-JP" sz="1100">
              <a:solidFill>
                <a:srgbClr val="FF0000"/>
              </a:solidFill>
            </a:rPr>
            <a:t>20min</a:t>
          </a:r>
          <a:r>
            <a:rPr kumimoji="1" lang="ja-JP" altLang="en-US" sz="1100">
              <a:solidFill>
                <a:srgbClr val="FF0000"/>
              </a:solidFill>
            </a:rPr>
            <a:t>で仕込みが完了するようにおおよその開度目安のマーキングがあり、槽内の水の流量を目視で確認しながらバルブの開度調整をする。しかしあくまで感覚による開度調整の為、操作する人によって若干の誤差（</a:t>
          </a:r>
          <a:r>
            <a:rPr kumimoji="1" lang="en-US" altLang="ja-JP" sz="1100">
              <a:solidFill>
                <a:srgbClr val="FF0000"/>
              </a:solidFill>
            </a:rPr>
            <a:t>±5min</a:t>
          </a:r>
          <a:r>
            <a:rPr kumimoji="1" lang="ja-JP" altLang="en-US" sz="1100">
              <a:solidFill>
                <a:srgbClr val="FF0000"/>
              </a:solidFill>
            </a:rPr>
            <a:t>）がある。今回は仕込み途中に水の入り方が遅い気がしたのでバルブ開度を少し多めに開けたこと、仕込み途中に</a:t>
          </a:r>
          <a:r>
            <a:rPr kumimoji="1" lang="en-US" altLang="ja-JP" sz="1100">
              <a:solidFill>
                <a:srgbClr val="FF0000"/>
              </a:solidFill>
            </a:rPr>
            <a:t>ST-119</a:t>
          </a:r>
          <a:r>
            <a:rPr kumimoji="1" lang="ja-JP" altLang="en-US" sz="1100">
              <a:solidFill>
                <a:srgbClr val="FF0000"/>
              </a:solidFill>
            </a:rPr>
            <a:t>に精製水を採水したことで通常よりヘッド圧がかかったことにより、</a:t>
          </a:r>
          <a:r>
            <a:rPr kumimoji="1" lang="en-US" altLang="ja-JP" sz="1100">
              <a:solidFill>
                <a:srgbClr val="FF0000"/>
              </a:solidFill>
            </a:rPr>
            <a:t>54.6L+</a:t>
          </a:r>
          <a:r>
            <a:rPr kumimoji="1" lang="ja-JP" altLang="en-US" sz="1100">
              <a:solidFill>
                <a:srgbClr val="FF0000"/>
              </a:solidFill>
            </a:rPr>
            <a:t>過剰分が</a:t>
          </a:r>
          <a:r>
            <a:rPr kumimoji="1" lang="en-US" altLang="ja-JP" sz="1100">
              <a:solidFill>
                <a:srgbClr val="FF0000"/>
              </a:solidFill>
            </a:rPr>
            <a:t>20min</a:t>
          </a:r>
          <a:r>
            <a:rPr kumimoji="1" lang="ja-JP" altLang="en-US" sz="1100">
              <a:solidFill>
                <a:srgbClr val="FF0000"/>
              </a:solidFill>
            </a:rPr>
            <a:t>で仕込み終わったと推測される。</a:t>
          </a:r>
        </a:p>
      </xdr:txBody>
    </xdr:sp>
    <xdr:clientData/>
  </xdr:twoCellAnchor>
  <xdr:twoCellAnchor>
    <xdr:from>
      <xdr:col>13</xdr:col>
      <xdr:colOff>381001</xdr:colOff>
      <xdr:row>3</xdr:row>
      <xdr:rowOff>182310</xdr:rowOff>
    </xdr:from>
    <xdr:to>
      <xdr:col>28</xdr:col>
      <xdr:colOff>325989</xdr:colOff>
      <xdr:row>31</xdr:row>
      <xdr:rowOff>136640</xdr:rowOff>
    </xdr:to>
    <xdr:grpSp>
      <xdr:nvGrpSpPr>
        <xdr:cNvPr id="179" name="グループ化 178">
          <a:extLst>
            <a:ext uri="{FF2B5EF4-FFF2-40B4-BE49-F238E27FC236}">
              <a16:creationId xmlns:a16="http://schemas.microsoft.com/office/drawing/2014/main" id="{00000000-0008-0000-0300-0000B3000000}"/>
            </a:ext>
          </a:extLst>
        </xdr:cNvPr>
        <xdr:cNvGrpSpPr/>
      </xdr:nvGrpSpPr>
      <xdr:grpSpPr>
        <a:xfrm>
          <a:off x="8820151" y="866205"/>
          <a:ext cx="9942428" cy="6353225"/>
          <a:chOff x="8179540" y="1937162"/>
          <a:chExt cx="11500556" cy="7688334"/>
        </a:xfrm>
      </xdr:grpSpPr>
      <xdr:grpSp>
        <xdr:nvGrpSpPr>
          <xdr:cNvPr id="153" name="グループ化 152">
            <a:extLst>
              <a:ext uri="{FF2B5EF4-FFF2-40B4-BE49-F238E27FC236}">
                <a16:creationId xmlns:a16="http://schemas.microsoft.com/office/drawing/2014/main" id="{00000000-0008-0000-0300-000099000000}"/>
              </a:ext>
            </a:extLst>
          </xdr:cNvPr>
          <xdr:cNvGrpSpPr/>
        </xdr:nvGrpSpPr>
        <xdr:grpSpPr>
          <a:xfrm>
            <a:off x="8179540" y="2104668"/>
            <a:ext cx="11500556" cy="7520828"/>
            <a:chOff x="3454197" y="6051176"/>
            <a:chExt cx="10723758" cy="6535694"/>
          </a:xfrm>
        </xdr:grpSpPr>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7412037" y="7029800"/>
              <a:ext cx="834190" cy="3138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grpSp>
          <xdr:nvGrpSpPr>
            <xdr:cNvPr id="4" name="Group 710">
              <a:extLst>
                <a:ext uri="{FF2B5EF4-FFF2-40B4-BE49-F238E27FC236}">
                  <a16:creationId xmlns:a16="http://schemas.microsoft.com/office/drawing/2014/main" id="{00000000-0008-0000-0300-000004000000}"/>
                </a:ext>
              </a:extLst>
            </xdr:cNvPr>
            <xdr:cNvGrpSpPr>
              <a:grpSpLocks/>
            </xdr:cNvGrpSpPr>
          </xdr:nvGrpSpPr>
          <xdr:grpSpPr bwMode="auto">
            <a:xfrm>
              <a:off x="9841159" y="10304820"/>
              <a:ext cx="1087473" cy="1791688"/>
              <a:chOff x="276" y="40"/>
              <a:chExt cx="89" cy="164"/>
            </a:xfrm>
          </xdr:grpSpPr>
          <xdr:grpSp>
            <xdr:nvGrpSpPr>
              <xdr:cNvPr id="5" name="Group 30">
                <a:extLst>
                  <a:ext uri="{FF2B5EF4-FFF2-40B4-BE49-F238E27FC236}">
                    <a16:creationId xmlns:a16="http://schemas.microsoft.com/office/drawing/2014/main" id="{00000000-0008-0000-0300-000005000000}"/>
                  </a:ext>
                </a:extLst>
              </xdr:cNvPr>
              <xdr:cNvGrpSpPr>
                <a:grpSpLocks/>
              </xdr:cNvGrpSpPr>
            </xdr:nvGrpSpPr>
            <xdr:grpSpPr bwMode="auto">
              <a:xfrm>
                <a:off x="281" y="40"/>
                <a:ext cx="81" cy="160"/>
                <a:chOff x="160" y="260"/>
                <a:chExt cx="100" cy="200"/>
              </a:xfrm>
            </xdr:grpSpPr>
            <xdr:sp macro="" textlink="">
              <xdr:nvSpPr>
                <xdr:cNvPr id="11" name="AutoShape 31">
                  <a:extLst>
                    <a:ext uri="{FF2B5EF4-FFF2-40B4-BE49-F238E27FC236}">
                      <a16:creationId xmlns:a16="http://schemas.microsoft.com/office/drawing/2014/main" id="{00000000-0008-0000-0300-00000B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2" name="AutoShape 32">
                  <a:extLst>
                    <a:ext uri="{FF2B5EF4-FFF2-40B4-BE49-F238E27FC236}">
                      <a16:creationId xmlns:a16="http://schemas.microsoft.com/office/drawing/2014/main" id="{00000000-0008-0000-0300-00000C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3" name="AutoShape 33">
                  <a:extLst>
                    <a:ext uri="{FF2B5EF4-FFF2-40B4-BE49-F238E27FC236}">
                      <a16:creationId xmlns:a16="http://schemas.microsoft.com/office/drawing/2014/main" id="{00000000-0008-0000-0300-00000D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a:lstStyle/>
                <a:p>
                  <a:endParaRPr lang="ja-JP" altLang="en-US"/>
                </a:p>
              </xdr:txBody>
            </xdr:sp>
            <xdr:sp macro="" textlink="">
              <xdr:nvSpPr>
                <xdr:cNvPr id="14" name="AutoShape 35">
                  <a:extLst>
                    <a:ext uri="{FF2B5EF4-FFF2-40B4-BE49-F238E27FC236}">
                      <a16:creationId xmlns:a16="http://schemas.microsoft.com/office/drawing/2014/main" id="{00000000-0008-0000-0300-00000E00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5" name="Rectangle 38">
                  <a:extLst>
                    <a:ext uri="{FF2B5EF4-FFF2-40B4-BE49-F238E27FC236}">
                      <a16:creationId xmlns:a16="http://schemas.microsoft.com/office/drawing/2014/main" id="{00000000-0008-0000-0300-00000F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6" name="Line 40">
                  <a:extLst>
                    <a:ext uri="{FF2B5EF4-FFF2-40B4-BE49-F238E27FC236}">
                      <a16:creationId xmlns:a16="http://schemas.microsoft.com/office/drawing/2014/main" id="{00000000-0008-0000-0300-00001000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7" name="Group 43">
                  <a:extLst>
                    <a:ext uri="{FF2B5EF4-FFF2-40B4-BE49-F238E27FC236}">
                      <a16:creationId xmlns:a16="http://schemas.microsoft.com/office/drawing/2014/main" id="{00000000-0008-0000-0300-000011000000}"/>
                    </a:ext>
                  </a:extLst>
                </xdr:cNvPr>
                <xdr:cNvGrpSpPr>
                  <a:grpSpLocks/>
                </xdr:cNvGrpSpPr>
              </xdr:nvGrpSpPr>
              <xdr:grpSpPr bwMode="auto">
                <a:xfrm>
                  <a:off x="202" y="264"/>
                  <a:ext cx="4" cy="16"/>
                  <a:chOff x="202" y="264"/>
                  <a:chExt cx="4" cy="16"/>
                </a:xfrm>
              </xdr:grpSpPr>
              <xdr:sp macro="" textlink="">
                <xdr:nvSpPr>
                  <xdr:cNvPr id="28" name="Line 44">
                    <a:extLst>
                      <a:ext uri="{FF2B5EF4-FFF2-40B4-BE49-F238E27FC236}">
                        <a16:creationId xmlns:a16="http://schemas.microsoft.com/office/drawing/2014/main" id="{00000000-0008-0000-0300-00001C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 name="Line 45">
                    <a:extLst>
                      <a:ext uri="{FF2B5EF4-FFF2-40B4-BE49-F238E27FC236}">
                        <a16:creationId xmlns:a16="http://schemas.microsoft.com/office/drawing/2014/main" id="{00000000-0008-0000-0300-00001D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0" name="Line 46">
                    <a:extLst>
                      <a:ext uri="{FF2B5EF4-FFF2-40B4-BE49-F238E27FC236}">
                        <a16:creationId xmlns:a16="http://schemas.microsoft.com/office/drawing/2014/main" id="{00000000-0008-0000-0300-00001E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8" name="Group 47">
                  <a:extLst>
                    <a:ext uri="{FF2B5EF4-FFF2-40B4-BE49-F238E27FC236}">
                      <a16:creationId xmlns:a16="http://schemas.microsoft.com/office/drawing/2014/main" id="{00000000-0008-0000-0300-000012000000}"/>
                    </a:ext>
                  </a:extLst>
                </xdr:cNvPr>
                <xdr:cNvGrpSpPr>
                  <a:grpSpLocks/>
                </xdr:cNvGrpSpPr>
              </xdr:nvGrpSpPr>
              <xdr:grpSpPr bwMode="auto">
                <a:xfrm>
                  <a:off x="208" y="264"/>
                  <a:ext cx="4" cy="16"/>
                  <a:chOff x="202" y="264"/>
                  <a:chExt cx="4" cy="16"/>
                </a:xfrm>
              </xdr:grpSpPr>
              <xdr:sp macro="" textlink="">
                <xdr:nvSpPr>
                  <xdr:cNvPr id="25" name="Line 48">
                    <a:extLst>
                      <a:ext uri="{FF2B5EF4-FFF2-40B4-BE49-F238E27FC236}">
                        <a16:creationId xmlns:a16="http://schemas.microsoft.com/office/drawing/2014/main" id="{00000000-0008-0000-0300-000019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49">
                    <a:extLst>
                      <a:ext uri="{FF2B5EF4-FFF2-40B4-BE49-F238E27FC236}">
                        <a16:creationId xmlns:a16="http://schemas.microsoft.com/office/drawing/2014/main" id="{00000000-0008-0000-0300-00001A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 name="Line 50">
                    <a:extLst>
                      <a:ext uri="{FF2B5EF4-FFF2-40B4-BE49-F238E27FC236}">
                        <a16:creationId xmlns:a16="http://schemas.microsoft.com/office/drawing/2014/main" id="{00000000-0008-0000-0300-00001B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 name="Group 51">
                  <a:extLst>
                    <a:ext uri="{FF2B5EF4-FFF2-40B4-BE49-F238E27FC236}">
                      <a16:creationId xmlns:a16="http://schemas.microsoft.com/office/drawing/2014/main" id="{00000000-0008-0000-0300-000013000000}"/>
                    </a:ext>
                  </a:extLst>
                </xdr:cNvPr>
                <xdr:cNvGrpSpPr>
                  <a:grpSpLocks/>
                </xdr:cNvGrpSpPr>
              </xdr:nvGrpSpPr>
              <xdr:grpSpPr bwMode="auto">
                <a:xfrm>
                  <a:off x="214" y="264"/>
                  <a:ext cx="4" cy="16"/>
                  <a:chOff x="202" y="264"/>
                  <a:chExt cx="4" cy="16"/>
                </a:xfrm>
              </xdr:grpSpPr>
              <xdr:sp macro="" textlink="">
                <xdr:nvSpPr>
                  <xdr:cNvPr id="22" name="Line 52">
                    <a:extLst>
                      <a:ext uri="{FF2B5EF4-FFF2-40B4-BE49-F238E27FC236}">
                        <a16:creationId xmlns:a16="http://schemas.microsoft.com/office/drawing/2014/main" id="{00000000-0008-0000-0300-000016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 name="Line 53">
                    <a:extLst>
                      <a:ext uri="{FF2B5EF4-FFF2-40B4-BE49-F238E27FC236}">
                        <a16:creationId xmlns:a16="http://schemas.microsoft.com/office/drawing/2014/main" id="{00000000-0008-0000-0300-000017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 name="Line 54">
                    <a:extLst>
                      <a:ext uri="{FF2B5EF4-FFF2-40B4-BE49-F238E27FC236}">
                        <a16:creationId xmlns:a16="http://schemas.microsoft.com/office/drawing/2014/main" id="{00000000-0008-0000-0300-000018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20" name="Line 55">
                  <a:extLst>
                    <a:ext uri="{FF2B5EF4-FFF2-40B4-BE49-F238E27FC236}">
                      <a16:creationId xmlns:a16="http://schemas.microsoft.com/office/drawing/2014/main" id="{00000000-0008-0000-0300-000014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 name="Line 56">
                  <a:extLst>
                    <a:ext uri="{FF2B5EF4-FFF2-40B4-BE49-F238E27FC236}">
                      <a16:creationId xmlns:a16="http://schemas.microsoft.com/office/drawing/2014/main" id="{00000000-0008-0000-0300-000015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 name="Group 526">
                <a:extLst>
                  <a:ext uri="{FF2B5EF4-FFF2-40B4-BE49-F238E27FC236}">
                    <a16:creationId xmlns:a16="http://schemas.microsoft.com/office/drawing/2014/main" id="{00000000-0008-0000-0300-000006000000}"/>
                  </a:ext>
                </a:extLst>
              </xdr:cNvPr>
              <xdr:cNvGrpSpPr>
                <a:grpSpLocks/>
              </xdr:cNvGrpSpPr>
            </xdr:nvGrpSpPr>
            <xdr:grpSpPr bwMode="auto">
              <a:xfrm>
                <a:off x="276" y="89"/>
                <a:ext cx="89" cy="115"/>
                <a:chOff x="276" y="89"/>
                <a:chExt cx="89" cy="115"/>
              </a:xfrm>
            </xdr:grpSpPr>
            <xdr:grpSp>
              <xdr:nvGrpSpPr>
                <xdr:cNvPr id="7" name="Group 147">
                  <a:extLst>
                    <a:ext uri="{FF2B5EF4-FFF2-40B4-BE49-F238E27FC236}">
                      <a16:creationId xmlns:a16="http://schemas.microsoft.com/office/drawing/2014/main" id="{00000000-0008-0000-0300-000007000000}"/>
                    </a:ext>
                  </a:extLst>
                </xdr:cNvPr>
                <xdr:cNvGrpSpPr>
                  <a:grpSpLocks/>
                </xdr:cNvGrpSpPr>
              </xdr:nvGrpSpPr>
              <xdr:grpSpPr bwMode="auto">
                <a:xfrm>
                  <a:off x="276" y="109"/>
                  <a:ext cx="89" cy="95"/>
                  <a:chOff x="286" y="999"/>
                  <a:chExt cx="89" cy="95"/>
                </a:xfrm>
              </xdr:grpSpPr>
              <xdr:sp macro="" textlink="">
                <xdr:nvSpPr>
                  <xdr:cNvPr id="9" name="Freeform 148">
                    <a:extLst>
                      <a:ext uri="{FF2B5EF4-FFF2-40B4-BE49-F238E27FC236}">
                        <a16:creationId xmlns:a16="http://schemas.microsoft.com/office/drawing/2014/main" id="{00000000-0008-0000-0300-000009000000}"/>
                      </a:ext>
                    </a:extLst>
                  </xdr:cNvPr>
                  <xdr:cNvSpPr>
                    <a:spLocks/>
                  </xdr:cNvSpPr>
                </xdr:nvSpPr>
                <xdr:spPr bwMode="auto">
                  <a:xfrm>
                    <a:off x="340"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10" name="Freeform 149">
                    <a:extLst>
                      <a:ext uri="{FF2B5EF4-FFF2-40B4-BE49-F238E27FC236}">
                        <a16:creationId xmlns:a16="http://schemas.microsoft.com/office/drawing/2014/main" id="{00000000-0008-0000-0300-00000A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8" name="Freeform 522">
                  <a:extLst>
                    <a:ext uri="{FF2B5EF4-FFF2-40B4-BE49-F238E27FC236}">
                      <a16:creationId xmlns:a16="http://schemas.microsoft.com/office/drawing/2014/main" id="{00000000-0008-0000-0300-00000800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sp macro="" textlink="">
          <xdr:nvSpPr>
            <xdr:cNvPr id="31" name="AutoShape 304">
              <a:extLst>
                <a:ext uri="{FF2B5EF4-FFF2-40B4-BE49-F238E27FC236}">
                  <a16:creationId xmlns:a16="http://schemas.microsoft.com/office/drawing/2014/main" id="{00000000-0008-0000-0300-00001F000000}"/>
                </a:ext>
              </a:extLst>
            </xdr:cNvPr>
            <xdr:cNvSpPr>
              <a:spLocks noChangeArrowheads="1"/>
            </xdr:cNvSpPr>
          </xdr:nvSpPr>
          <xdr:spPr bwMode="auto">
            <a:xfrm rot="5400000">
              <a:off x="7343344" y="6797902"/>
              <a:ext cx="1013744" cy="794483"/>
            </a:xfrm>
            <a:prstGeom prst="flowChartTerminator">
              <a:avLst/>
            </a:prstGeom>
            <a:gradFill flip="none" rotWithShape="1">
              <a:gsLst>
                <a:gs pos="19000">
                  <a:schemeClr val="bg1"/>
                </a:gs>
                <a:gs pos="25000">
                  <a:srgbClr val="00B0F0"/>
                </a:gs>
              </a:gsLst>
              <a:lin ang="0" scaled="0"/>
              <a:tileRect/>
            </a:gra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2" name="直線コネクタ 31">
              <a:extLst>
                <a:ext uri="{FF2B5EF4-FFF2-40B4-BE49-F238E27FC236}">
                  <a16:creationId xmlns:a16="http://schemas.microsoft.com/office/drawing/2014/main" id="{00000000-0008-0000-0300-000020000000}"/>
                </a:ext>
              </a:extLst>
            </xdr:cNvPr>
            <xdr:cNvCxnSpPr/>
          </xdr:nvCxnSpPr>
          <xdr:spPr>
            <a:xfrm>
              <a:off x="5575117" y="6361826"/>
              <a:ext cx="198029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300-000021000000}"/>
                </a:ext>
              </a:extLst>
            </xdr:cNvPr>
            <xdr:cNvCxnSpPr/>
          </xdr:nvCxnSpPr>
          <xdr:spPr>
            <a:xfrm>
              <a:off x="7555415" y="6360823"/>
              <a:ext cx="0" cy="38849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線コネクタ 33">
              <a:extLst>
                <a:ext uri="{FF2B5EF4-FFF2-40B4-BE49-F238E27FC236}">
                  <a16:creationId xmlns:a16="http://schemas.microsoft.com/office/drawing/2014/main" id="{00000000-0008-0000-0300-000022000000}"/>
                </a:ext>
              </a:extLst>
            </xdr:cNvPr>
            <xdr:cNvCxnSpPr/>
          </xdr:nvCxnSpPr>
          <xdr:spPr>
            <a:xfrm>
              <a:off x="7452200" y="6649175"/>
              <a:ext cx="17456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5" name="直線コネクタ 34">
              <a:extLst>
                <a:ext uri="{FF2B5EF4-FFF2-40B4-BE49-F238E27FC236}">
                  <a16:creationId xmlns:a16="http://schemas.microsoft.com/office/drawing/2014/main" id="{00000000-0008-0000-0300-000023000000}"/>
                </a:ext>
              </a:extLst>
            </xdr:cNvPr>
            <xdr:cNvCxnSpPr/>
          </xdr:nvCxnSpPr>
          <xdr:spPr>
            <a:xfrm>
              <a:off x="7452200" y="6623493"/>
              <a:ext cx="17456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36" name="グループ化 35">
              <a:extLst>
                <a:ext uri="{FF2B5EF4-FFF2-40B4-BE49-F238E27FC236}">
                  <a16:creationId xmlns:a16="http://schemas.microsoft.com/office/drawing/2014/main" id="{00000000-0008-0000-0300-000024000000}"/>
                </a:ext>
              </a:extLst>
            </xdr:cNvPr>
            <xdr:cNvGrpSpPr/>
          </xdr:nvGrpSpPr>
          <xdr:grpSpPr>
            <a:xfrm>
              <a:off x="5334917" y="6279062"/>
              <a:ext cx="244010" cy="184829"/>
              <a:chOff x="8016240" y="3124200"/>
              <a:chExt cx="220980" cy="190500"/>
            </a:xfrm>
          </xdr:grpSpPr>
          <xdr:sp macro="" textlink="">
            <xdr:nvSpPr>
              <xdr:cNvPr id="37" name="AutoShape 720">
                <a:extLst>
                  <a:ext uri="{FF2B5EF4-FFF2-40B4-BE49-F238E27FC236}">
                    <a16:creationId xmlns:a16="http://schemas.microsoft.com/office/drawing/2014/main" id="{00000000-0008-0000-0300-000025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8" name="直線コネクタ 37">
                <a:extLst>
                  <a:ext uri="{FF2B5EF4-FFF2-40B4-BE49-F238E27FC236}">
                    <a16:creationId xmlns:a16="http://schemas.microsoft.com/office/drawing/2014/main" id="{00000000-0008-0000-0300-000026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300-000027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40" name="グループ化 39">
              <a:extLst>
                <a:ext uri="{FF2B5EF4-FFF2-40B4-BE49-F238E27FC236}">
                  <a16:creationId xmlns:a16="http://schemas.microsoft.com/office/drawing/2014/main" id="{00000000-0008-0000-0300-000028000000}"/>
                </a:ext>
              </a:extLst>
            </xdr:cNvPr>
            <xdr:cNvGrpSpPr/>
          </xdr:nvGrpSpPr>
          <xdr:grpSpPr>
            <a:xfrm>
              <a:off x="5357430" y="6051176"/>
              <a:ext cx="183747" cy="322860"/>
              <a:chOff x="7871460" y="2811780"/>
              <a:chExt cx="175260" cy="304800"/>
            </a:xfrm>
          </xdr:grpSpPr>
          <xdr:grpSp>
            <xdr:nvGrpSpPr>
              <xdr:cNvPr id="41" name="グループ化 40">
                <a:extLst>
                  <a:ext uri="{FF2B5EF4-FFF2-40B4-BE49-F238E27FC236}">
                    <a16:creationId xmlns:a16="http://schemas.microsoft.com/office/drawing/2014/main" id="{00000000-0008-0000-0300-000029000000}"/>
                  </a:ext>
                </a:extLst>
              </xdr:cNvPr>
              <xdr:cNvGrpSpPr/>
            </xdr:nvGrpSpPr>
            <xdr:grpSpPr>
              <a:xfrm>
                <a:off x="7871460" y="2811780"/>
                <a:ext cx="175260" cy="167640"/>
                <a:chOff x="7658100" y="3131820"/>
                <a:chExt cx="175260" cy="167640"/>
              </a:xfrm>
            </xdr:grpSpPr>
            <xdr:sp macro="" textlink="">
              <xdr:nvSpPr>
                <xdr:cNvPr id="43" name="正方形/長方形 42">
                  <a:extLst>
                    <a:ext uri="{FF2B5EF4-FFF2-40B4-BE49-F238E27FC236}">
                      <a16:creationId xmlns:a16="http://schemas.microsoft.com/office/drawing/2014/main" id="{00000000-0008-0000-0300-00002B000000}"/>
                    </a:ext>
                  </a:extLst>
                </xdr:cNvPr>
                <xdr:cNvSpPr/>
              </xdr:nvSpPr>
              <xdr:spPr>
                <a:xfrm>
                  <a:off x="7658100"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4" name="直線コネクタ 43">
                  <a:extLst>
                    <a:ext uri="{FF2B5EF4-FFF2-40B4-BE49-F238E27FC236}">
                      <a16:creationId xmlns:a16="http://schemas.microsoft.com/office/drawing/2014/main" id="{00000000-0008-0000-0300-00002C000000}"/>
                    </a:ext>
                  </a:extLst>
                </xdr:cNvPr>
                <xdr:cNvCxnSpPr/>
              </xdr:nvCxnSpPr>
              <xdr:spPr>
                <a:xfrm>
                  <a:off x="7665720"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2" name="直線コネクタ 41">
                <a:extLst>
                  <a:ext uri="{FF2B5EF4-FFF2-40B4-BE49-F238E27FC236}">
                    <a16:creationId xmlns:a16="http://schemas.microsoft.com/office/drawing/2014/main" id="{00000000-0008-0000-0300-00002A00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5" name="直線コネクタ 44">
              <a:extLst>
                <a:ext uri="{FF2B5EF4-FFF2-40B4-BE49-F238E27FC236}">
                  <a16:creationId xmlns:a16="http://schemas.microsoft.com/office/drawing/2014/main" id="{00000000-0008-0000-0300-00002D000000}"/>
                </a:ext>
              </a:extLst>
            </xdr:cNvPr>
            <xdr:cNvCxnSpPr/>
          </xdr:nvCxnSpPr>
          <xdr:spPr>
            <a:xfrm>
              <a:off x="4700545" y="6361597"/>
              <a:ext cx="63448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46" name="矢印: 五方向 45">
              <a:extLst>
                <a:ext uri="{FF2B5EF4-FFF2-40B4-BE49-F238E27FC236}">
                  <a16:creationId xmlns:a16="http://schemas.microsoft.com/office/drawing/2014/main" id="{00000000-0008-0000-0300-00002E000000}"/>
                </a:ext>
              </a:extLst>
            </xdr:cNvPr>
            <xdr:cNvSpPr/>
          </xdr:nvSpPr>
          <xdr:spPr>
            <a:xfrm>
              <a:off x="3454197" y="6237909"/>
              <a:ext cx="1246348" cy="243815"/>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精製水</a:t>
              </a:r>
            </a:p>
          </xdr:txBody>
        </xdr:sp>
        <xdr:cxnSp macro="">
          <xdr:nvCxnSpPr>
            <xdr:cNvPr id="47" name="直線コネクタ 46">
              <a:extLst>
                <a:ext uri="{FF2B5EF4-FFF2-40B4-BE49-F238E27FC236}">
                  <a16:creationId xmlns:a16="http://schemas.microsoft.com/office/drawing/2014/main" id="{00000000-0008-0000-0300-00002F000000}"/>
                </a:ext>
              </a:extLst>
            </xdr:cNvPr>
            <xdr:cNvCxnSpPr/>
          </xdr:nvCxnSpPr>
          <xdr:spPr>
            <a:xfrm flipV="1">
              <a:off x="8186208" y="6184671"/>
              <a:ext cx="0" cy="57630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300-000030000000}"/>
                </a:ext>
              </a:extLst>
            </xdr:cNvPr>
            <xdr:cNvCxnSpPr/>
          </xdr:nvCxnSpPr>
          <xdr:spPr>
            <a:xfrm>
              <a:off x="8198112" y="6184865"/>
              <a:ext cx="32169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49" name="矢印: 五方向 48">
              <a:extLst>
                <a:ext uri="{FF2B5EF4-FFF2-40B4-BE49-F238E27FC236}">
                  <a16:creationId xmlns:a16="http://schemas.microsoft.com/office/drawing/2014/main" id="{00000000-0008-0000-0300-000031000000}"/>
                </a:ext>
              </a:extLst>
            </xdr:cNvPr>
            <xdr:cNvSpPr/>
          </xdr:nvSpPr>
          <xdr:spPr>
            <a:xfrm>
              <a:off x="11413025" y="6062606"/>
              <a:ext cx="1050868" cy="263324"/>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a:t>
              </a:r>
              <a:r>
                <a:rPr kumimoji="1" lang="ja-JP" altLang="en-US" sz="1100">
                  <a:solidFill>
                    <a:sysClr val="windowText" lastClr="000000"/>
                  </a:solidFill>
                </a:rPr>
                <a:t>／</a:t>
              </a:r>
              <a:r>
                <a:rPr kumimoji="1" lang="en-US" altLang="ja-JP" sz="1100">
                  <a:solidFill>
                    <a:sysClr val="windowText" lastClr="000000"/>
                  </a:solidFill>
                </a:rPr>
                <a:t>F</a:t>
              </a:r>
              <a:endParaRPr kumimoji="1" lang="ja-JP" altLang="en-US" sz="1100">
                <a:solidFill>
                  <a:sysClr val="windowText" lastClr="000000"/>
                </a:solidFill>
              </a:endParaRPr>
            </a:p>
          </xdr:txBody>
        </xdr:sp>
        <xdr:cxnSp macro="">
          <xdr:nvCxnSpPr>
            <xdr:cNvPr id="50" name="直線コネクタ 49">
              <a:extLst>
                <a:ext uri="{FF2B5EF4-FFF2-40B4-BE49-F238E27FC236}">
                  <a16:creationId xmlns:a16="http://schemas.microsoft.com/office/drawing/2014/main" id="{00000000-0008-0000-0300-000032000000}"/>
                </a:ext>
              </a:extLst>
            </xdr:cNvPr>
            <xdr:cNvCxnSpPr/>
          </xdr:nvCxnSpPr>
          <xdr:spPr>
            <a:xfrm>
              <a:off x="7846184" y="7702014"/>
              <a:ext cx="0" cy="387488"/>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51" name="直線コネクタ 50">
              <a:extLst>
                <a:ext uri="{FF2B5EF4-FFF2-40B4-BE49-F238E27FC236}">
                  <a16:creationId xmlns:a16="http://schemas.microsoft.com/office/drawing/2014/main" id="{00000000-0008-0000-0300-000033000000}"/>
                </a:ext>
              </a:extLst>
            </xdr:cNvPr>
            <xdr:cNvCxnSpPr/>
          </xdr:nvCxnSpPr>
          <xdr:spPr>
            <a:xfrm>
              <a:off x="7774948" y="7769555"/>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2" name="直線コネクタ 51">
              <a:extLst>
                <a:ext uri="{FF2B5EF4-FFF2-40B4-BE49-F238E27FC236}">
                  <a16:creationId xmlns:a16="http://schemas.microsoft.com/office/drawing/2014/main" id="{00000000-0008-0000-0300-000034000000}"/>
                </a:ext>
              </a:extLst>
            </xdr:cNvPr>
            <xdr:cNvCxnSpPr/>
          </xdr:nvCxnSpPr>
          <xdr:spPr>
            <a:xfrm>
              <a:off x="7774948" y="7826178"/>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3" name="直線コネクタ 52">
              <a:extLst>
                <a:ext uri="{FF2B5EF4-FFF2-40B4-BE49-F238E27FC236}">
                  <a16:creationId xmlns:a16="http://schemas.microsoft.com/office/drawing/2014/main" id="{00000000-0008-0000-0300-000035000000}"/>
                </a:ext>
              </a:extLst>
            </xdr:cNvPr>
            <xdr:cNvCxnSpPr/>
          </xdr:nvCxnSpPr>
          <xdr:spPr>
            <a:xfrm>
              <a:off x="7855709" y="8085462"/>
              <a:ext cx="1488204"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54" name="テキスト ボックス 53">
              <a:extLst>
                <a:ext uri="{FF2B5EF4-FFF2-40B4-BE49-F238E27FC236}">
                  <a16:creationId xmlns:a16="http://schemas.microsoft.com/office/drawing/2014/main" id="{00000000-0008-0000-0300-000036000000}"/>
                </a:ext>
              </a:extLst>
            </xdr:cNvPr>
            <xdr:cNvSpPr txBox="1"/>
          </xdr:nvSpPr>
          <xdr:spPr>
            <a:xfrm>
              <a:off x="8556927" y="7213167"/>
              <a:ext cx="405834" cy="1829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xnSp macro="">
          <xdr:nvCxnSpPr>
            <xdr:cNvPr id="55" name="直線コネクタ 54">
              <a:extLst>
                <a:ext uri="{FF2B5EF4-FFF2-40B4-BE49-F238E27FC236}">
                  <a16:creationId xmlns:a16="http://schemas.microsoft.com/office/drawing/2014/main" id="{00000000-0008-0000-0300-000037000000}"/>
                </a:ext>
              </a:extLst>
            </xdr:cNvPr>
            <xdr:cNvCxnSpPr/>
          </xdr:nvCxnSpPr>
          <xdr:spPr>
            <a:xfrm>
              <a:off x="9341499" y="7702471"/>
              <a:ext cx="0" cy="38703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a:extLst>
                <a:ext uri="{FF2B5EF4-FFF2-40B4-BE49-F238E27FC236}">
                  <a16:creationId xmlns:a16="http://schemas.microsoft.com/office/drawing/2014/main" id="{00000000-0008-0000-0300-000038000000}"/>
                </a:ext>
              </a:extLst>
            </xdr:cNvPr>
            <xdr:cNvCxnSpPr>
              <a:stCxn id="63" idx="1"/>
            </xdr:cNvCxnSpPr>
          </xdr:nvCxnSpPr>
          <xdr:spPr>
            <a:xfrm flipV="1">
              <a:off x="8829527" y="7695209"/>
              <a:ext cx="1427009" cy="17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57" name="直線コネクタ 56">
              <a:extLst>
                <a:ext uri="{FF2B5EF4-FFF2-40B4-BE49-F238E27FC236}">
                  <a16:creationId xmlns:a16="http://schemas.microsoft.com/office/drawing/2014/main" id="{00000000-0008-0000-0300-000039000000}"/>
                </a:ext>
              </a:extLst>
            </xdr:cNvPr>
            <xdr:cNvCxnSpPr/>
          </xdr:nvCxnSpPr>
          <xdr:spPr>
            <a:xfrm rot="5400000">
              <a:off x="8928791" y="7692003"/>
              <a:ext cx="14367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58" name="Group 53">
              <a:extLst>
                <a:ext uri="{FF2B5EF4-FFF2-40B4-BE49-F238E27FC236}">
                  <a16:creationId xmlns:a16="http://schemas.microsoft.com/office/drawing/2014/main" id="{00000000-0008-0000-0300-00003A000000}"/>
                </a:ext>
              </a:extLst>
            </xdr:cNvPr>
            <xdr:cNvGrpSpPr>
              <a:grpSpLocks/>
            </xdr:cNvGrpSpPr>
          </xdr:nvGrpSpPr>
          <xdr:grpSpPr bwMode="auto">
            <a:xfrm>
              <a:off x="8707245" y="7627784"/>
              <a:ext cx="122282" cy="141197"/>
              <a:chOff x="309" y="146"/>
              <a:chExt cx="108" cy="107"/>
            </a:xfrm>
          </xdr:grpSpPr>
          <xdr:grpSp>
            <xdr:nvGrpSpPr>
              <xdr:cNvPr id="59" name="Group 54">
                <a:extLst>
                  <a:ext uri="{FF2B5EF4-FFF2-40B4-BE49-F238E27FC236}">
                    <a16:creationId xmlns:a16="http://schemas.microsoft.com/office/drawing/2014/main" id="{00000000-0008-0000-0300-00003B000000}"/>
                  </a:ext>
                </a:extLst>
              </xdr:cNvPr>
              <xdr:cNvGrpSpPr>
                <a:grpSpLocks/>
              </xdr:cNvGrpSpPr>
            </xdr:nvGrpSpPr>
            <xdr:grpSpPr bwMode="auto">
              <a:xfrm>
                <a:off x="309" y="146"/>
                <a:ext cx="108" cy="107"/>
                <a:chOff x="315" y="152"/>
                <a:chExt cx="108" cy="107"/>
              </a:xfrm>
            </xdr:grpSpPr>
            <xdr:sp macro="" textlink="">
              <xdr:nvSpPr>
                <xdr:cNvPr id="62" name="Oval 55">
                  <a:extLst>
                    <a:ext uri="{FF2B5EF4-FFF2-40B4-BE49-F238E27FC236}">
                      <a16:creationId xmlns:a16="http://schemas.microsoft.com/office/drawing/2014/main" id="{00000000-0008-0000-0300-00003E00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3" name="Line 56">
                  <a:extLst>
                    <a:ext uri="{FF2B5EF4-FFF2-40B4-BE49-F238E27FC236}">
                      <a16:creationId xmlns:a16="http://schemas.microsoft.com/office/drawing/2014/main" id="{00000000-0008-0000-0300-00003F00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60" name="Line 57">
                <a:extLst>
                  <a:ext uri="{FF2B5EF4-FFF2-40B4-BE49-F238E27FC236}">
                    <a16:creationId xmlns:a16="http://schemas.microsoft.com/office/drawing/2014/main" id="{00000000-0008-0000-0300-00003C00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 name="Line 58">
                <a:extLst>
                  <a:ext uri="{FF2B5EF4-FFF2-40B4-BE49-F238E27FC236}">
                    <a16:creationId xmlns:a16="http://schemas.microsoft.com/office/drawing/2014/main" id="{00000000-0008-0000-0300-00003D00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xnSp macro="">
          <xdr:nvCxnSpPr>
            <xdr:cNvPr id="64" name="直線コネクタ 63">
              <a:extLst>
                <a:ext uri="{FF2B5EF4-FFF2-40B4-BE49-F238E27FC236}">
                  <a16:creationId xmlns:a16="http://schemas.microsoft.com/office/drawing/2014/main" id="{00000000-0008-0000-0300-000040000000}"/>
                </a:ext>
              </a:extLst>
            </xdr:cNvPr>
            <xdr:cNvCxnSpPr/>
          </xdr:nvCxnSpPr>
          <xdr:spPr>
            <a:xfrm>
              <a:off x="8759546" y="7478395"/>
              <a:ext cx="0" cy="16295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65" name="楕円 64">
              <a:extLst>
                <a:ext uri="{FF2B5EF4-FFF2-40B4-BE49-F238E27FC236}">
                  <a16:creationId xmlns:a16="http://schemas.microsoft.com/office/drawing/2014/main" id="{00000000-0008-0000-0300-000041000000}"/>
                </a:ext>
              </a:extLst>
            </xdr:cNvPr>
            <xdr:cNvSpPr/>
          </xdr:nvSpPr>
          <xdr:spPr>
            <a:xfrm>
              <a:off x="8573839" y="7116838"/>
              <a:ext cx="368196" cy="353937"/>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xnSp macro="">
          <xdr:nvCxnSpPr>
            <xdr:cNvPr id="66" name="直線コネクタ 65">
              <a:extLst>
                <a:ext uri="{FF2B5EF4-FFF2-40B4-BE49-F238E27FC236}">
                  <a16:creationId xmlns:a16="http://schemas.microsoft.com/office/drawing/2014/main" id="{00000000-0008-0000-0300-000042000000}"/>
                </a:ext>
              </a:extLst>
            </xdr:cNvPr>
            <xdr:cNvCxnSpPr/>
          </xdr:nvCxnSpPr>
          <xdr:spPr>
            <a:xfrm>
              <a:off x="9851228" y="7712268"/>
              <a:ext cx="0" cy="392745"/>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67" name="直線コネクタ 66">
              <a:extLst>
                <a:ext uri="{FF2B5EF4-FFF2-40B4-BE49-F238E27FC236}">
                  <a16:creationId xmlns:a16="http://schemas.microsoft.com/office/drawing/2014/main" id="{00000000-0008-0000-0300-000043000000}"/>
                </a:ext>
              </a:extLst>
            </xdr:cNvPr>
            <xdr:cNvCxnSpPr/>
          </xdr:nvCxnSpPr>
          <xdr:spPr>
            <a:xfrm>
              <a:off x="10275459" y="7718941"/>
              <a:ext cx="0" cy="1314938"/>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grpSp>
          <xdr:nvGrpSpPr>
            <xdr:cNvPr id="68" name="グループ化 67">
              <a:extLst>
                <a:ext uri="{FF2B5EF4-FFF2-40B4-BE49-F238E27FC236}">
                  <a16:creationId xmlns:a16="http://schemas.microsoft.com/office/drawing/2014/main" id="{00000000-0008-0000-0300-000044000000}"/>
                </a:ext>
              </a:extLst>
            </xdr:cNvPr>
            <xdr:cNvGrpSpPr/>
          </xdr:nvGrpSpPr>
          <xdr:grpSpPr>
            <a:xfrm>
              <a:off x="11908632" y="8090680"/>
              <a:ext cx="211090" cy="1679661"/>
              <a:chOff x="10893944" y="2508808"/>
              <a:chExt cx="236995" cy="2385705"/>
            </a:xfrm>
          </xdr:grpSpPr>
          <xdr:cxnSp macro="">
            <xdr:nvCxnSpPr>
              <xdr:cNvPr id="69" name="直線コネクタ 68">
                <a:extLst>
                  <a:ext uri="{FF2B5EF4-FFF2-40B4-BE49-F238E27FC236}">
                    <a16:creationId xmlns:a16="http://schemas.microsoft.com/office/drawing/2014/main" id="{00000000-0008-0000-0300-000045000000}"/>
                  </a:ext>
                </a:extLst>
              </xdr:cNvPr>
              <xdr:cNvCxnSpPr/>
            </xdr:nvCxnSpPr>
            <xdr:spPr>
              <a:xfrm>
                <a:off x="11014050" y="2508808"/>
                <a:ext cx="0" cy="1381197"/>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70" name="グループ化 69">
                <a:extLst>
                  <a:ext uri="{FF2B5EF4-FFF2-40B4-BE49-F238E27FC236}">
                    <a16:creationId xmlns:a16="http://schemas.microsoft.com/office/drawing/2014/main" id="{00000000-0008-0000-0300-000046000000}"/>
                  </a:ext>
                </a:extLst>
              </xdr:cNvPr>
              <xdr:cNvGrpSpPr/>
            </xdr:nvGrpSpPr>
            <xdr:grpSpPr>
              <a:xfrm rot="5400000">
                <a:off x="10898650" y="3915668"/>
                <a:ext cx="227584" cy="191955"/>
                <a:chOff x="8016240" y="3124200"/>
                <a:chExt cx="220980" cy="190500"/>
              </a:xfrm>
            </xdr:grpSpPr>
            <xdr:sp macro="" textlink="">
              <xdr:nvSpPr>
                <xdr:cNvPr id="80" name="AutoShape 720">
                  <a:extLst>
                    <a:ext uri="{FF2B5EF4-FFF2-40B4-BE49-F238E27FC236}">
                      <a16:creationId xmlns:a16="http://schemas.microsoft.com/office/drawing/2014/main" id="{00000000-0008-0000-0300-000050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28575">
                  <a:solidFill>
                    <a:srgbClr val="00B0F0"/>
                  </a:solidFill>
                  <a:miter lim="800000"/>
                  <a:headEnd/>
                  <a:tailEnd/>
                </a:ln>
              </xdr:spPr>
            </xdr:sp>
            <xdr:cxnSp macro="">
              <xdr:nvCxnSpPr>
                <xdr:cNvPr id="81" name="直線コネクタ 80">
                  <a:extLst>
                    <a:ext uri="{FF2B5EF4-FFF2-40B4-BE49-F238E27FC236}">
                      <a16:creationId xmlns:a16="http://schemas.microsoft.com/office/drawing/2014/main" id="{00000000-0008-0000-0300-000051000000}"/>
                    </a:ext>
                  </a:extLst>
                </xdr:cNvPr>
                <xdr:cNvCxnSpPr/>
              </xdr:nvCxnSpPr>
              <xdr:spPr>
                <a:xfrm>
                  <a:off x="8237220" y="313182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82" name="直線コネクタ 81">
                  <a:extLst>
                    <a:ext uri="{FF2B5EF4-FFF2-40B4-BE49-F238E27FC236}">
                      <a16:creationId xmlns:a16="http://schemas.microsoft.com/office/drawing/2014/main" id="{00000000-0008-0000-0300-000052000000}"/>
                    </a:ext>
                  </a:extLst>
                </xdr:cNvPr>
                <xdr:cNvCxnSpPr/>
              </xdr:nvCxnSpPr>
              <xdr:spPr>
                <a:xfrm>
                  <a:off x="8016240" y="313944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nvGrpSpPr>
              <xdr:cNvPr id="71" name="グループ化 70">
                <a:extLst>
                  <a:ext uri="{FF2B5EF4-FFF2-40B4-BE49-F238E27FC236}">
                    <a16:creationId xmlns:a16="http://schemas.microsoft.com/office/drawing/2014/main" id="{00000000-0008-0000-0300-000047000000}"/>
                  </a:ext>
                </a:extLst>
              </xdr:cNvPr>
              <xdr:cNvGrpSpPr/>
            </xdr:nvGrpSpPr>
            <xdr:grpSpPr>
              <a:xfrm>
                <a:off x="10893944" y="4117589"/>
                <a:ext cx="236995" cy="776924"/>
                <a:chOff x="10294620" y="6370320"/>
                <a:chExt cx="236220" cy="754380"/>
              </a:xfrm>
            </xdr:grpSpPr>
            <xdr:cxnSp macro="">
              <xdr:nvCxnSpPr>
                <xdr:cNvPr id="72" name="直線コネクタ 71">
                  <a:extLst>
                    <a:ext uri="{FF2B5EF4-FFF2-40B4-BE49-F238E27FC236}">
                      <a16:creationId xmlns:a16="http://schemas.microsoft.com/office/drawing/2014/main" id="{00000000-0008-0000-0300-000048000000}"/>
                    </a:ext>
                  </a:extLst>
                </xdr:cNvPr>
                <xdr:cNvCxnSpPr/>
              </xdr:nvCxnSpPr>
              <xdr:spPr>
                <a:xfrm>
                  <a:off x="10408920" y="6370320"/>
                  <a:ext cx="0" cy="2133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300-000049000000}"/>
                    </a:ext>
                  </a:extLst>
                </xdr:cNvPr>
                <xdr:cNvCxnSpPr/>
              </xdr:nvCxnSpPr>
              <xdr:spPr>
                <a:xfrm>
                  <a:off x="10332720" y="685800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74" name="直線コネクタ 73">
                  <a:extLst>
                    <a:ext uri="{FF2B5EF4-FFF2-40B4-BE49-F238E27FC236}">
                      <a16:creationId xmlns:a16="http://schemas.microsoft.com/office/drawing/2014/main" id="{00000000-0008-0000-0300-00004A000000}"/>
                    </a:ext>
                  </a:extLst>
                </xdr:cNvPr>
                <xdr:cNvCxnSpPr/>
              </xdr:nvCxnSpPr>
              <xdr:spPr>
                <a:xfrm>
                  <a:off x="10332720" y="683514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75" name="正方形/長方形 74">
                  <a:extLst>
                    <a:ext uri="{FF2B5EF4-FFF2-40B4-BE49-F238E27FC236}">
                      <a16:creationId xmlns:a16="http://schemas.microsoft.com/office/drawing/2014/main" id="{00000000-0008-0000-0300-00004B000000}"/>
                    </a:ext>
                  </a:extLst>
                </xdr:cNvPr>
                <xdr:cNvSpPr/>
              </xdr:nvSpPr>
              <xdr:spPr>
                <a:xfrm>
                  <a:off x="10347960" y="659130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6" name="直線コネクタ 75">
                  <a:extLst>
                    <a:ext uri="{FF2B5EF4-FFF2-40B4-BE49-F238E27FC236}">
                      <a16:creationId xmlns:a16="http://schemas.microsoft.com/office/drawing/2014/main" id="{00000000-0008-0000-0300-00004C000000}"/>
                    </a:ext>
                  </a:extLst>
                </xdr:cNvPr>
                <xdr:cNvCxnSpPr/>
              </xdr:nvCxnSpPr>
              <xdr:spPr>
                <a:xfrm>
                  <a:off x="10408920" y="6720840"/>
                  <a:ext cx="0" cy="10668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77" name="正方形/長方形 76">
                  <a:extLst>
                    <a:ext uri="{FF2B5EF4-FFF2-40B4-BE49-F238E27FC236}">
                      <a16:creationId xmlns:a16="http://schemas.microsoft.com/office/drawing/2014/main" id="{00000000-0008-0000-0300-00004D000000}"/>
                    </a:ext>
                  </a:extLst>
                </xdr:cNvPr>
                <xdr:cNvSpPr/>
              </xdr:nvSpPr>
              <xdr:spPr>
                <a:xfrm>
                  <a:off x="10355580" y="700278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8" name="直線コネクタ 77">
                  <a:extLst>
                    <a:ext uri="{FF2B5EF4-FFF2-40B4-BE49-F238E27FC236}">
                      <a16:creationId xmlns:a16="http://schemas.microsoft.com/office/drawing/2014/main" id="{00000000-0008-0000-0300-00004E000000}"/>
                    </a:ext>
                  </a:extLst>
                </xdr:cNvPr>
                <xdr:cNvCxnSpPr/>
              </xdr:nvCxnSpPr>
              <xdr:spPr>
                <a:xfrm>
                  <a:off x="10408920" y="6850380"/>
                  <a:ext cx="0" cy="15240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300-00004F000000}"/>
                    </a:ext>
                  </a:extLst>
                </xdr:cNvPr>
                <xdr:cNvCxnSpPr/>
              </xdr:nvCxnSpPr>
              <xdr:spPr>
                <a:xfrm>
                  <a:off x="10294620" y="7071360"/>
                  <a:ext cx="23622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83" name="Group 96">
              <a:extLst>
                <a:ext uri="{FF2B5EF4-FFF2-40B4-BE49-F238E27FC236}">
                  <a16:creationId xmlns:a16="http://schemas.microsoft.com/office/drawing/2014/main" id="{00000000-0008-0000-0300-000053000000}"/>
                </a:ext>
              </a:extLst>
            </xdr:cNvPr>
            <xdr:cNvGrpSpPr>
              <a:grpSpLocks/>
            </xdr:cNvGrpSpPr>
          </xdr:nvGrpSpPr>
          <xdr:grpSpPr bwMode="auto">
            <a:xfrm rot="5400000">
              <a:off x="11307674" y="8067078"/>
              <a:ext cx="255349" cy="97127"/>
              <a:chOff x="442" y="624"/>
              <a:chExt cx="30" cy="11"/>
            </a:xfrm>
          </xdr:grpSpPr>
          <xdr:sp macro="" textlink="">
            <xdr:nvSpPr>
              <xdr:cNvPr id="84" name="Freeform 97">
                <a:extLst>
                  <a:ext uri="{FF2B5EF4-FFF2-40B4-BE49-F238E27FC236}">
                    <a16:creationId xmlns:a16="http://schemas.microsoft.com/office/drawing/2014/main" id="{00000000-0008-0000-0300-00005400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85" name="Freeform 98">
                <a:extLst>
                  <a:ext uri="{FF2B5EF4-FFF2-40B4-BE49-F238E27FC236}">
                    <a16:creationId xmlns:a16="http://schemas.microsoft.com/office/drawing/2014/main" id="{00000000-0008-0000-0300-00005500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86" name="Freeform 99">
                <a:extLst>
                  <a:ext uri="{FF2B5EF4-FFF2-40B4-BE49-F238E27FC236}">
                    <a16:creationId xmlns:a16="http://schemas.microsoft.com/office/drawing/2014/main" id="{00000000-0008-0000-0300-00005600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grpSp>
          <xdr:nvGrpSpPr>
            <xdr:cNvPr id="87" name="Group 710">
              <a:extLst>
                <a:ext uri="{FF2B5EF4-FFF2-40B4-BE49-F238E27FC236}">
                  <a16:creationId xmlns:a16="http://schemas.microsoft.com/office/drawing/2014/main" id="{00000000-0008-0000-0300-000057000000}"/>
                </a:ext>
              </a:extLst>
            </xdr:cNvPr>
            <xdr:cNvGrpSpPr>
              <a:grpSpLocks/>
            </xdr:cNvGrpSpPr>
          </xdr:nvGrpSpPr>
          <xdr:grpSpPr bwMode="auto">
            <a:xfrm>
              <a:off x="13094843" y="10330470"/>
              <a:ext cx="1079918" cy="1810739"/>
              <a:chOff x="276" y="40"/>
              <a:chExt cx="90" cy="164"/>
            </a:xfrm>
          </xdr:grpSpPr>
          <xdr:grpSp>
            <xdr:nvGrpSpPr>
              <xdr:cNvPr id="88" name="Group 30">
                <a:extLst>
                  <a:ext uri="{FF2B5EF4-FFF2-40B4-BE49-F238E27FC236}">
                    <a16:creationId xmlns:a16="http://schemas.microsoft.com/office/drawing/2014/main" id="{00000000-0008-0000-0300-000058000000}"/>
                  </a:ext>
                </a:extLst>
              </xdr:cNvPr>
              <xdr:cNvGrpSpPr>
                <a:grpSpLocks/>
              </xdr:cNvGrpSpPr>
            </xdr:nvGrpSpPr>
            <xdr:grpSpPr bwMode="auto">
              <a:xfrm>
                <a:off x="281" y="40"/>
                <a:ext cx="81" cy="160"/>
                <a:chOff x="160" y="260"/>
                <a:chExt cx="100" cy="200"/>
              </a:xfrm>
            </xdr:grpSpPr>
            <xdr:sp macro="" textlink="">
              <xdr:nvSpPr>
                <xdr:cNvPr id="94" name="AutoShape 31">
                  <a:extLst>
                    <a:ext uri="{FF2B5EF4-FFF2-40B4-BE49-F238E27FC236}">
                      <a16:creationId xmlns:a16="http://schemas.microsoft.com/office/drawing/2014/main" id="{00000000-0008-0000-0300-00005E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 name="AutoShape 32">
                  <a:extLst>
                    <a:ext uri="{FF2B5EF4-FFF2-40B4-BE49-F238E27FC236}">
                      <a16:creationId xmlns:a16="http://schemas.microsoft.com/office/drawing/2014/main" id="{00000000-0008-0000-0300-00005F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6" name="AutoShape 33">
                  <a:extLst>
                    <a:ext uri="{FF2B5EF4-FFF2-40B4-BE49-F238E27FC236}">
                      <a16:creationId xmlns:a16="http://schemas.microsoft.com/office/drawing/2014/main" id="{00000000-0008-0000-0300-000060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7" name="AutoShape 35">
                  <a:extLst>
                    <a:ext uri="{FF2B5EF4-FFF2-40B4-BE49-F238E27FC236}">
                      <a16:creationId xmlns:a16="http://schemas.microsoft.com/office/drawing/2014/main" id="{00000000-0008-0000-0300-000061000000}"/>
                    </a:ext>
                  </a:extLst>
                </xdr:cNvPr>
                <xdr:cNvSpPr>
                  <a:spLocks noChangeArrowheads="1"/>
                </xdr:cNvSpPr>
              </xdr:nvSpPr>
              <xdr:spPr bwMode="auto">
                <a:xfrm>
                  <a:off x="166"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8" name="Rectangle 38">
                  <a:extLst>
                    <a:ext uri="{FF2B5EF4-FFF2-40B4-BE49-F238E27FC236}">
                      <a16:creationId xmlns:a16="http://schemas.microsoft.com/office/drawing/2014/main" id="{00000000-0008-0000-0300-000062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9" name="Line 40">
                  <a:extLst>
                    <a:ext uri="{FF2B5EF4-FFF2-40B4-BE49-F238E27FC236}">
                      <a16:creationId xmlns:a16="http://schemas.microsoft.com/office/drawing/2014/main" id="{00000000-0008-0000-0300-000063000000}"/>
                    </a:ext>
                  </a:extLst>
                </xdr:cNvPr>
                <xdr:cNvSpPr>
                  <a:spLocks noChangeShapeType="1"/>
                </xdr:cNvSpPr>
              </xdr:nvSpPr>
              <xdr:spPr bwMode="auto">
                <a:xfrm flipV="1">
                  <a:off x="174" y="314"/>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00" name="Group 43">
                  <a:extLst>
                    <a:ext uri="{FF2B5EF4-FFF2-40B4-BE49-F238E27FC236}">
                      <a16:creationId xmlns:a16="http://schemas.microsoft.com/office/drawing/2014/main" id="{00000000-0008-0000-0300-000064000000}"/>
                    </a:ext>
                  </a:extLst>
                </xdr:cNvPr>
                <xdr:cNvGrpSpPr>
                  <a:grpSpLocks/>
                </xdr:cNvGrpSpPr>
              </xdr:nvGrpSpPr>
              <xdr:grpSpPr bwMode="auto">
                <a:xfrm>
                  <a:off x="202" y="264"/>
                  <a:ext cx="4" cy="16"/>
                  <a:chOff x="202" y="264"/>
                  <a:chExt cx="4" cy="16"/>
                </a:xfrm>
              </xdr:grpSpPr>
              <xdr:sp macro="" textlink="">
                <xdr:nvSpPr>
                  <xdr:cNvPr id="111" name="Line 44">
                    <a:extLst>
                      <a:ext uri="{FF2B5EF4-FFF2-40B4-BE49-F238E27FC236}">
                        <a16:creationId xmlns:a16="http://schemas.microsoft.com/office/drawing/2014/main" id="{00000000-0008-0000-0300-00006F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45">
                    <a:extLst>
                      <a:ext uri="{FF2B5EF4-FFF2-40B4-BE49-F238E27FC236}">
                        <a16:creationId xmlns:a16="http://schemas.microsoft.com/office/drawing/2014/main" id="{00000000-0008-0000-0300-000070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3" name="Line 46">
                    <a:extLst>
                      <a:ext uri="{FF2B5EF4-FFF2-40B4-BE49-F238E27FC236}">
                        <a16:creationId xmlns:a16="http://schemas.microsoft.com/office/drawing/2014/main" id="{00000000-0008-0000-0300-000071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1" name="Group 47">
                  <a:extLst>
                    <a:ext uri="{FF2B5EF4-FFF2-40B4-BE49-F238E27FC236}">
                      <a16:creationId xmlns:a16="http://schemas.microsoft.com/office/drawing/2014/main" id="{00000000-0008-0000-0300-000065000000}"/>
                    </a:ext>
                  </a:extLst>
                </xdr:cNvPr>
                <xdr:cNvGrpSpPr>
                  <a:grpSpLocks/>
                </xdr:cNvGrpSpPr>
              </xdr:nvGrpSpPr>
              <xdr:grpSpPr bwMode="auto">
                <a:xfrm>
                  <a:off x="208" y="264"/>
                  <a:ext cx="4" cy="16"/>
                  <a:chOff x="202" y="264"/>
                  <a:chExt cx="4" cy="16"/>
                </a:xfrm>
              </xdr:grpSpPr>
              <xdr:sp macro="" textlink="">
                <xdr:nvSpPr>
                  <xdr:cNvPr id="108" name="Line 48">
                    <a:extLst>
                      <a:ext uri="{FF2B5EF4-FFF2-40B4-BE49-F238E27FC236}">
                        <a16:creationId xmlns:a16="http://schemas.microsoft.com/office/drawing/2014/main" id="{00000000-0008-0000-0300-00006C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9" name="Line 49">
                    <a:extLst>
                      <a:ext uri="{FF2B5EF4-FFF2-40B4-BE49-F238E27FC236}">
                        <a16:creationId xmlns:a16="http://schemas.microsoft.com/office/drawing/2014/main" id="{00000000-0008-0000-0300-00006D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0" name="Line 50">
                    <a:extLst>
                      <a:ext uri="{FF2B5EF4-FFF2-40B4-BE49-F238E27FC236}">
                        <a16:creationId xmlns:a16="http://schemas.microsoft.com/office/drawing/2014/main" id="{00000000-0008-0000-0300-00006E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2" name="Group 51">
                  <a:extLst>
                    <a:ext uri="{FF2B5EF4-FFF2-40B4-BE49-F238E27FC236}">
                      <a16:creationId xmlns:a16="http://schemas.microsoft.com/office/drawing/2014/main" id="{00000000-0008-0000-0300-000066000000}"/>
                    </a:ext>
                  </a:extLst>
                </xdr:cNvPr>
                <xdr:cNvGrpSpPr>
                  <a:grpSpLocks/>
                </xdr:cNvGrpSpPr>
              </xdr:nvGrpSpPr>
              <xdr:grpSpPr bwMode="auto">
                <a:xfrm>
                  <a:off x="214" y="264"/>
                  <a:ext cx="4" cy="16"/>
                  <a:chOff x="202" y="264"/>
                  <a:chExt cx="4" cy="16"/>
                </a:xfrm>
              </xdr:grpSpPr>
              <xdr:sp macro="" textlink="">
                <xdr:nvSpPr>
                  <xdr:cNvPr id="105" name="Line 52">
                    <a:extLst>
                      <a:ext uri="{FF2B5EF4-FFF2-40B4-BE49-F238E27FC236}">
                        <a16:creationId xmlns:a16="http://schemas.microsoft.com/office/drawing/2014/main" id="{00000000-0008-0000-0300-000069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 name="Line 53">
                    <a:extLst>
                      <a:ext uri="{FF2B5EF4-FFF2-40B4-BE49-F238E27FC236}">
                        <a16:creationId xmlns:a16="http://schemas.microsoft.com/office/drawing/2014/main" id="{00000000-0008-0000-0300-00006A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 name="Line 54">
                    <a:extLst>
                      <a:ext uri="{FF2B5EF4-FFF2-40B4-BE49-F238E27FC236}">
                        <a16:creationId xmlns:a16="http://schemas.microsoft.com/office/drawing/2014/main" id="{00000000-0008-0000-0300-00006B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03" name="Line 55">
                  <a:extLst>
                    <a:ext uri="{FF2B5EF4-FFF2-40B4-BE49-F238E27FC236}">
                      <a16:creationId xmlns:a16="http://schemas.microsoft.com/office/drawing/2014/main" id="{00000000-0008-0000-0300-000067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4" name="Line 56">
                  <a:extLst>
                    <a:ext uri="{FF2B5EF4-FFF2-40B4-BE49-F238E27FC236}">
                      <a16:creationId xmlns:a16="http://schemas.microsoft.com/office/drawing/2014/main" id="{00000000-0008-0000-0300-000068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 name="Group 526">
                <a:extLst>
                  <a:ext uri="{FF2B5EF4-FFF2-40B4-BE49-F238E27FC236}">
                    <a16:creationId xmlns:a16="http://schemas.microsoft.com/office/drawing/2014/main" id="{00000000-0008-0000-0300-000059000000}"/>
                  </a:ext>
                </a:extLst>
              </xdr:cNvPr>
              <xdr:cNvGrpSpPr>
                <a:grpSpLocks/>
              </xdr:cNvGrpSpPr>
            </xdr:nvGrpSpPr>
            <xdr:grpSpPr bwMode="auto">
              <a:xfrm>
                <a:off x="276" y="89"/>
                <a:ext cx="90" cy="115"/>
                <a:chOff x="276" y="89"/>
                <a:chExt cx="90" cy="115"/>
              </a:xfrm>
            </xdr:grpSpPr>
            <xdr:grpSp>
              <xdr:nvGrpSpPr>
                <xdr:cNvPr id="90" name="Group 147">
                  <a:extLst>
                    <a:ext uri="{FF2B5EF4-FFF2-40B4-BE49-F238E27FC236}">
                      <a16:creationId xmlns:a16="http://schemas.microsoft.com/office/drawing/2014/main" id="{00000000-0008-0000-0300-00005A000000}"/>
                    </a:ext>
                  </a:extLst>
                </xdr:cNvPr>
                <xdr:cNvGrpSpPr>
                  <a:grpSpLocks/>
                </xdr:cNvGrpSpPr>
              </xdr:nvGrpSpPr>
              <xdr:grpSpPr bwMode="auto">
                <a:xfrm>
                  <a:off x="276" y="109"/>
                  <a:ext cx="90" cy="95"/>
                  <a:chOff x="286" y="999"/>
                  <a:chExt cx="90" cy="95"/>
                </a:xfrm>
              </xdr:grpSpPr>
              <xdr:sp macro="" textlink="">
                <xdr:nvSpPr>
                  <xdr:cNvPr id="92" name="Freeform 148">
                    <a:extLst>
                      <a:ext uri="{FF2B5EF4-FFF2-40B4-BE49-F238E27FC236}">
                        <a16:creationId xmlns:a16="http://schemas.microsoft.com/office/drawing/2014/main" id="{00000000-0008-0000-0300-00005C000000}"/>
                      </a:ext>
                    </a:extLst>
                  </xdr:cNvPr>
                  <xdr:cNvSpPr>
                    <a:spLocks/>
                  </xdr:cNvSpPr>
                </xdr:nvSpPr>
                <xdr:spPr bwMode="auto">
                  <a:xfrm>
                    <a:off x="341"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93" name="Freeform 149">
                    <a:extLst>
                      <a:ext uri="{FF2B5EF4-FFF2-40B4-BE49-F238E27FC236}">
                        <a16:creationId xmlns:a16="http://schemas.microsoft.com/office/drawing/2014/main" id="{00000000-0008-0000-0300-00005D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91" name="Freeform 522">
                  <a:extLst>
                    <a:ext uri="{FF2B5EF4-FFF2-40B4-BE49-F238E27FC236}">
                      <a16:creationId xmlns:a16="http://schemas.microsoft.com/office/drawing/2014/main" id="{00000000-0008-0000-0300-00005B000000}"/>
                    </a:ext>
                  </a:extLst>
                </xdr:cNvPr>
                <xdr:cNvSpPr>
                  <a:spLocks/>
                </xdr:cNvSpPr>
              </xdr:nvSpPr>
              <xdr:spPr bwMode="auto">
                <a:xfrm>
                  <a:off x="288"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sp macro="" textlink="">
          <xdr:nvSpPr>
            <xdr:cNvPr id="114" name="フリーフォーム: 図形 113">
              <a:extLst>
                <a:ext uri="{FF2B5EF4-FFF2-40B4-BE49-F238E27FC236}">
                  <a16:creationId xmlns:a16="http://schemas.microsoft.com/office/drawing/2014/main" id="{00000000-0008-0000-0300-000072000000}"/>
                </a:ext>
              </a:extLst>
            </xdr:cNvPr>
            <xdr:cNvSpPr/>
          </xdr:nvSpPr>
          <xdr:spPr>
            <a:xfrm>
              <a:off x="10787903" y="9791896"/>
              <a:ext cx="1301260" cy="829407"/>
            </a:xfrm>
            <a:custGeom>
              <a:avLst/>
              <a:gdLst>
                <a:gd name="connsiteX0" fmla="*/ 1162268 w 1243784"/>
                <a:gd name="connsiteY0" fmla="*/ 0 h 1719943"/>
                <a:gd name="connsiteX1" fmla="*/ 1238468 w 1243784"/>
                <a:gd name="connsiteY1" fmla="*/ 228600 h 1719943"/>
                <a:gd name="connsiteX2" fmla="*/ 1031639 w 1243784"/>
                <a:gd name="connsiteY2" fmla="*/ 239486 h 1719943"/>
                <a:gd name="connsiteX3" fmla="*/ 1075182 w 1243784"/>
                <a:gd name="connsiteY3" fmla="*/ 413657 h 1719943"/>
                <a:gd name="connsiteX4" fmla="*/ 901011 w 1243784"/>
                <a:gd name="connsiteY4" fmla="*/ 435429 h 1719943"/>
                <a:gd name="connsiteX5" fmla="*/ 911896 w 1243784"/>
                <a:gd name="connsiteY5" fmla="*/ 674915 h 1719943"/>
                <a:gd name="connsiteX6" fmla="*/ 803039 w 1243784"/>
                <a:gd name="connsiteY6" fmla="*/ 642257 h 1719943"/>
                <a:gd name="connsiteX7" fmla="*/ 803039 w 1243784"/>
                <a:gd name="connsiteY7" fmla="*/ 859972 h 1719943"/>
                <a:gd name="connsiteX8" fmla="*/ 617982 w 1243784"/>
                <a:gd name="connsiteY8" fmla="*/ 925286 h 1719943"/>
                <a:gd name="connsiteX9" fmla="*/ 661525 w 1243784"/>
                <a:gd name="connsiteY9" fmla="*/ 1132115 h 1719943"/>
                <a:gd name="connsiteX10" fmla="*/ 520011 w 1243784"/>
                <a:gd name="connsiteY10" fmla="*/ 1143000 h 1719943"/>
                <a:gd name="connsiteX11" fmla="*/ 520011 w 1243784"/>
                <a:gd name="connsiteY11" fmla="*/ 1328057 h 1719943"/>
                <a:gd name="connsiteX12" fmla="*/ 324068 w 1243784"/>
                <a:gd name="connsiteY12" fmla="*/ 1371600 h 1719943"/>
                <a:gd name="connsiteX13" fmla="*/ 324068 w 1243784"/>
                <a:gd name="connsiteY13" fmla="*/ 1589315 h 1719943"/>
                <a:gd name="connsiteX14" fmla="*/ 19268 w 1243784"/>
                <a:gd name="connsiteY14" fmla="*/ 1589315 h 1719943"/>
                <a:gd name="connsiteX15" fmla="*/ 30153 w 1243784"/>
                <a:gd name="connsiteY15" fmla="*/ 1719943 h 1719943"/>
                <a:gd name="connsiteX16" fmla="*/ 30153 w 1243784"/>
                <a:gd name="connsiteY16" fmla="*/ 1719943 h 1719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243784" h="1719943">
                  <a:moveTo>
                    <a:pt x="1162268" y="0"/>
                  </a:moveTo>
                  <a:cubicBezTo>
                    <a:pt x="1211253" y="94343"/>
                    <a:pt x="1260239" y="188686"/>
                    <a:pt x="1238468" y="228600"/>
                  </a:cubicBezTo>
                  <a:cubicBezTo>
                    <a:pt x="1216697" y="268514"/>
                    <a:pt x="1058853" y="208643"/>
                    <a:pt x="1031639" y="239486"/>
                  </a:cubicBezTo>
                  <a:cubicBezTo>
                    <a:pt x="1004425" y="270329"/>
                    <a:pt x="1096953" y="381000"/>
                    <a:pt x="1075182" y="413657"/>
                  </a:cubicBezTo>
                  <a:cubicBezTo>
                    <a:pt x="1053411" y="446314"/>
                    <a:pt x="928225" y="391886"/>
                    <a:pt x="901011" y="435429"/>
                  </a:cubicBezTo>
                  <a:cubicBezTo>
                    <a:pt x="873797" y="478972"/>
                    <a:pt x="928225" y="640444"/>
                    <a:pt x="911896" y="674915"/>
                  </a:cubicBezTo>
                  <a:cubicBezTo>
                    <a:pt x="895567" y="709386"/>
                    <a:pt x="821182" y="611414"/>
                    <a:pt x="803039" y="642257"/>
                  </a:cubicBezTo>
                  <a:cubicBezTo>
                    <a:pt x="784896" y="673100"/>
                    <a:pt x="833882" y="812801"/>
                    <a:pt x="803039" y="859972"/>
                  </a:cubicBezTo>
                  <a:cubicBezTo>
                    <a:pt x="772196" y="907143"/>
                    <a:pt x="641568" y="879929"/>
                    <a:pt x="617982" y="925286"/>
                  </a:cubicBezTo>
                  <a:cubicBezTo>
                    <a:pt x="594396" y="970643"/>
                    <a:pt x="677854" y="1095829"/>
                    <a:pt x="661525" y="1132115"/>
                  </a:cubicBezTo>
                  <a:cubicBezTo>
                    <a:pt x="645196" y="1168401"/>
                    <a:pt x="543597" y="1110343"/>
                    <a:pt x="520011" y="1143000"/>
                  </a:cubicBezTo>
                  <a:cubicBezTo>
                    <a:pt x="496425" y="1175657"/>
                    <a:pt x="552668" y="1289957"/>
                    <a:pt x="520011" y="1328057"/>
                  </a:cubicBezTo>
                  <a:cubicBezTo>
                    <a:pt x="487354" y="1366157"/>
                    <a:pt x="356725" y="1328057"/>
                    <a:pt x="324068" y="1371600"/>
                  </a:cubicBezTo>
                  <a:cubicBezTo>
                    <a:pt x="291411" y="1415143"/>
                    <a:pt x="374868" y="1553029"/>
                    <a:pt x="324068" y="1589315"/>
                  </a:cubicBezTo>
                  <a:cubicBezTo>
                    <a:pt x="273268" y="1625601"/>
                    <a:pt x="68254" y="1567544"/>
                    <a:pt x="19268" y="1589315"/>
                  </a:cubicBezTo>
                  <a:cubicBezTo>
                    <a:pt x="-29718" y="1611086"/>
                    <a:pt x="30153" y="1719943"/>
                    <a:pt x="30153" y="1719943"/>
                  </a:cubicBezTo>
                  <a:lnTo>
                    <a:pt x="30153" y="1719943"/>
                  </a:lnTo>
                </a:path>
              </a:pathLst>
            </a:cu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nvGrpSpPr>
            <xdr:cNvPr id="115" name="グループ化 114">
              <a:extLst>
                <a:ext uri="{FF2B5EF4-FFF2-40B4-BE49-F238E27FC236}">
                  <a16:creationId xmlns:a16="http://schemas.microsoft.com/office/drawing/2014/main" id="{00000000-0008-0000-0300-000073000000}"/>
                </a:ext>
              </a:extLst>
            </xdr:cNvPr>
            <xdr:cNvGrpSpPr/>
          </xdr:nvGrpSpPr>
          <xdr:grpSpPr>
            <a:xfrm>
              <a:off x="9426016" y="8219272"/>
              <a:ext cx="347960" cy="1611540"/>
              <a:chOff x="7940168" y="3025587"/>
              <a:chExt cx="378438" cy="1690488"/>
            </a:xfrm>
          </xdr:grpSpPr>
          <xdr:sp macro="" textlink="">
            <xdr:nvSpPr>
              <xdr:cNvPr id="116" name="テキスト ボックス 115">
                <a:extLst>
                  <a:ext uri="{FF2B5EF4-FFF2-40B4-BE49-F238E27FC236}">
                    <a16:creationId xmlns:a16="http://schemas.microsoft.com/office/drawing/2014/main" id="{00000000-0008-0000-0300-000074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117" name="フローチャート: 他ページ結合子 116">
                <a:extLst>
                  <a:ext uri="{FF2B5EF4-FFF2-40B4-BE49-F238E27FC236}">
                    <a16:creationId xmlns:a16="http://schemas.microsoft.com/office/drawing/2014/main" id="{00000000-0008-0000-0300-000075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18" name="テキスト ボックス 117">
              <a:extLst>
                <a:ext uri="{FF2B5EF4-FFF2-40B4-BE49-F238E27FC236}">
                  <a16:creationId xmlns:a16="http://schemas.microsoft.com/office/drawing/2014/main" id="{00000000-0008-0000-0300-000076000000}"/>
                </a:ext>
              </a:extLst>
            </xdr:cNvPr>
            <xdr:cNvSpPr txBox="1"/>
          </xdr:nvSpPr>
          <xdr:spPr>
            <a:xfrm>
              <a:off x="9915066" y="12219610"/>
              <a:ext cx="1014947" cy="3408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SK-18</a:t>
              </a:r>
              <a:endParaRPr kumimoji="1" lang="ja-JP" altLang="en-US" sz="1600"/>
            </a:p>
          </xdr:txBody>
        </xdr:sp>
        <xdr:sp macro="" textlink="">
          <xdr:nvSpPr>
            <xdr:cNvPr id="119" name="テキスト ボックス 118">
              <a:extLst>
                <a:ext uri="{FF2B5EF4-FFF2-40B4-BE49-F238E27FC236}">
                  <a16:creationId xmlns:a16="http://schemas.microsoft.com/office/drawing/2014/main" id="{00000000-0008-0000-0300-000077000000}"/>
                </a:ext>
              </a:extLst>
            </xdr:cNvPr>
            <xdr:cNvSpPr txBox="1"/>
          </xdr:nvSpPr>
          <xdr:spPr>
            <a:xfrm>
              <a:off x="13136338" y="12246735"/>
              <a:ext cx="1041617" cy="340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SK-19</a:t>
              </a:r>
              <a:endParaRPr kumimoji="1" lang="ja-JP" altLang="en-US" sz="1600"/>
            </a:p>
          </xdr:txBody>
        </xdr:sp>
        <xdr:sp macro="" textlink="">
          <xdr:nvSpPr>
            <xdr:cNvPr id="120" name="テキスト ボックス 119">
              <a:extLst>
                <a:ext uri="{FF2B5EF4-FFF2-40B4-BE49-F238E27FC236}">
                  <a16:creationId xmlns:a16="http://schemas.microsoft.com/office/drawing/2014/main" id="{00000000-0008-0000-0300-000078000000}"/>
                </a:ext>
              </a:extLst>
            </xdr:cNvPr>
            <xdr:cNvSpPr txBox="1"/>
          </xdr:nvSpPr>
          <xdr:spPr>
            <a:xfrm>
              <a:off x="6352503" y="7105907"/>
              <a:ext cx="1177578" cy="52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容量：</a:t>
              </a:r>
              <a:r>
                <a:rPr kumimoji="1" lang="en-US" altLang="ja-JP" sz="1100"/>
                <a:t>60L</a:t>
              </a:r>
              <a:endParaRPr kumimoji="1" lang="ja-JP" altLang="en-US" sz="1100"/>
            </a:p>
          </xdr:txBody>
        </xdr:sp>
        <xdr:grpSp>
          <xdr:nvGrpSpPr>
            <xdr:cNvPr id="121" name="グループ化 120">
              <a:extLst>
                <a:ext uri="{FF2B5EF4-FFF2-40B4-BE49-F238E27FC236}">
                  <a16:creationId xmlns:a16="http://schemas.microsoft.com/office/drawing/2014/main" id="{00000000-0008-0000-0300-000079000000}"/>
                </a:ext>
              </a:extLst>
            </xdr:cNvPr>
            <xdr:cNvGrpSpPr/>
          </xdr:nvGrpSpPr>
          <xdr:grpSpPr>
            <a:xfrm>
              <a:off x="11188408" y="8249243"/>
              <a:ext cx="335274" cy="1531619"/>
              <a:chOff x="7943919" y="3025220"/>
              <a:chExt cx="378438" cy="1690855"/>
            </a:xfrm>
          </xdr:grpSpPr>
          <xdr:sp macro="" textlink="">
            <xdr:nvSpPr>
              <xdr:cNvPr id="122" name="テキスト ボックス 121">
                <a:extLst>
                  <a:ext uri="{FF2B5EF4-FFF2-40B4-BE49-F238E27FC236}">
                    <a16:creationId xmlns:a16="http://schemas.microsoft.com/office/drawing/2014/main" id="{00000000-0008-0000-0300-00007A000000}"/>
                  </a:ext>
                </a:extLst>
              </xdr:cNvPr>
              <xdr:cNvSpPr txBox="1"/>
            </xdr:nvSpPr>
            <xdr:spPr>
              <a:xfrm>
                <a:off x="7943919" y="3025220"/>
                <a:ext cx="378438" cy="1667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123" name="フローチャート: 他ページ結合子 122">
                <a:extLst>
                  <a:ext uri="{FF2B5EF4-FFF2-40B4-BE49-F238E27FC236}">
                    <a16:creationId xmlns:a16="http://schemas.microsoft.com/office/drawing/2014/main" id="{00000000-0008-0000-0300-00007B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24" name="フリーフォーム: 図形 123">
              <a:extLst>
                <a:ext uri="{FF2B5EF4-FFF2-40B4-BE49-F238E27FC236}">
                  <a16:creationId xmlns:a16="http://schemas.microsoft.com/office/drawing/2014/main" id="{00000000-0008-0000-0300-00007C000000}"/>
                </a:ext>
              </a:extLst>
            </xdr:cNvPr>
            <xdr:cNvSpPr/>
          </xdr:nvSpPr>
          <xdr:spPr>
            <a:xfrm>
              <a:off x="12198741" y="9864972"/>
              <a:ext cx="1093788" cy="776840"/>
            </a:xfrm>
            <a:custGeom>
              <a:avLst/>
              <a:gdLst>
                <a:gd name="connsiteX0" fmla="*/ 55801 w 1772021"/>
                <a:gd name="connsiteY0" fmla="*/ 0 h 2653553"/>
                <a:gd name="connsiteX1" fmla="*/ 2013 w 1772021"/>
                <a:gd name="connsiteY1" fmla="*/ 107577 h 2653553"/>
                <a:gd name="connsiteX2" fmla="*/ 118554 w 1772021"/>
                <a:gd name="connsiteY2" fmla="*/ 286871 h 2653553"/>
                <a:gd name="connsiteX3" fmla="*/ 369566 w 1772021"/>
                <a:gd name="connsiteY3" fmla="*/ 412377 h 2653553"/>
                <a:gd name="connsiteX4" fmla="*/ 351636 w 1772021"/>
                <a:gd name="connsiteY4" fmla="*/ 654424 h 2653553"/>
                <a:gd name="connsiteX5" fmla="*/ 602648 w 1772021"/>
                <a:gd name="connsiteY5" fmla="*/ 753036 h 2653553"/>
                <a:gd name="connsiteX6" fmla="*/ 629542 w 1772021"/>
                <a:gd name="connsiteY6" fmla="*/ 1030942 h 2653553"/>
                <a:gd name="connsiteX7" fmla="*/ 907448 w 1772021"/>
                <a:gd name="connsiteY7" fmla="*/ 1147483 h 2653553"/>
                <a:gd name="connsiteX8" fmla="*/ 907448 w 1772021"/>
                <a:gd name="connsiteY8" fmla="*/ 1362636 h 2653553"/>
                <a:gd name="connsiteX9" fmla="*/ 1095707 w 1772021"/>
                <a:gd name="connsiteY9" fmla="*/ 1452283 h 2653553"/>
                <a:gd name="connsiteX10" fmla="*/ 1140530 w 1772021"/>
                <a:gd name="connsiteY10" fmla="*/ 1649506 h 2653553"/>
                <a:gd name="connsiteX11" fmla="*/ 1310860 w 1772021"/>
                <a:gd name="connsiteY11" fmla="*/ 1730189 h 2653553"/>
                <a:gd name="connsiteX12" fmla="*/ 1355683 w 1772021"/>
                <a:gd name="connsiteY12" fmla="*/ 1954306 h 2653553"/>
                <a:gd name="connsiteX13" fmla="*/ 1526013 w 1772021"/>
                <a:gd name="connsiteY13" fmla="*/ 2079812 h 2653553"/>
                <a:gd name="connsiteX14" fmla="*/ 1499119 w 1772021"/>
                <a:gd name="connsiteY14" fmla="*/ 2303930 h 2653553"/>
                <a:gd name="connsiteX15" fmla="*/ 1750130 w 1772021"/>
                <a:gd name="connsiteY15" fmla="*/ 2393577 h 2653553"/>
                <a:gd name="connsiteX16" fmla="*/ 1759095 w 1772021"/>
                <a:gd name="connsiteY16" fmla="*/ 2653553 h 2653553"/>
                <a:gd name="connsiteX17" fmla="*/ 1759095 w 1772021"/>
                <a:gd name="connsiteY17" fmla="*/ 2653553 h 26535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772021" h="2653553">
                  <a:moveTo>
                    <a:pt x="55801" y="0"/>
                  </a:moveTo>
                  <a:cubicBezTo>
                    <a:pt x="23677" y="29882"/>
                    <a:pt x="-8446" y="59765"/>
                    <a:pt x="2013" y="107577"/>
                  </a:cubicBezTo>
                  <a:cubicBezTo>
                    <a:pt x="12472" y="155389"/>
                    <a:pt x="57295" y="236071"/>
                    <a:pt x="118554" y="286871"/>
                  </a:cubicBezTo>
                  <a:cubicBezTo>
                    <a:pt x="179813" y="337671"/>
                    <a:pt x="330719" y="351118"/>
                    <a:pt x="369566" y="412377"/>
                  </a:cubicBezTo>
                  <a:cubicBezTo>
                    <a:pt x="408413" y="473636"/>
                    <a:pt x="312789" y="597648"/>
                    <a:pt x="351636" y="654424"/>
                  </a:cubicBezTo>
                  <a:cubicBezTo>
                    <a:pt x="390483" y="711201"/>
                    <a:pt x="556330" y="690283"/>
                    <a:pt x="602648" y="753036"/>
                  </a:cubicBezTo>
                  <a:cubicBezTo>
                    <a:pt x="648966" y="815789"/>
                    <a:pt x="578742" y="965201"/>
                    <a:pt x="629542" y="1030942"/>
                  </a:cubicBezTo>
                  <a:cubicBezTo>
                    <a:pt x="680342" y="1096683"/>
                    <a:pt x="861130" y="1092201"/>
                    <a:pt x="907448" y="1147483"/>
                  </a:cubicBezTo>
                  <a:cubicBezTo>
                    <a:pt x="953766" y="1202765"/>
                    <a:pt x="876072" y="1311836"/>
                    <a:pt x="907448" y="1362636"/>
                  </a:cubicBezTo>
                  <a:cubicBezTo>
                    <a:pt x="938824" y="1413436"/>
                    <a:pt x="1056860" y="1404471"/>
                    <a:pt x="1095707" y="1452283"/>
                  </a:cubicBezTo>
                  <a:cubicBezTo>
                    <a:pt x="1134554" y="1500095"/>
                    <a:pt x="1104671" y="1603188"/>
                    <a:pt x="1140530" y="1649506"/>
                  </a:cubicBezTo>
                  <a:cubicBezTo>
                    <a:pt x="1176389" y="1695824"/>
                    <a:pt x="1275001" y="1679389"/>
                    <a:pt x="1310860" y="1730189"/>
                  </a:cubicBezTo>
                  <a:cubicBezTo>
                    <a:pt x="1346719" y="1780989"/>
                    <a:pt x="1319824" y="1896036"/>
                    <a:pt x="1355683" y="1954306"/>
                  </a:cubicBezTo>
                  <a:cubicBezTo>
                    <a:pt x="1391542" y="2012576"/>
                    <a:pt x="1502107" y="2021541"/>
                    <a:pt x="1526013" y="2079812"/>
                  </a:cubicBezTo>
                  <a:cubicBezTo>
                    <a:pt x="1549919" y="2138083"/>
                    <a:pt x="1461766" y="2251636"/>
                    <a:pt x="1499119" y="2303930"/>
                  </a:cubicBezTo>
                  <a:cubicBezTo>
                    <a:pt x="1536472" y="2356224"/>
                    <a:pt x="1706801" y="2335307"/>
                    <a:pt x="1750130" y="2393577"/>
                  </a:cubicBezTo>
                  <a:cubicBezTo>
                    <a:pt x="1793459" y="2451847"/>
                    <a:pt x="1759095" y="2653553"/>
                    <a:pt x="1759095" y="2653553"/>
                  </a:cubicBezTo>
                  <a:lnTo>
                    <a:pt x="1759095" y="2653553"/>
                  </a:lnTo>
                </a:path>
              </a:pathLst>
            </a:cu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6" name="テキスト ボックス 125">
              <a:extLst>
                <a:ext uri="{FF2B5EF4-FFF2-40B4-BE49-F238E27FC236}">
                  <a16:creationId xmlns:a16="http://schemas.microsoft.com/office/drawing/2014/main" id="{00000000-0008-0000-0300-00007E000000}"/>
                </a:ext>
              </a:extLst>
            </xdr:cNvPr>
            <xdr:cNvSpPr txBox="1"/>
          </xdr:nvSpPr>
          <xdr:spPr>
            <a:xfrm>
              <a:off x="7547511" y="7080170"/>
              <a:ext cx="710920" cy="341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ST-119</a:t>
              </a:r>
              <a:endParaRPr kumimoji="1" lang="ja-JP" altLang="en-US" sz="1100" b="1"/>
            </a:p>
          </xdr:txBody>
        </xdr:sp>
        <xdr:cxnSp macro="">
          <xdr:nvCxnSpPr>
            <xdr:cNvPr id="128" name="直線コネクタ 127">
              <a:extLst>
                <a:ext uri="{FF2B5EF4-FFF2-40B4-BE49-F238E27FC236}">
                  <a16:creationId xmlns:a16="http://schemas.microsoft.com/office/drawing/2014/main" id="{00000000-0008-0000-0300-000080000000}"/>
                </a:ext>
              </a:extLst>
            </xdr:cNvPr>
            <xdr:cNvCxnSpPr/>
          </xdr:nvCxnSpPr>
          <xdr:spPr>
            <a:xfrm>
              <a:off x="11552781" y="8090869"/>
              <a:ext cx="45846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129" name="グループ化 128">
              <a:extLst>
                <a:ext uri="{FF2B5EF4-FFF2-40B4-BE49-F238E27FC236}">
                  <a16:creationId xmlns:a16="http://schemas.microsoft.com/office/drawing/2014/main" id="{00000000-0008-0000-0300-000081000000}"/>
                </a:ext>
              </a:extLst>
            </xdr:cNvPr>
            <xdr:cNvGrpSpPr/>
          </xdr:nvGrpSpPr>
          <xdr:grpSpPr>
            <a:xfrm>
              <a:off x="10178975" y="9037983"/>
              <a:ext cx="224425" cy="704231"/>
              <a:chOff x="10893944" y="3897854"/>
              <a:chExt cx="236995" cy="996659"/>
            </a:xfrm>
          </xdr:grpSpPr>
          <xdr:grpSp>
            <xdr:nvGrpSpPr>
              <xdr:cNvPr id="130" name="グループ化 129">
                <a:extLst>
                  <a:ext uri="{FF2B5EF4-FFF2-40B4-BE49-F238E27FC236}">
                    <a16:creationId xmlns:a16="http://schemas.microsoft.com/office/drawing/2014/main" id="{00000000-0008-0000-0300-000082000000}"/>
                  </a:ext>
                </a:extLst>
              </xdr:cNvPr>
              <xdr:cNvGrpSpPr/>
            </xdr:nvGrpSpPr>
            <xdr:grpSpPr>
              <a:xfrm rot="5400000">
                <a:off x="10898650" y="3915668"/>
                <a:ext cx="227584" cy="191955"/>
                <a:chOff x="8016240" y="3124200"/>
                <a:chExt cx="220980" cy="190500"/>
              </a:xfrm>
            </xdr:grpSpPr>
            <xdr:sp macro="" textlink="">
              <xdr:nvSpPr>
                <xdr:cNvPr id="140" name="AutoShape 720">
                  <a:extLst>
                    <a:ext uri="{FF2B5EF4-FFF2-40B4-BE49-F238E27FC236}">
                      <a16:creationId xmlns:a16="http://schemas.microsoft.com/office/drawing/2014/main" id="{00000000-0008-0000-0300-00008C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141" name="直線コネクタ 140">
                  <a:extLst>
                    <a:ext uri="{FF2B5EF4-FFF2-40B4-BE49-F238E27FC236}">
                      <a16:creationId xmlns:a16="http://schemas.microsoft.com/office/drawing/2014/main" id="{00000000-0008-0000-0300-00008D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300-00008E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131" name="グループ化 130">
                <a:extLst>
                  <a:ext uri="{FF2B5EF4-FFF2-40B4-BE49-F238E27FC236}">
                    <a16:creationId xmlns:a16="http://schemas.microsoft.com/office/drawing/2014/main" id="{00000000-0008-0000-0300-000083000000}"/>
                  </a:ext>
                </a:extLst>
              </xdr:cNvPr>
              <xdr:cNvGrpSpPr/>
            </xdr:nvGrpSpPr>
            <xdr:grpSpPr>
              <a:xfrm>
                <a:off x="10893944" y="4117589"/>
                <a:ext cx="236995" cy="776924"/>
                <a:chOff x="10294620" y="6370320"/>
                <a:chExt cx="236220" cy="754380"/>
              </a:xfrm>
            </xdr:grpSpPr>
            <xdr:cxnSp macro="">
              <xdr:nvCxnSpPr>
                <xdr:cNvPr id="132" name="直線コネクタ 131">
                  <a:extLst>
                    <a:ext uri="{FF2B5EF4-FFF2-40B4-BE49-F238E27FC236}">
                      <a16:creationId xmlns:a16="http://schemas.microsoft.com/office/drawing/2014/main" id="{00000000-0008-0000-0300-00008400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3" name="直線コネクタ 132">
                  <a:extLst>
                    <a:ext uri="{FF2B5EF4-FFF2-40B4-BE49-F238E27FC236}">
                      <a16:creationId xmlns:a16="http://schemas.microsoft.com/office/drawing/2014/main" id="{00000000-0008-0000-0300-00008500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300-00008600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5" name="正方形/長方形 134">
                  <a:extLst>
                    <a:ext uri="{FF2B5EF4-FFF2-40B4-BE49-F238E27FC236}">
                      <a16:creationId xmlns:a16="http://schemas.microsoft.com/office/drawing/2014/main" id="{00000000-0008-0000-0300-00008700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6" name="直線コネクタ 135">
                  <a:extLst>
                    <a:ext uri="{FF2B5EF4-FFF2-40B4-BE49-F238E27FC236}">
                      <a16:creationId xmlns:a16="http://schemas.microsoft.com/office/drawing/2014/main" id="{00000000-0008-0000-0300-00008800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正方形/長方形 136">
                  <a:extLst>
                    <a:ext uri="{FF2B5EF4-FFF2-40B4-BE49-F238E27FC236}">
                      <a16:creationId xmlns:a16="http://schemas.microsoft.com/office/drawing/2014/main" id="{00000000-0008-0000-0300-00008900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8" name="直線コネクタ 137">
                  <a:extLst>
                    <a:ext uri="{FF2B5EF4-FFF2-40B4-BE49-F238E27FC236}">
                      <a16:creationId xmlns:a16="http://schemas.microsoft.com/office/drawing/2014/main" id="{00000000-0008-0000-0300-00008A00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9" name="直線コネクタ 138">
                  <a:extLst>
                    <a:ext uri="{FF2B5EF4-FFF2-40B4-BE49-F238E27FC236}">
                      <a16:creationId xmlns:a16="http://schemas.microsoft.com/office/drawing/2014/main" id="{00000000-0008-0000-0300-00008B00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143" name="AutoShape 33">
              <a:extLst>
                <a:ext uri="{FF2B5EF4-FFF2-40B4-BE49-F238E27FC236}">
                  <a16:creationId xmlns:a16="http://schemas.microsoft.com/office/drawing/2014/main" id="{00000000-0008-0000-0300-00008F000000}"/>
                </a:ext>
              </a:extLst>
            </xdr:cNvPr>
            <xdr:cNvSpPr>
              <a:spLocks noChangeArrowheads="1"/>
            </xdr:cNvSpPr>
          </xdr:nvSpPr>
          <xdr:spPr bwMode="auto">
            <a:xfrm rot="5400000">
              <a:off x="9791035" y="10954520"/>
              <a:ext cx="1213923" cy="101138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sp macro="" textlink="">
          <xdr:nvSpPr>
            <xdr:cNvPr id="144" name="AutoShape 33">
              <a:extLst>
                <a:ext uri="{FF2B5EF4-FFF2-40B4-BE49-F238E27FC236}">
                  <a16:creationId xmlns:a16="http://schemas.microsoft.com/office/drawing/2014/main" id="{00000000-0008-0000-0300-000090000000}"/>
                </a:ext>
              </a:extLst>
            </xdr:cNvPr>
            <xdr:cNvSpPr>
              <a:spLocks noChangeArrowheads="1"/>
            </xdr:cNvSpPr>
          </xdr:nvSpPr>
          <xdr:spPr bwMode="auto">
            <a:xfrm rot="5400000">
              <a:off x="13034154" y="10974819"/>
              <a:ext cx="1221543" cy="100376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grpSp>
          <xdr:nvGrpSpPr>
            <xdr:cNvPr id="145" name="グループ化 144">
              <a:extLst>
                <a:ext uri="{FF2B5EF4-FFF2-40B4-BE49-F238E27FC236}">
                  <a16:creationId xmlns:a16="http://schemas.microsoft.com/office/drawing/2014/main" id="{00000000-0008-0000-0300-000091000000}"/>
                </a:ext>
              </a:extLst>
            </xdr:cNvPr>
            <xdr:cNvGrpSpPr/>
          </xdr:nvGrpSpPr>
          <xdr:grpSpPr>
            <a:xfrm>
              <a:off x="10577115" y="11002290"/>
              <a:ext cx="199801" cy="211226"/>
              <a:chOff x="3830933" y="4222024"/>
              <a:chExt cx="204864" cy="185004"/>
            </a:xfrm>
          </xdr:grpSpPr>
          <xdr:sp macro="" textlink="">
            <xdr:nvSpPr>
              <xdr:cNvPr id="146" name="フリーフォーム: 図形 145">
                <a:extLst>
                  <a:ext uri="{FF2B5EF4-FFF2-40B4-BE49-F238E27FC236}">
                    <a16:creationId xmlns:a16="http://schemas.microsoft.com/office/drawing/2014/main" id="{00000000-0008-0000-0300-000092000000}"/>
                  </a:ext>
                </a:extLst>
              </xdr:cNvPr>
              <xdr:cNvSpPr/>
            </xdr:nvSpPr>
            <xdr:spPr>
              <a:xfrm>
                <a:off x="3940883" y="4222024"/>
                <a:ext cx="94914" cy="34849"/>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7" name="フリーフォーム: 図形 146">
                <a:extLst>
                  <a:ext uri="{FF2B5EF4-FFF2-40B4-BE49-F238E27FC236}">
                    <a16:creationId xmlns:a16="http://schemas.microsoft.com/office/drawing/2014/main" id="{00000000-0008-0000-0300-000093000000}"/>
                  </a:ext>
                </a:extLst>
              </xdr:cNvPr>
              <xdr:cNvSpPr/>
            </xdr:nvSpPr>
            <xdr:spPr>
              <a:xfrm>
                <a:off x="3830933" y="4289254"/>
                <a:ext cx="177389" cy="117774"/>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151" name="直線コネクタ 150">
              <a:extLst>
                <a:ext uri="{FF2B5EF4-FFF2-40B4-BE49-F238E27FC236}">
                  <a16:creationId xmlns:a16="http://schemas.microsoft.com/office/drawing/2014/main" id="{00000000-0008-0000-0300-000097000000}"/>
                </a:ext>
              </a:extLst>
            </xdr:cNvPr>
            <xdr:cNvCxnSpPr/>
          </xdr:nvCxnSpPr>
          <xdr:spPr>
            <a:xfrm>
              <a:off x="9863865" y="8084292"/>
              <a:ext cx="149010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300-000098000000}"/>
                </a:ext>
              </a:extLst>
            </xdr:cNvPr>
            <xdr:cNvCxnSpPr/>
          </xdr:nvCxnSpPr>
          <xdr:spPr>
            <a:xfrm>
              <a:off x="9327889" y="7698810"/>
              <a:ext cx="523202"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55" name="楕円 154">
            <a:extLst>
              <a:ext uri="{FF2B5EF4-FFF2-40B4-BE49-F238E27FC236}">
                <a16:creationId xmlns:a16="http://schemas.microsoft.com/office/drawing/2014/main" id="{00000000-0008-0000-0300-00009B000000}"/>
              </a:ext>
            </a:extLst>
          </xdr:cNvPr>
          <xdr:cNvSpPr/>
        </xdr:nvSpPr>
        <xdr:spPr>
          <a:xfrm>
            <a:off x="13529681" y="3142582"/>
            <a:ext cx="637359" cy="113500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6" name="テキスト ボックス 155">
            <a:extLst>
              <a:ext uri="{FF2B5EF4-FFF2-40B4-BE49-F238E27FC236}">
                <a16:creationId xmlns:a16="http://schemas.microsoft.com/office/drawing/2014/main" id="{00000000-0008-0000-0300-00009C000000}"/>
              </a:ext>
            </a:extLst>
          </xdr:cNvPr>
          <xdr:cNvSpPr txBox="1"/>
        </xdr:nvSpPr>
        <xdr:spPr>
          <a:xfrm>
            <a:off x="8383806" y="3546515"/>
            <a:ext cx="2088757" cy="1316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案①</a:t>
            </a:r>
            <a:r>
              <a:rPr kumimoji="1" lang="en-US" altLang="ja-JP" sz="1100">
                <a:solidFill>
                  <a:srgbClr val="FF0000"/>
                </a:solidFill>
              </a:rPr>
              <a:t>LIA</a:t>
            </a:r>
            <a:r>
              <a:rPr kumimoji="1" lang="ja-JP" altLang="en-US" sz="1100">
                <a:solidFill>
                  <a:srgbClr val="FF0000"/>
                </a:solidFill>
              </a:rPr>
              <a:t>液面有時は精製水採水自動弁が開にならない</a:t>
            </a:r>
            <a:r>
              <a:rPr kumimoji="1" lang="en-US" altLang="ja-JP" sz="1100">
                <a:solidFill>
                  <a:srgbClr val="FF0000"/>
                </a:solidFill>
              </a:rPr>
              <a:t>I/L</a:t>
            </a:r>
            <a:r>
              <a:rPr kumimoji="1" lang="ja-JP" altLang="en-US" sz="1100">
                <a:solidFill>
                  <a:srgbClr val="FF0000"/>
                </a:solidFill>
              </a:rPr>
              <a:t>を入れる</a:t>
            </a:r>
            <a:endParaRPr kumimoji="1" lang="en-US" altLang="ja-JP" sz="1100">
              <a:solidFill>
                <a:srgbClr val="FF0000"/>
              </a:solidFill>
            </a:endParaRPr>
          </a:p>
        </xdr:txBody>
      </xdr:sp>
      <xdr:sp macro="" textlink="">
        <xdr:nvSpPr>
          <xdr:cNvPr id="157" name="楕円 156">
            <a:extLst>
              <a:ext uri="{FF2B5EF4-FFF2-40B4-BE49-F238E27FC236}">
                <a16:creationId xmlns:a16="http://schemas.microsoft.com/office/drawing/2014/main" id="{00000000-0008-0000-0300-00009D000000}"/>
              </a:ext>
            </a:extLst>
          </xdr:cNvPr>
          <xdr:cNvSpPr/>
        </xdr:nvSpPr>
        <xdr:spPr>
          <a:xfrm>
            <a:off x="10029131" y="1937162"/>
            <a:ext cx="638398" cy="818903"/>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63" name="直線コネクタ 162">
            <a:extLst>
              <a:ext uri="{FF2B5EF4-FFF2-40B4-BE49-F238E27FC236}">
                <a16:creationId xmlns:a16="http://schemas.microsoft.com/office/drawing/2014/main" id="{00000000-0008-0000-0300-0000A3000000}"/>
              </a:ext>
            </a:extLst>
          </xdr:cNvPr>
          <xdr:cNvCxnSpPr/>
        </xdr:nvCxnSpPr>
        <xdr:spPr>
          <a:xfrm flipH="1">
            <a:off x="13848361" y="4057700"/>
            <a:ext cx="0" cy="936122"/>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300-0000B0000000}"/>
              </a:ext>
            </a:extLst>
          </xdr:cNvPr>
          <xdr:cNvCxnSpPr/>
        </xdr:nvCxnSpPr>
        <xdr:spPr>
          <a:xfrm flipH="1">
            <a:off x="10339053" y="2536894"/>
            <a:ext cx="0" cy="2451965"/>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300-0000B1000000}"/>
              </a:ext>
            </a:extLst>
          </xdr:cNvPr>
          <xdr:cNvCxnSpPr/>
        </xdr:nvCxnSpPr>
        <xdr:spPr>
          <a:xfrm flipH="1" flipV="1">
            <a:off x="10339053" y="4970418"/>
            <a:ext cx="3491676" cy="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92306</xdr:colOff>
      <xdr:row>31</xdr:row>
      <xdr:rowOff>150902</xdr:rowOff>
    </xdr:from>
    <xdr:to>
      <xdr:col>29</xdr:col>
      <xdr:colOff>18243</xdr:colOff>
      <xdr:row>59</xdr:row>
      <xdr:rowOff>93802</xdr:rowOff>
    </xdr:to>
    <xdr:grpSp>
      <xdr:nvGrpSpPr>
        <xdr:cNvPr id="180" name="グループ化 179">
          <a:extLst>
            <a:ext uri="{FF2B5EF4-FFF2-40B4-BE49-F238E27FC236}">
              <a16:creationId xmlns:a16="http://schemas.microsoft.com/office/drawing/2014/main" id="{00000000-0008-0000-0300-0000B4000000}"/>
            </a:ext>
          </a:extLst>
        </xdr:cNvPr>
        <xdr:cNvGrpSpPr/>
      </xdr:nvGrpSpPr>
      <xdr:grpSpPr>
        <a:xfrm>
          <a:off x="9202016" y="7237502"/>
          <a:ext cx="9927187" cy="6347510"/>
          <a:chOff x="8179540" y="1937162"/>
          <a:chExt cx="11500556" cy="7688334"/>
        </a:xfrm>
      </xdr:grpSpPr>
      <xdr:grpSp>
        <xdr:nvGrpSpPr>
          <xdr:cNvPr id="181" name="グループ化 180">
            <a:extLst>
              <a:ext uri="{FF2B5EF4-FFF2-40B4-BE49-F238E27FC236}">
                <a16:creationId xmlns:a16="http://schemas.microsoft.com/office/drawing/2014/main" id="{00000000-0008-0000-0300-0000B5000000}"/>
              </a:ext>
            </a:extLst>
          </xdr:cNvPr>
          <xdr:cNvGrpSpPr/>
        </xdr:nvGrpSpPr>
        <xdr:grpSpPr>
          <a:xfrm>
            <a:off x="8179540" y="2104668"/>
            <a:ext cx="11500556" cy="7520828"/>
            <a:chOff x="3454197" y="6051176"/>
            <a:chExt cx="10723758" cy="6535694"/>
          </a:xfrm>
        </xdr:grpSpPr>
        <xdr:sp macro="" textlink="">
          <xdr:nvSpPr>
            <xdr:cNvPr id="188" name="テキスト ボックス 187">
              <a:extLst>
                <a:ext uri="{FF2B5EF4-FFF2-40B4-BE49-F238E27FC236}">
                  <a16:creationId xmlns:a16="http://schemas.microsoft.com/office/drawing/2014/main" id="{00000000-0008-0000-0300-0000BC000000}"/>
                </a:ext>
              </a:extLst>
            </xdr:cNvPr>
            <xdr:cNvSpPr txBox="1"/>
          </xdr:nvSpPr>
          <xdr:spPr>
            <a:xfrm>
              <a:off x="7412037" y="7029800"/>
              <a:ext cx="834190" cy="3138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grpSp>
          <xdr:nvGrpSpPr>
            <xdr:cNvPr id="189" name="Group 710">
              <a:extLst>
                <a:ext uri="{FF2B5EF4-FFF2-40B4-BE49-F238E27FC236}">
                  <a16:creationId xmlns:a16="http://schemas.microsoft.com/office/drawing/2014/main" id="{00000000-0008-0000-0300-0000BD000000}"/>
                </a:ext>
              </a:extLst>
            </xdr:cNvPr>
            <xdr:cNvGrpSpPr>
              <a:grpSpLocks/>
            </xdr:cNvGrpSpPr>
          </xdr:nvGrpSpPr>
          <xdr:grpSpPr bwMode="auto">
            <a:xfrm>
              <a:off x="9841159" y="10304820"/>
              <a:ext cx="1087473" cy="1791688"/>
              <a:chOff x="276" y="40"/>
              <a:chExt cx="89" cy="164"/>
            </a:xfrm>
          </xdr:grpSpPr>
          <xdr:grpSp>
            <xdr:nvGrpSpPr>
              <xdr:cNvPr id="307" name="Group 30">
                <a:extLst>
                  <a:ext uri="{FF2B5EF4-FFF2-40B4-BE49-F238E27FC236}">
                    <a16:creationId xmlns:a16="http://schemas.microsoft.com/office/drawing/2014/main" id="{00000000-0008-0000-0300-000033010000}"/>
                  </a:ext>
                </a:extLst>
              </xdr:cNvPr>
              <xdr:cNvGrpSpPr>
                <a:grpSpLocks/>
              </xdr:cNvGrpSpPr>
            </xdr:nvGrpSpPr>
            <xdr:grpSpPr bwMode="auto">
              <a:xfrm>
                <a:off x="281" y="40"/>
                <a:ext cx="81" cy="160"/>
                <a:chOff x="160" y="260"/>
                <a:chExt cx="100" cy="200"/>
              </a:xfrm>
            </xdr:grpSpPr>
            <xdr:sp macro="" textlink="">
              <xdr:nvSpPr>
                <xdr:cNvPr id="313" name="AutoShape 31">
                  <a:extLst>
                    <a:ext uri="{FF2B5EF4-FFF2-40B4-BE49-F238E27FC236}">
                      <a16:creationId xmlns:a16="http://schemas.microsoft.com/office/drawing/2014/main" id="{00000000-0008-0000-0300-00003901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314" name="AutoShape 32">
                  <a:extLst>
                    <a:ext uri="{FF2B5EF4-FFF2-40B4-BE49-F238E27FC236}">
                      <a16:creationId xmlns:a16="http://schemas.microsoft.com/office/drawing/2014/main" id="{00000000-0008-0000-0300-00003A01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315" name="AutoShape 33">
                  <a:extLst>
                    <a:ext uri="{FF2B5EF4-FFF2-40B4-BE49-F238E27FC236}">
                      <a16:creationId xmlns:a16="http://schemas.microsoft.com/office/drawing/2014/main" id="{00000000-0008-0000-0300-00003B01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a:lstStyle/>
                <a:p>
                  <a:endParaRPr lang="ja-JP" altLang="en-US"/>
                </a:p>
              </xdr:txBody>
            </xdr:sp>
            <xdr:sp macro="" textlink="">
              <xdr:nvSpPr>
                <xdr:cNvPr id="316" name="AutoShape 35">
                  <a:extLst>
                    <a:ext uri="{FF2B5EF4-FFF2-40B4-BE49-F238E27FC236}">
                      <a16:creationId xmlns:a16="http://schemas.microsoft.com/office/drawing/2014/main" id="{00000000-0008-0000-0300-00003C01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17" name="Rectangle 38">
                  <a:extLst>
                    <a:ext uri="{FF2B5EF4-FFF2-40B4-BE49-F238E27FC236}">
                      <a16:creationId xmlns:a16="http://schemas.microsoft.com/office/drawing/2014/main" id="{00000000-0008-0000-0300-00003D01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18" name="Line 40">
                  <a:extLst>
                    <a:ext uri="{FF2B5EF4-FFF2-40B4-BE49-F238E27FC236}">
                      <a16:creationId xmlns:a16="http://schemas.microsoft.com/office/drawing/2014/main" id="{00000000-0008-0000-0300-00003E01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319" name="Group 43">
                  <a:extLst>
                    <a:ext uri="{FF2B5EF4-FFF2-40B4-BE49-F238E27FC236}">
                      <a16:creationId xmlns:a16="http://schemas.microsoft.com/office/drawing/2014/main" id="{00000000-0008-0000-0300-00003F010000}"/>
                    </a:ext>
                  </a:extLst>
                </xdr:cNvPr>
                <xdr:cNvGrpSpPr>
                  <a:grpSpLocks/>
                </xdr:cNvGrpSpPr>
              </xdr:nvGrpSpPr>
              <xdr:grpSpPr bwMode="auto">
                <a:xfrm>
                  <a:off x="202" y="264"/>
                  <a:ext cx="4" cy="16"/>
                  <a:chOff x="202" y="264"/>
                  <a:chExt cx="4" cy="16"/>
                </a:xfrm>
              </xdr:grpSpPr>
              <xdr:sp macro="" textlink="">
                <xdr:nvSpPr>
                  <xdr:cNvPr id="330" name="Line 44">
                    <a:extLst>
                      <a:ext uri="{FF2B5EF4-FFF2-40B4-BE49-F238E27FC236}">
                        <a16:creationId xmlns:a16="http://schemas.microsoft.com/office/drawing/2014/main" id="{00000000-0008-0000-0300-00004A01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1" name="Line 45">
                    <a:extLst>
                      <a:ext uri="{FF2B5EF4-FFF2-40B4-BE49-F238E27FC236}">
                        <a16:creationId xmlns:a16="http://schemas.microsoft.com/office/drawing/2014/main" id="{00000000-0008-0000-0300-00004B01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2" name="Line 46">
                    <a:extLst>
                      <a:ext uri="{FF2B5EF4-FFF2-40B4-BE49-F238E27FC236}">
                        <a16:creationId xmlns:a16="http://schemas.microsoft.com/office/drawing/2014/main" id="{00000000-0008-0000-0300-00004C01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20" name="Group 47">
                  <a:extLst>
                    <a:ext uri="{FF2B5EF4-FFF2-40B4-BE49-F238E27FC236}">
                      <a16:creationId xmlns:a16="http://schemas.microsoft.com/office/drawing/2014/main" id="{00000000-0008-0000-0300-000040010000}"/>
                    </a:ext>
                  </a:extLst>
                </xdr:cNvPr>
                <xdr:cNvGrpSpPr>
                  <a:grpSpLocks/>
                </xdr:cNvGrpSpPr>
              </xdr:nvGrpSpPr>
              <xdr:grpSpPr bwMode="auto">
                <a:xfrm>
                  <a:off x="208" y="264"/>
                  <a:ext cx="4" cy="16"/>
                  <a:chOff x="202" y="264"/>
                  <a:chExt cx="4" cy="16"/>
                </a:xfrm>
              </xdr:grpSpPr>
              <xdr:sp macro="" textlink="">
                <xdr:nvSpPr>
                  <xdr:cNvPr id="327" name="Line 48">
                    <a:extLst>
                      <a:ext uri="{FF2B5EF4-FFF2-40B4-BE49-F238E27FC236}">
                        <a16:creationId xmlns:a16="http://schemas.microsoft.com/office/drawing/2014/main" id="{00000000-0008-0000-0300-00004701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8" name="Line 49">
                    <a:extLst>
                      <a:ext uri="{FF2B5EF4-FFF2-40B4-BE49-F238E27FC236}">
                        <a16:creationId xmlns:a16="http://schemas.microsoft.com/office/drawing/2014/main" id="{00000000-0008-0000-0300-00004801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9" name="Line 50">
                    <a:extLst>
                      <a:ext uri="{FF2B5EF4-FFF2-40B4-BE49-F238E27FC236}">
                        <a16:creationId xmlns:a16="http://schemas.microsoft.com/office/drawing/2014/main" id="{00000000-0008-0000-0300-00004901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21" name="Group 51">
                  <a:extLst>
                    <a:ext uri="{FF2B5EF4-FFF2-40B4-BE49-F238E27FC236}">
                      <a16:creationId xmlns:a16="http://schemas.microsoft.com/office/drawing/2014/main" id="{00000000-0008-0000-0300-000041010000}"/>
                    </a:ext>
                  </a:extLst>
                </xdr:cNvPr>
                <xdr:cNvGrpSpPr>
                  <a:grpSpLocks/>
                </xdr:cNvGrpSpPr>
              </xdr:nvGrpSpPr>
              <xdr:grpSpPr bwMode="auto">
                <a:xfrm>
                  <a:off x="214" y="264"/>
                  <a:ext cx="4" cy="16"/>
                  <a:chOff x="202" y="264"/>
                  <a:chExt cx="4" cy="16"/>
                </a:xfrm>
              </xdr:grpSpPr>
              <xdr:sp macro="" textlink="">
                <xdr:nvSpPr>
                  <xdr:cNvPr id="324" name="Line 52">
                    <a:extLst>
                      <a:ext uri="{FF2B5EF4-FFF2-40B4-BE49-F238E27FC236}">
                        <a16:creationId xmlns:a16="http://schemas.microsoft.com/office/drawing/2014/main" id="{00000000-0008-0000-0300-00004401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5" name="Line 53">
                    <a:extLst>
                      <a:ext uri="{FF2B5EF4-FFF2-40B4-BE49-F238E27FC236}">
                        <a16:creationId xmlns:a16="http://schemas.microsoft.com/office/drawing/2014/main" id="{00000000-0008-0000-0300-00004501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6" name="Line 54">
                    <a:extLst>
                      <a:ext uri="{FF2B5EF4-FFF2-40B4-BE49-F238E27FC236}">
                        <a16:creationId xmlns:a16="http://schemas.microsoft.com/office/drawing/2014/main" id="{00000000-0008-0000-0300-00004601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322" name="Line 55">
                  <a:extLst>
                    <a:ext uri="{FF2B5EF4-FFF2-40B4-BE49-F238E27FC236}">
                      <a16:creationId xmlns:a16="http://schemas.microsoft.com/office/drawing/2014/main" id="{00000000-0008-0000-0300-00004201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3" name="Line 56">
                  <a:extLst>
                    <a:ext uri="{FF2B5EF4-FFF2-40B4-BE49-F238E27FC236}">
                      <a16:creationId xmlns:a16="http://schemas.microsoft.com/office/drawing/2014/main" id="{00000000-0008-0000-0300-00004301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8" name="Group 526">
                <a:extLst>
                  <a:ext uri="{FF2B5EF4-FFF2-40B4-BE49-F238E27FC236}">
                    <a16:creationId xmlns:a16="http://schemas.microsoft.com/office/drawing/2014/main" id="{00000000-0008-0000-0300-000034010000}"/>
                  </a:ext>
                </a:extLst>
              </xdr:cNvPr>
              <xdr:cNvGrpSpPr>
                <a:grpSpLocks/>
              </xdr:cNvGrpSpPr>
            </xdr:nvGrpSpPr>
            <xdr:grpSpPr bwMode="auto">
              <a:xfrm>
                <a:off x="276" y="89"/>
                <a:ext cx="89" cy="115"/>
                <a:chOff x="276" y="89"/>
                <a:chExt cx="89" cy="115"/>
              </a:xfrm>
            </xdr:grpSpPr>
            <xdr:grpSp>
              <xdr:nvGrpSpPr>
                <xdr:cNvPr id="309" name="Group 147">
                  <a:extLst>
                    <a:ext uri="{FF2B5EF4-FFF2-40B4-BE49-F238E27FC236}">
                      <a16:creationId xmlns:a16="http://schemas.microsoft.com/office/drawing/2014/main" id="{00000000-0008-0000-0300-000035010000}"/>
                    </a:ext>
                  </a:extLst>
                </xdr:cNvPr>
                <xdr:cNvGrpSpPr>
                  <a:grpSpLocks/>
                </xdr:cNvGrpSpPr>
              </xdr:nvGrpSpPr>
              <xdr:grpSpPr bwMode="auto">
                <a:xfrm>
                  <a:off x="276" y="109"/>
                  <a:ext cx="89" cy="95"/>
                  <a:chOff x="286" y="999"/>
                  <a:chExt cx="89" cy="95"/>
                </a:xfrm>
              </xdr:grpSpPr>
              <xdr:sp macro="" textlink="">
                <xdr:nvSpPr>
                  <xdr:cNvPr id="311" name="Freeform 148">
                    <a:extLst>
                      <a:ext uri="{FF2B5EF4-FFF2-40B4-BE49-F238E27FC236}">
                        <a16:creationId xmlns:a16="http://schemas.microsoft.com/office/drawing/2014/main" id="{00000000-0008-0000-0300-000037010000}"/>
                      </a:ext>
                    </a:extLst>
                  </xdr:cNvPr>
                  <xdr:cNvSpPr>
                    <a:spLocks/>
                  </xdr:cNvSpPr>
                </xdr:nvSpPr>
                <xdr:spPr bwMode="auto">
                  <a:xfrm>
                    <a:off x="340"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312" name="Freeform 149">
                    <a:extLst>
                      <a:ext uri="{FF2B5EF4-FFF2-40B4-BE49-F238E27FC236}">
                        <a16:creationId xmlns:a16="http://schemas.microsoft.com/office/drawing/2014/main" id="{00000000-0008-0000-0300-00003801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310" name="Freeform 522">
                  <a:extLst>
                    <a:ext uri="{FF2B5EF4-FFF2-40B4-BE49-F238E27FC236}">
                      <a16:creationId xmlns:a16="http://schemas.microsoft.com/office/drawing/2014/main" id="{00000000-0008-0000-0300-00003601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sp macro="" textlink="">
          <xdr:nvSpPr>
            <xdr:cNvPr id="190" name="AutoShape 304">
              <a:extLst>
                <a:ext uri="{FF2B5EF4-FFF2-40B4-BE49-F238E27FC236}">
                  <a16:creationId xmlns:a16="http://schemas.microsoft.com/office/drawing/2014/main" id="{00000000-0008-0000-0300-0000BE000000}"/>
                </a:ext>
              </a:extLst>
            </xdr:cNvPr>
            <xdr:cNvSpPr>
              <a:spLocks noChangeArrowheads="1"/>
            </xdr:cNvSpPr>
          </xdr:nvSpPr>
          <xdr:spPr bwMode="auto">
            <a:xfrm rot="5400000">
              <a:off x="7343344" y="6797902"/>
              <a:ext cx="1013744" cy="794483"/>
            </a:xfrm>
            <a:prstGeom prst="flowChartTerminator">
              <a:avLst/>
            </a:prstGeom>
            <a:gradFill flip="none" rotWithShape="1">
              <a:gsLst>
                <a:gs pos="19000">
                  <a:schemeClr val="bg1"/>
                </a:gs>
                <a:gs pos="25000">
                  <a:srgbClr val="00B0F0"/>
                </a:gs>
              </a:gsLst>
              <a:lin ang="0" scaled="0"/>
              <a:tileRect/>
            </a:gra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191" name="直線コネクタ 190">
              <a:extLst>
                <a:ext uri="{FF2B5EF4-FFF2-40B4-BE49-F238E27FC236}">
                  <a16:creationId xmlns:a16="http://schemas.microsoft.com/office/drawing/2014/main" id="{00000000-0008-0000-0300-0000BF000000}"/>
                </a:ext>
              </a:extLst>
            </xdr:cNvPr>
            <xdr:cNvCxnSpPr/>
          </xdr:nvCxnSpPr>
          <xdr:spPr>
            <a:xfrm>
              <a:off x="5575117" y="6361826"/>
              <a:ext cx="198029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92" name="直線コネクタ 191">
              <a:extLst>
                <a:ext uri="{FF2B5EF4-FFF2-40B4-BE49-F238E27FC236}">
                  <a16:creationId xmlns:a16="http://schemas.microsoft.com/office/drawing/2014/main" id="{00000000-0008-0000-0300-0000C0000000}"/>
                </a:ext>
              </a:extLst>
            </xdr:cNvPr>
            <xdr:cNvCxnSpPr/>
          </xdr:nvCxnSpPr>
          <xdr:spPr>
            <a:xfrm>
              <a:off x="7555415" y="6360823"/>
              <a:ext cx="0" cy="38849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93" name="直線コネクタ 192">
              <a:extLst>
                <a:ext uri="{FF2B5EF4-FFF2-40B4-BE49-F238E27FC236}">
                  <a16:creationId xmlns:a16="http://schemas.microsoft.com/office/drawing/2014/main" id="{00000000-0008-0000-0300-0000C1000000}"/>
                </a:ext>
              </a:extLst>
            </xdr:cNvPr>
            <xdr:cNvCxnSpPr/>
          </xdr:nvCxnSpPr>
          <xdr:spPr>
            <a:xfrm>
              <a:off x="7452200" y="6649175"/>
              <a:ext cx="17456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94" name="直線コネクタ 193">
              <a:extLst>
                <a:ext uri="{FF2B5EF4-FFF2-40B4-BE49-F238E27FC236}">
                  <a16:creationId xmlns:a16="http://schemas.microsoft.com/office/drawing/2014/main" id="{00000000-0008-0000-0300-0000C2000000}"/>
                </a:ext>
              </a:extLst>
            </xdr:cNvPr>
            <xdr:cNvCxnSpPr/>
          </xdr:nvCxnSpPr>
          <xdr:spPr>
            <a:xfrm>
              <a:off x="7452200" y="6623493"/>
              <a:ext cx="17456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195" name="グループ化 194">
              <a:extLst>
                <a:ext uri="{FF2B5EF4-FFF2-40B4-BE49-F238E27FC236}">
                  <a16:creationId xmlns:a16="http://schemas.microsoft.com/office/drawing/2014/main" id="{00000000-0008-0000-0300-0000C3000000}"/>
                </a:ext>
              </a:extLst>
            </xdr:cNvPr>
            <xdr:cNvGrpSpPr/>
          </xdr:nvGrpSpPr>
          <xdr:grpSpPr>
            <a:xfrm>
              <a:off x="5334917" y="6279062"/>
              <a:ext cx="244010" cy="184829"/>
              <a:chOff x="8016240" y="3124200"/>
              <a:chExt cx="220980" cy="190500"/>
            </a:xfrm>
          </xdr:grpSpPr>
          <xdr:sp macro="" textlink="">
            <xdr:nvSpPr>
              <xdr:cNvPr id="304" name="AutoShape 720">
                <a:extLst>
                  <a:ext uri="{FF2B5EF4-FFF2-40B4-BE49-F238E27FC236}">
                    <a16:creationId xmlns:a16="http://schemas.microsoft.com/office/drawing/2014/main" id="{00000000-0008-0000-0300-000030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05" name="直線コネクタ 304">
                <a:extLst>
                  <a:ext uri="{FF2B5EF4-FFF2-40B4-BE49-F238E27FC236}">
                    <a16:creationId xmlns:a16="http://schemas.microsoft.com/office/drawing/2014/main" id="{00000000-0008-0000-0300-00003101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06" name="直線コネクタ 305">
                <a:extLst>
                  <a:ext uri="{FF2B5EF4-FFF2-40B4-BE49-F238E27FC236}">
                    <a16:creationId xmlns:a16="http://schemas.microsoft.com/office/drawing/2014/main" id="{00000000-0008-0000-0300-00003201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196" name="グループ化 195">
              <a:extLst>
                <a:ext uri="{FF2B5EF4-FFF2-40B4-BE49-F238E27FC236}">
                  <a16:creationId xmlns:a16="http://schemas.microsoft.com/office/drawing/2014/main" id="{00000000-0008-0000-0300-0000C4000000}"/>
                </a:ext>
              </a:extLst>
            </xdr:cNvPr>
            <xdr:cNvGrpSpPr/>
          </xdr:nvGrpSpPr>
          <xdr:grpSpPr>
            <a:xfrm>
              <a:off x="5357430" y="6051176"/>
              <a:ext cx="183747" cy="322860"/>
              <a:chOff x="7871460" y="2811780"/>
              <a:chExt cx="175260" cy="304800"/>
            </a:xfrm>
          </xdr:grpSpPr>
          <xdr:grpSp>
            <xdr:nvGrpSpPr>
              <xdr:cNvPr id="300" name="グループ化 299">
                <a:extLst>
                  <a:ext uri="{FF2B5EF4-FFF2-40B4-BE49-F238E27FC236}">
                    <a16:creationId xmlns:a16="http://schemas.microsoft.com/office/drawing/2014/main" id="{00000000-0008-0000-0300-00002C010000}"/>
                  </a:ext>
                </a:extLst>
              </xdr:cNvPr>
              <xdr:cNvGrpSpPr/>
            </xdr:nvGrpSpPr>
            <xdr:grpSpPr>
              <a:xfrm>
                <a:off x="7871460" y="2811780"/>
                <a:ext cx="175260" cy="167640"/>
                <a:chOff x="7658100" y="3131820"/>
                <a:chExt cx="175260" cy="167640"/>
              </a:xfrm>
            </xdr:grpSpPr>
            <xdr:sp macro="" textlink="">
              <xdr:nvSpPr>
                <xdr:cNvPr id="302" name="正方形/長方形 301">
                  <a:extLst>
                    <a:ext uri="{FF2B5EF4-FFF2-40B4-BE49-F238E27FC236}">
                      <a16:creationId xmlns:a16="http://schemas.microsoft.com/office/drawing/2014/main" id="{00000000-0008-0000-0300-00002E010000}"/>
                    </a:ext>
                  </a:extLst>
                </xdr:cNvPr>
                <xdr:cNvSpPr/>
              </xdr:nvSpPr>
              <xdr:spPr>
                <a:xfrm>
                  <a:off x="7658100"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3" name="直線コネクタ 302">
                  <a:extLst>
                    <a:ext uri="{FF2B5EF4-FFF2-40B4-BE49-F238E27FC236}">
                      <a16:creationId xmlns:a16="http://schemas.microsoft.com/office/drawing/2014/main" id="{00000000-0008-0000-0300-00002F010000}"/>
                    </a:ext>
                  </a:extLst>
                </xdr:cNvPr>
                <xdr:cNvCxnSpPr/>
              </xdr:nvCxnSpPr>
              <xdr:spPr>
                <a:xfrm>
                  <a:off x="7665720"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301" name="直線コネクタ 300">
                <a:extLst>
                  <a:ext uri="{FF2B5EF4-FFF2-40B4-BE49-F238E27FC236}">
                    <a16:creationId xmlns:a16="http://schemas.microsoft.com/office/drawing/2014/main" id="{00000000-0008-0000-0300-00002D01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197" name="直線コネクタ 196">
              <a:extLst>
                <a:ext uri="{FF2B5EF4-FFF2-40B4-BE49-F238E27FC236}">
                  <a16:creationId xmlns:a16="http://schemas.microsoft.com/office/drawing/2014/main" id="{00000000-0008-0000-0300-0000C5000000}"/>
                </a:ext>
              </a:extLst>
            </xdr:cNvPr>
            <xdr:cNvCxnSpPr/>
          </xdr:nvCxnSpPr>
          <xdr:spPr>
            <a:xfrm>
              <a:off x="4700545" y="6361597"/>
              <a:ext cx="63448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98" name="矢印: 五方向 197">
              <a:extLst>
                <a:ext uri="{FF2B5EF4-FFF2-40B4-BE49-F238E27FC236}">
                  <a16:creationId xmlns:a16="http://schemas.microsoft.com/office/drawing/2014/main" id="{00000000-0008-0000-0300-0000C6000000}"/>
                </a:ext>
              </a:extLst>
            </xdr:cNvPr>
            <xdr:cNvSpPr/>
          </xdr:nvSpPr>
          <xdr:spPr>
            <a:xfrm>
              <a:off x="3454197" y="6237909"/>
              <a:ext cx="1246348" cy="243815"/>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精製水</a:t>
              </a:r>
            </a:p>
          </xdr:txBody>
        </xdr:sp>
        <xdr:cxnSp macro="">
          <xdr:nvCxnSpPr>
            <xdr:cNvPr id="199" name="直線コネクタ 198">
              <a:extLst>
                <a:ext uri="{FF2B5EF4-FFF2-40B4-BE49-F238E27FC236}">
                  <a16:creationId xmlns:a16="http://schemas.microsoft.com/office/drawing/2014/main" id="{00000000-0008-0000-0300-0000C7000000}"/>
                </a:ext>
              </a:extLst>
            </xdr:cNvPr>
            <xdr:cNvCxnSpPr/>
          </xdr:nvCxnSpPr>
          <xdr:spPr>
            <a:xfrm flipV="1">
              <a:off x="8186208" y="6184671"/>
              <a:ext cx="0" cy="57630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00" name="直線コネクタ 199">
              <a:extLst>
                <a:ext uri="{FF2B5EF4-FFF2-40B4-BE49-F238E27FC236}">
                  <a16:creationId xmlns:a16="http://schemas.microsoft.com/office/drawing/2014/main" id="{00000000-0008-0000-0300-0000C8000000}"/>
                </a:ext>
              </a:extLst>
            </xdr:cNvPr>
            <xdr:cNvCxnSpPr/>
          </xdr:nvCxnSpPr>
          <xdr:spPr>
            <a:xfrm>
              <a:off x="8198112" y="6184865"/>
              <a:ext cx="321693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矢印: 五方向 200">
              <a:extLst>
                <a:ext uri="{FF2B5EF4-FFF2-40B4-BE49-F238E27FC236}">
                  <a16:creationId xmlns:a16="http://schemas.microsoft.com/office/drawing/2014/main" id="{00000000-0008-0000-0300-0000C9000000}"/>
                </a:ext>
              </a:extLst>
            </xdr:cNvPr>
            <xdr:cNvSpPr/>
          </xdr:nvSpPr>
          <xdr:spPr>
            <a:xfrm>
              <a:off x="11413025" y="6062606"/>
              <a:ext cx="1050868" cy="263324"/>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a:t>
              </a:r>
              <a:r>
                <a:rPr kumimoji="1" lang="ja-JP" altLang="en-US" sz="1100">
                  <a:solidFill>
                    <a:sysClr val="windowText" lastClr="000000"/>
                  </a:solidFill>
                </a:rPr>
                <a:t>／</a:t>
              </a:r>
              <a:r>
                <a:rPr kumimoji="1" lang="en-US" altLang="ja-JP" sz="1100">
                  <a:solidFill>
                    <a:sysClr val="windowText" lastClr="000000"/>
                  </a:solidFill>
                </a:rPr>
                <a:t>F</a:t>
              </a:r>
              <a:endParaRPr kumimoji="1" lang="ja-JP" altLang="en-US" sz="1100">
                <a:solidFill>
                  <a:sysClr val="windowText" lastClr="000000"/>
                </a:solidFill>
              </a:endParaRPr>
            </a:p>
          </xdr:txBody>
        </xdr:sp>
        <xdr:cxnSp macro="">
          <xdr:nvCxnSpPr>
            <xdr:cNvPr id="202" name="直線コネクタ 201">
              <a:extLst>
                <a:ext uri="{FF2B5EF4-FFF2-40B4-BE49-F238E27FC236}">
                  <a16:creationId xmlns:a16="http://schemas.microsoft.com/office/drawing/2014/main" id="{00000000-0008-0000-0300-0000CA000000}"/>
                </a:ext>
              </a:extLst>
            </xdr:cNvPr>
            <xdr:cNvCxnSpPr/>
          </xdr:nvCxnSpPr>
          <xdr:spPr>
            <a:xfrm>
              <a:off x="7846184" y="7702014"/>
              <a:ext cx="0" cy="387488"/>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03" name="直線コネクタ 202">
              <a:extLst>
                <a:ext uri="{FF2B5EF4-FFF2-40B4-BE49-F238E27FC236}">
                  <a16:creationId xmlns:a16="http://schemas.microsoft.com/office/drawing/2014/main" id="{00000000-0008-0000-0300-0000CB000000}"/>
                </a:ext>
              </a:extLst>
            </xdr:cNvPr>
            <xdr:cNvCxnSpPr/>
          </xdr:nvCxnSpPr>
          <xdr:spPr>
            <a:xfrm>
              <a:off x="7774948" y="7769555"/>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04" name="直線コネクタ 203">
              <a:extLst>
                <a:ext uri="{FF2B5EF4-FFF2-40B4-BE49-F238E27FC236}">
                  <a16:creationId xmlns:a16="http://schemas.microsoft.com/office/drawing/2014/main" id="{00000000-0008-0000-0300-0000CC000000}"/>
                </a:ext>
              </a:extLst>
            </xdr:cNvPr>
            <xdr:cNvCxnSpPr/>
          </xdr:nvCxnSpPr>
          <xdr:spPr>
            <a:xfrm>
              <a:off x="7774948" y="7826178"/>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線コネクタ 204">
              <a:extLst>
                <a:ext uri="{FF2B5EF4-FFF2-40B4-BE49-F238E27FC236}">
                  <a16:creationId xmlns:a16="http://schemas.microsoft.com/office/drawing/2014/main" id="{00000000-0008-0000-0300-0000CD000000}"/>
                </a:ext>
              </a:extLst>
            </xdr:cNvPr>
            <xdr:cNvCxnSpPr/>
          </xdr:nvCxnSpPr>
          <xdr:spPr>
            <a:xfrm>
              <a:off x="7855709" y="8085462"/>
              <a:ext cx="1488204"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テキスト ボックス 205">
              <a:extLst>
                <a:ext uri="{FF2B5EF4-FFF2-40B4-BE49-F238E27FC236}">
                  <a16:creationId xmlns:a16="http://schemas.microsoft.com/office/drawing/2014/main" id="{00000000-0008-0000-0300-0000CE000000}"/>
                </a:ext>
              </a:extLst>
            </xdr:cNvPr>
            <xdr:cNvSpPr txBox="1"/>
          </xdr:nvSpPr>
          <xdr:spPr>
            <a:xfrm>
              <a:off x="8556927" y="7213167"/>
              <a:ext cx="405834" cy="1829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xnSp macro="">
          <xdr:nvCxnSpPr>
            <xdr:cNvPr id="207" name="直線コネクタ 206">
              <a:extLst>
                <a:ext uri="{FF2B5EF4-FFF2-40B4-BE49-F238E27FC236}">
                  <a16:creationId xmlns:a16="http://schemas.microsoft.com/office/drawing/2014/main" id="{00000000-0008-0000-0300-0000CF000000}"/>
                </a:ext>
              </a:extLst>
            </xdr:cNvPr>
            <xdr:cNvCxnSpPr/>
          </xdr:nvCxnSpPr>
          <xdr:spPr>
            <a:xfrm>
              <a:off x="9341499" y="7702471"/>
              <a:ext cx="0" cy="38703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300-0000D0000000}"/>
                </a:ext>
              </a:extLst>
            </xdr:cNvPr>
            <xdr:cNvCxnSpPr>
              <a:stCxn id="299" idx="1"/>
            </xdr:cNvCxnSpPr>
          </xdr:nvCxnSpPr>
          <xdr:spPr>
            <a:xfrm flipV="1">
              <a:off x="8829527" y="7695209"/>
              <a:ext cx="1427009" cy="17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300-0000D1000000}"/>
                </a:ext>
              </a:extLst>
            </xdr:cNvPr>
            <xdr:cNvCxnSpPr/>
          </xdr:nvCxnSpPr>
          <xdr:spPr>
            <a:xfrm rot="5400000">
              <a:off x="8928791" y="7692003"/>
              <a:ext cx="14367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nvGrpSpPr>
            <xdr:cNvPr id="210" name="Group 53">
              <a:extLst>
                <a:ext uri="{FF2B5EF4-FFF2-40B4-BE49-F238E27FC236}">
                  <a16:creationId xmlns:a16="http://schemas.microsoft.com/office/drawing/2014/main" id="{00000000-0008-0000-0300-0000D2000000}"/>
                </a:ext>
              </a:extLst>
            </xdr:cNvPr>
            <xdr:cNvGrpSpPr>
              <a:grpSpLocks/>
            </xdr:cNvGrpSpPr>
          </xdr:nvGrpSpPr>
          <xdr:grpSpPr bwMode="auto">
            <a:xfrm>
              <a:off x="8707245" y="7627784"/>
              <a:ext cx="122282" cy="141197"/>
              <a:chOff x="309" y="146"/>
              <a:chExt cx="108" cy="107"/>
            </a:xfrm>
          </xdr:grpSpPr>
          <xdr:grpSp>
            <xdr:nvGrpSpPr>
              <xdr:cNvPr id="295" name="Group 54">
                <a:extLst>
                  <a:ext uri="{FF2B5EF4-FFF2-40B4-BE49-F238E27FC236}">
                    <a16:creationId xmlns:a16="http://schemas.microsoft.com/office/drawing/2014/main" id="{00000000-0008-0000-0300-000027010000}"/>
                  </a:ext>
                </a:extLst>
              </xdr:cNvPr>
              <xdr:cNvGrpSpPr>
                <a:grpSpLocks/>
              </xdr:cNvGrpSpPr>
            </xdr:nvGrpSpPr>
            <xdr:grpSpPr bwMode="auto">
              <a:xfrm>
                <a:off x="309" y="146"/>
                <a:ext cx="108" cy="107"/>
                <a:chOff x="315" y="152"/>
                <a:chExt cx="108" cy="107"/>
              </a:xfrm>
            </xdr:grpSpPr>
            <xdr:sp macro="" textlink="">
              <xdr:nvSpPr>
                <xdr:cNvPr id="298" name="Oval 55">
                  <a:extLst>
                    <a:ext uri="{FF2B5EF4-FFF2-40B4-BE49-F238E27FC236}">
                      <a16:creationId xmlns:a16="http://schemas.microsoft.com/office/drawing/2014/main" id="{00000000-0008-0000-0300-00002A01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299" name="Line 56">
                  <a:extLst>
                    <a:ext uri="{FF2B5EF4-FFF2-40B4-BE49-F238E27FC236}">
                      <a16:creationId xmlns:a16="http://schemas.microsoft.com/office/drawing/2014/main" id="{00000000-0008-0000-0300-00002B01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296" name="Line 57">
                <a:extLst>
                  <a:ext uri="{FF2B5EF4-FFF2-40B4-BE49-F238E27FC236}">
                    <a16:creationId xmlns:a16="http://schemas.microsoft.com/office/drawing/2014/main" id="{00000000-0008-0000-0300-00002801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7" name="Line 58">
                <a:extLst>
                  <a:ext uri="{FF2B5EF4-FFF2-40B4-BE49-F238E27FC236}">
                    <a16:creationId xmlns:a16="http://schemas.microsoft.com/office/drawing/2014/main" id="{00000000-0008-0000-0300-00002901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xnSp macro="">
          <xdr:nvCxnSpPr>
            <xdr:cNvPr id="211" name="直線コネクタ 210">
              <a:extLst>
                <a:ext uri="{FF2B5EF4-FFF2-40B4-BE49-F238E27FC236}">
                  <a16:creationId xmlns:a16="http://schemas.microsoft.com/office/drawing/2014/main" id="{00000000-0008-0000-0300-0000D3000000}"/>
                </a:ext>
              </a:extLst>
            </xdr:cNvPr>
            <xdr:cNvCxnSpPr/>
          </xdr:nvCxnSpPr>
          <xdr:spPr>
            <a:xfrm>
              <a:off x="8759546" y="7478395"/>
              <a:ext cx="0" cy="16295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12" name="楕円 211">
              <a:extLst>
                <a:ext uri="{FF2B5EF4-FFF2-40B4-BE49-F238E27FC236}">
                  <a16:creationId xmlns:a16="http://schemas.microsoft.com/office/drawing/2014/main" id="{00000000-0008-0000-0300-0000D4000000}"/>
                </a:ext>
              </a:extLst>
            </xdr:cNvPr>
            <xdr:cNvSpPr/>
          </xdr:nvSpPr>
          <xdr:spPr>
            <a:xfrm>
              <a:off x="8573839" y="7116838"/>
              <a:ext cx="368196" cy="353937"/>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xnSp macro="">
          <xdr:nvCxnSpPr>
            <xdr:cNvPr id="213" name="直線コネクタ 212">
              <a:extLst>
                <a:ext uri="{FF2B5EF4-FFF2-40B4-BE49-F238E27FC236}">
                  <a16:creationId xmlns:a16="http://schemas.microsoft.com/office/drawing/2014/main" id="{00000000-0008-0000-0300-0000D5000000}"/>
                </a:ext>
              </a:extLst>
            </xdr:cNvPr>
            <xdr:cNvCxnSpPr/>
          </xdr:nvCxnSpPr>
          <xdr:spPr>
            <a:xfrm>
              <a:off x="9851228" y="7712268"/>
              <a:ext cx="0" cy="392745"/>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14" name="直線コネクタ 213">
              <a:extLst>
                <a:ext uri="{FF2B5EF4-FFF2-40B4-BE49-F238E27FC236}">
                  <a16:creationId xmlns:a16="http://schemas.microsoft.com/office/drawing/2014/main" id="{00000000-0008-0000-0300-0000D6000000}"/>
                </a:ext>
              </a:extLst>
            </xdr:cNvPr>
            <xdr:cNvCxnSpPr/>
          </xdr:nvCxnSpPr>
          <xdr:spPr>
            <a:xfrm>
              <a:off x="10275459" y="7718941"/>
              <a:ext cx="0" cy="1314938"/>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grpSp>
          <xdr:nvGrpSpPr>
            <xdr:cNvPr id="215" name="グループ化 214">
              <a:extLst>
                <a:ext uri="{FF2B5EF4-FFF2-40B4-BE49-F238E27FC236}">
                  <a16:creationId xmlns:a16="http://schemas.microsoft.com/office/drawing/2014/main" id="{00000000-0008-0000-0300-0000D7000000}"/>
                </a:ext>
              </a:extLst>
            </xdr:cNvPr>
            <xdr:cNvGrpSpPr/>
          </xdr:nvGrpSpPr>
          <xdr:grpSpPr>
            <a:xfrm>
              <a:off x="11908632" y="8090680"/>
              <a:ext cx="211090" cy="1679661"/>
              <a:chOff x="10893944" y="2508808"/>
              <a:chExt cx="236995" cy="2385705"/>
            </a:xfrm>
          </xdr:grpSpPr>
          <xdr:cxnSp macro="">
            <xdr:nvCxnSpPr>
              <xdr:cNvPr id="281" name="直線コネクタ 280">
                <a:extLst>
                  <a:ext uri="{FF2B5EF4-FFF2-40B4-BE49-F238E27FC236}">
                    <a16:creationId xmlns:a16="http://schemas.microsoft.com/office/drawing/2014/main" id="{00000000-0008-0000-0300-000019010000}"/>
                  </a:ext>
                </a:extLst>
              </xdr:cNvPr>
              <xdr:cNvCxnSpPr/>
            </xdr:nvCxnSpPr>
            <xdr:spPr>
              <a:xfrm>
                <a:off x="11014050" y="2508808"/>
                <a:ext cx="0" cy="1381197"/>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282" name="グループ化 281">
                <a:extLst>
                  <a:ext uri="{FF2B5EF4-FFF2-40B4-BE49-F238E27FC236}">
                    <a16:creationId xmlns:a16="http://schemas.microsoft.com/office/drawing/2014/main" id="{00000000-0008-0000-0300-00001A010000}"/>
                  </a:ext>
                </a:extLst>
              </xdr:cNvPr>
              <xdr:cNvGrpSpPr/>
            </xdr:nvGrpSpPr>
            <xdr:grpSpPr>
              <a:xfrm rot="5400000">
                <a:off x="10898650" y="3915668"/>
                <a:ext cx="227584" cy="191955"/>
                <a:chOff x="8016240" y="3124200"/>
                <a:chExt cx="220980" cy="190500"/>
              </a:xfrm>
            </xdr:grpSpPr>
            <xdr:sp macro="" textlink="">
              <xdr:nvSpPr>
                <xdr:cNvPr id="292" name="AutoShape 720">
                  <a:extLst>
                    <a:ext uri="{FF2B5EF4-FFF2-40B4-BE49-F238E27FC236}">
                      <a16:creationId xmlns:a16="http://schemas.microsoft.com/office/drawing/2014/main" id="{00000000-0008-0000-0300-000024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28575">
                  <a:solidFill>
                    <a:srgbClr val="00B0F0"/>
                  </a:solidFill>
                  <a:miter lim="800000"/>
                  <a:headEnd/>
                  <a:tailEnd/>
                </a:ln>
              </xdr:spPr>
            </xdr:sp>
            <xdr:cxnSp macro="">
              <xdr:nvCxnSpPr>
                <xdr:cNvPr id="293" name="直線コネクタ 292">
                  <a:extLst>
                    <a:ext uri="{FF2B5EF4-FFF2-40B4-BE49-F238E27FC236}">
                      <a16:creationId xmlns:a16="http://schemas.microsoft.com/office/drawing/2014/main" id="{00000000-0008-0000-0300-000025010000}"/>
                    </a:ext>
                  </a:extLst>
                </xdr:cNvPr>
                <xdr:cNvCxnSpPr/>
              </xdr:nvCxnSpPr>
              <xdr:spPr>
                <a:xfrm>
                  <a:off x="8237220" y="313182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00000000-0008-0000-0300-000026010000}"/>
                    </a:ext>
                  </a:extLst>
                </xdr:cNvPr>
                <xdr:cNvCxnSpPr/>
              </xdr:nvCxnSpPr>
              <xdr:spPr>
                <a:xfrm>
                  <a:off x="8016240" y="313944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nvGrpSpPr>
              <xdr:cNvPr id="283" name="グループ化 282">
                <a:extLst>
                  <a:ext uri="{FF2B5EF4-FFF2-40B4-BE49-F238E27FC236}">
                    <a16:creationId xmlns:a16="http://schemas.microsoft.com/office/drawing/2014/main" id="{00000000-0008-0000-0300-00001B010000}"/>
                  </a:ext>
                </a:extLst>
              </xdr:cNvPr>
              <xdr:cNvGrpSpPr/>
            </xdr:nvGrpSpPr>
            <xdr:grpSpPr>
              <a:xfrm>
                <a:off x="10893944" y="4117589"/>
                <a:ext cx="236995" cy="776924"/>
                <a:chOff x="10294620" y="6370320"/>
                <a:chExt cx="236220" cy="754380"/>
              </a:xfrm>
            </xdr:grpSpPr>
            <xdr:cxnSp macro="">
              <xdr:nvCxnSpPr>
                <xdr:cNvPr id="284" name="直線コネクタ 283">
                  <a:extLst>
                    <a:ext uri="{FF2B5EF4-FFF2-40B4-BE49-F238E27FC236}">
                      <a16:creationId xmlns:a16="http://schemas.microsoft.com/office/drawing/2014/main" id="{00000000-0008-0000-0300-00001C010000}"/>
                    </a:ext>
                  </a:extLst>
                </xdr:cNvPr>
                <xdr:cNvCxnSpPr/>
              </xdr:nvCxnSpPr>
              <xdr:spPr>
                <a:xfrm>
                  <a:off x="10408920" y="6370320"/>
                  <a:ext cx="0" cy="2133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85" name="直線コネクタ 284">
                  <a:extLst>
                    <a:ext uri="{FF2B5EF4-FFF2-40B4-BE49-F238E27FC236}">
                      <a16:creationId xmlns:a16="http://schemas.microsoft.com/office/drawing/2014/main" id="{00000000-0008-0000-0300-00001D010000}"/>
                    </a:ext>
                  </a:extLst>
                </xdr:cNvPr>
                <xdr:cNvCxnSpPr/>
              </xdr:nvCxnSpPr>
              <xdr:spPr>
                <a:xfrm>
                  <a:off x="10332720" y="685800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300-00001E010000}"/>
                    </a:ext>
                  </a:extLst>
                </xdr:cNvPr>
                <xdr:cNvCxnSpPr/>
              </xdr:nvCxnSpPr>
              <xdr:spPr>
                <a:xfrm>
                  <a:off x="10332720" y="683514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287" name="正方形/長方形 286">
                  <a:extLst>
                    <a:ext uri="{FF2B5EF4-FFF2-40B4-BE49-F238E27FC236}">
                      <a16:creationId xmlns:a16="http://schemas.microsoft.com/office/drawing/2014/main" id="{00000000-0008-0000-0300-00001F010000}"/>
                    </a:ext>
                  </a:extLst>
                </xdr:cNvPr>
                <xdr:cNvSpPr/>
              </xdr:nvSpPr>
              <xdr:spPr>
                <a:xfrm>
                  <a:off x="10347960" y="659130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88" name="直線コネクタ 287">
                  <a:extLst>
                    <a:ext uri="{FF2B5EF4-FFF2-40B4-BE49-F238E27FC236}">
                      <a16:creationId xmlns:a16="http://schemas.microsoft.com/office/drawing/2014/main" id="{00000000-0008-0000-0300-000020010000}"/>
                    </a:ext>
                  </a:extLst>
                </xdr:cNvPr>
                <xdr:cNvCxnSpPr/>
              </xdr:nvCxnSpPr>
              <xdr:spPr>
                <a:xfrm>
                  <a:off x="10408920" y="6720840"/>
                  <a:ext cx="0" cy="10668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289" name="正方形/長方形 288">
                  <a:extLst>
                    <a:ext uri="{FF2B5EF4-FFF2-40B4-BE49-F238E27FC236}">
                      <a16:creationId xmlns:a16="http://schemas.microsoft.com/office/drawing/2014/main" id="{00000000-0008-0000-0300-000021010000}"/>
                    </a:ext>
                  </a:extLst>
                </xdr:cNvPr>
                <xdr:cNvSpPr/>
              </xdr:nvSpPr>
              <xdr:spPr>
                <a:xfrm>
                  <a:off x="10355580" y="700278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90" name="直線コネクタ 289">
                  <a:extLst>
                    <a:ext uri="{FF2B5EF4-FFF2-40B4-BE49-F238E27FC236}">
                      <a16:creationId xmlns:a16="http://schemas.microsoft.com/office/drawing/2014/main" id="{00000000-0008-0000-0300-000022010000}"/>
                    </a:ext>
                  </a:extLst>
                </xdr:cNvPr>
                <xdr:cNvCxnSpPr/>
              </xdr:nvCxnSpPr>
              <xdr:spPr>
                <a:xfrm>
                  <a:off x="10408920" y="6850380"/>
                  <a:ext cx="0" cy="15240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91" name="直線コネクタ 290">
                  <a:extLst>
                    <a:ext uri="{FF2B5EF4-FFF2-40B4-BE49-F238E27FC236}">
                      <a16:creationId xmlns:a16="http://schemas.microsoft.com/office/drawing/2014/main" id="{00000000-0008-0000-0300-000023010000}"/>
                    </a:ext>
                  </a:extLst>
                </xdr:cNvPr>
                <xdr:cNvCxnSpPr/>
              </xdr:nvCxnSpPr>
              <xdr:spPr>
                <a:xfrm>
                  <a:off x="10294620" y="7071360"/>
                  <a:ext cx="23622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grpSp>
          <xdr:nvGrpSpPr>
            <xdr:cNvPr id="216" name="Group 96">
              <a:extLst>
                <a:ext uri="{FF2B5EF4-FFF2-40B4-BE49-F238E27FC236}">
                  <a16:creationId xmlns:a16="http://schemas.microsoft.com/office/drawing/2014/main" id="{00000000-0008-0000-0300-0000D8000000}"/>
                </a:ext>
              </a:extLst>
            </xdr:cNvPr>
            <xdr:cNvGrpSpPr>
              <a:grpSpLocks/>
            </xdr:cNvGrpSpPr>
          </xdr:nvGrpSpPr>
          <xdr:grpSpPr bwMode="auto">
            <a:xfrm rot="5400000">
              <a:off x="11307674" y="8067078"/>
              <a:ext cx="255349" cy="97127"/>
              <a:chOff x="442" y="624"/>
              <a:chExt cx="30" cy="11"/>
            </a:xfrm>
          </xdr:grpSpPr>
          <xdr:sp macro="" textlink="">
            <xdr:nvSpPr>
              <xdr:cNvPr id="278" name="Freeform 97">
                <a:extLst>
                  <a:ext uri="{FF2B5EF4-FFF2-40B4-BE49-F238E27FC236}">
                    <a16:creationId xmlns:a16="http://schemas.microsoft.com/office/drawing/2014/main" id="{00000000-0008-0000-0300-00001601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79" name="Freeform 98">
                <a:extLst>
                  <a:ext uri="{FF2B5EF4-FFF2-40B4-BE49-F238E27FC236}">
                    <a16:creationId xmlns:a16="http://schemas.microsoft.com/office/drawing/2014/main" id="{00000000-0008-0000-0300-00001701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80" name="Freeform 99">
                <a:extLst>
                  <a:ext uri="{FF2B5EF4-FFF2-40B4-BE49-F238E27FC236}">
                    <a16:creationId xmlns:a16="http://schemas.microsoft.com/office/drawing/2014/main" id="{00000000-0008-0000-0300-00001801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grpSp>
          <xdr:nvGrpSpPr>
            <xdr:cNvPr id="217" name="Group 710">
              <a:extLst>
                <a:ext uri="{FF2B5EF4-FFF2-40B4-BE49-F238E27FC236}">
                  <a16:creationId xmlns:a16="http://schemas.microsoft.com/office/drawing/2014/main" id="{00000000-0008-0000-0300-0000D9000000}"/>
                </a:ext>
              </a:extLst>
            </xdr:cNvPr>
            <xdr:cNvGrpSpPr>
              <a:grpSpLocks/>
            </xdr:cNvGrpSpPr>
          </xdr:nvGrpSpPr>
          <xdr:grpSpPr bwMode="auto">
            <a:xfrm>
              <a:off x="13094843" y="10330470"/>
              <a:ext cx="1079918" cy="1810739"/>
              <a:chOff x="276" y="40"/>
              <a:chExt cx="90" cy="164"/>
            </a:xfrm>
          </xdr:grpSpPr>
          <xdr:grpSp>
            <xdr:nvGrpSpPr>
              <xdr:cNvPr id="252" name="Group 30">
                <a:extLst>
                  <a:ext uri="{FF2B5EF4-FFF2-40B4-BE49-F238E27FC236}">
                    <a16:creationId xmlns:a16="http://schemas.microsoft.com/office/drawing/2014/main" id="{00000000-0008-0000-0300-0000FC000000}"/>
                  </a:ext>
                </a:extLst>
              </xdr:cNvPr>
              <xdr:cNvGrpSpPr>
                <a:grpSpLocks/>
              </xdr:cNvGrpSpPr>
            </xdr:nvGrpSpPr>
            <xdr:grpSpPr bwMode="auto">
              <a:xfrm>
                <a:off x="281" y="40"/>
                <a:ext cx="81" cy="160"/>
                <a:chOff x="160" y="260"/>
                <a:chExt cx="100" cy="200"/>
              </a:xfrm>
            </xdr:grpSpPr>
            <xdr:sp macro="" textlink="">
              <xdr:nvSpPr>
                <xdr:cNvPr id="258" name="AutoShape 31">
                  <a:extLst>
                    <a:ext uri="{FF2B5EF4-FFF2-40B4-BE49-F238E27FC236}">
                      <a16:creationId xmlns:a16="http://schemas.microsoft.com/office/drawing/2014/main" id="{00000000-0008-0000-0300-00000201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59" name="AutoShape 32">
                  <a:extLst>
                    <a:ext uri="{FF2B5EF4-FFF2-40B4-BE49-F238E27FC236}">
                      <a16:creationId xmlns:a16="http://schemas.microsoft.com/office/drawing/2014/main" id="{00000000-0008-0000-0300-00000301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60" name="AutoShape 33">
                  <a:extLst>
                    <a:ext uri="{FF2B5EF4-FFF2-40B4-BE49-F238E27FC236}">
                      <a16:creationId xmlns:a16="http://schemas.microsoft.com/office/drawing/2014/main" id="{00000000-0008-0000-0300-00000401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261" name="AutoShape 35">
                  <a:extLst>
                    <a:ext uri="{FF2B5EF4-FFF2-40B4-BE49-F238E27FC236}">
                      <a16:creationId xmlns:a16="http://schemas.microsoft.com/office/drawing/2014/main" id="{00000000-0008-0000-0300-000005010000}"/>
                    </a:ext>
                  </a:extLst>
                </xdr:cNvPr>
                <xdr:cNvSpPr>
                  <a:spLocks noChangeArrowheads="1"/>
                </xdr:cNvSpPr>
              </xdr:nvSpPr>
              <xdr:spPr bwMode="auto">
                <a:xfrm>
                  <a:off x="166"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62" name="Rectangle 38">
                  <a:extLst>
                    <a:ext uri="{FF2B5EF4-FFF2-40B4-BE49-F238E27FC236}">
                      <a16:creationId xmlns:a16="http://schemas.microsoft.com/office/drawing/2014/main" id="{00000000-0008-0000-0300-00000601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263" name="Line 40">
                  <a:extLst>
                    <a:ext uri="{FF2B5EF4-FFF2-40B4-BE49-F238E27FC236}">
                      <a16:creationId xmlns:a16="http://schemas.microsoft.com/office/drawing/2014/main" id="{00000000-0008-0000-0300-000007010000}"/>
                    </a:ext>
                  </a:extLst>
                </xdr:cNvPr>
                <xdr:cNvSpPr>
                  <a:spLocks noChangeShapeType="1"/>
                </xdr:cNvSpPr>
              </xdr:nvSpPr>
              <xdr:spPr bwMode="auto">
                <a:xfrm flipV="1">
                  <a:off x="174" y="314"/>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264" name="Group 43">
                  <a:extLst>
                    <a:ext uri="{FF2B5EF4-FFF2-40B4-BE49-F238E27FC236}">
                      <a16:creationId xmlns:a16="http://schemas.microsoft.com/office/drawing/2014/main" id="{00000000-0008-0000-0300-000008010000}"/>
                    </a:ext>
                  </a:extLst>
                </xdr:cNvPr>
                <xdr:cNvGrpSpPr>
                  <a:grpSpLocks/>
                </xdr:cNvGrpSpPr>
              </xdr:nvGrpSpPr>
              <xdr:grpSpPr bwMode="auto">
                <a:xfrm>
                  <a:off x="202" y="264"/>
                  <a:ext cx="4" cy="16"/>
                  <a:chOff x="202" y="264"/>
                  <a:chExt cx="4" cy="16"/>
                </a:xfrm>
              </xdr:grpSpPr>
              <xdr:sp macro="" textlink="">
                <xdr:nvSpPr>
                  <xdr:cNvPr id="275" name="Line 44">
                    <a:extLst>
                      <a:ext uri="{FF2B5EF4-FFF2-40B4-BE49-F238E27FC236}">
                        <a16:creationId xmlns:a16="http://schemas.microsoft.com/office/drawing/2014/main" id="{00000000-0008-0000-0300-00001301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6" name="Line 45">
                    <a:extLst>
                      <a:ext uri="{FF2B5EF4-FFF2-40B4-BE49-F238E27FC236}">
                        <a16:creationId xmlns:a16="http://schemas.microsoft.com/office/drawing/2014/main" id="{00000000-0008-0000-0300-00001401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7" name="Line 46">
                    <a:extLst>
                      <a:ext uri="{FF2B5EF4-FFF2-40B4-BE49-F238E27FC236}">
                        <a16:creationId xmlns:a16="http://schemas.microsoft.com/office/drawing/2014/main" id="{00000000-0008-0000-0300-00001501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5" name="Group 47">
                  <a:extLst>
                    <a:ext uri="{FF2B5EF4-FFF2-40B4-BE49-F238E27FC236}">
                      <a16:creationId xmlns:a16="http://schemas.microsoft.com/office/drawing/2014/main" id="{00000000-0008-0000-0300-000009010000}"/>
                    </a:ext>
                  </a:extLst>
                </xdr:cNvPr>
                <xdr:cNvGrpSpPr>
                  <a:grpSpLocks/>
                </xdr:cNvGrpSpPr>
              </xdr:nvGrpSpPr>
              <xdr:grpSpPr bwMode="auto">
                <a:xfrm>
                  <a:off x="208" y="264"/>
                  <a:ext cx="4" cy="16"/>
                  <a:chOff x="202" y="264"/>
                  <a:chExt cx="4" cy="16"/>
                </a:xfrm>
              </xdr:grpSpPr>
              <xdr:sp macro="" textlink="">
                <xdr:nvSpPr>
                  <xdr:cNvPr id="272" name="Line 48">
                    <a:extLst>
                      <a:ext uri="{FF2B5EF4-FFF2-40B4-BE49-F238E27FC236}">
                        <a16:creationId xmlns:a16="http://schemas.microsoft.com/office/drawing/2014/main" id="{00000000-0008-0000-0300-00001001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3" name="Line 49">
                    <a:extLst>
                      <a:ext uri="{FF2B5EF4-FFF2-40B4-BE49-F238E27FC236}">
                        <a16:creationId xmlns:a16="http://schemas.microsoft.com/office/drawing/2014/main" id="{00000000-0008-0000-0300-00001101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4" name="Line 50">
                    <a:extLst>
                      <a:ext uri="{FF2B5EF4-FFF2-40B4-BE49-F238E27FC236}">
                        <a16:creationId xmlns:a16="http://schemas.microsoft.com/office/drawing/2014/main" id="{00000000-0008-0000-0300-00001201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6" name="Group 51">
                  <a:extLst>
                    <a:ext uri="{FF2B5EF4-FFF2-40B4-BE49-F238E27FC236}">
                      <a16:creationId xmlns:a16="http://schemas.microsoft.com/office/drawing/2014/main" id="{00000000-0008-0000-0300-00000A010000}"/>
                    </a:ext>
                  </a:extLst>
                </xdr:cNvPr>
                <xdr:cNvGrpSpPr>
                  <a:grpSpLocks/>
                </xdr:cNvGrpSpPr>
              </xdr:nvGrpSpPr>
              <xdr:grpSpPr bwMode="auto">
                <a:xfrm>
                  <a:off x="214" y="264"/>
                  <a:ext cx="4" cy="16"/>
                  <a:chOff x="202" y="264"/>
                  <a:chExt cx="4" cy="16"/>
                </a:xfrm>
              </xdr:grpSpPr>
              <xdr:sp macro="" textlink="">
                <xdr:nvSpPr>
                  <xdr:cNvPr id="269" name="Line 52">
                    <a:extLst>
                      <a:ext uri="{FF2B5EF4-FFF2-40B4-BE49-F238E27FC236}">
                        <a16:creationId xmlns:a16="http://schemas.microsoft.com/office/drawing/2014/main" id="{00000000-0008-0000-0300-00000D01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0" name="Line 53">
                    <a:extLst>
                      <a:ext uri="{FF2B5EF4-FFF2-40B4-BE49-F238E27FC236}">
                        <a16:creationId xmlns:a16="http://schemas.microsoft.com/office/drawing/2014/main" id="{00000000-0008-0000-0300-00000E01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1" name="Line 54">
                    <a:extLst>
                      <a:ext uri="{FF2B5EF4-FFF2-40B4-BE49-F238E27FC236}">
                        <a16:creationId xmlns:a16="http://schemas.microsoft.com/office/drawing/2014/main" id="{00000000-0008-0000-0300-00000F01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267" name="Line 55">
                  <a:extLst>
                    <a:ext uri="{FF2B5EF4-FFF2-40B4-BE49-F238E27FC236}">
                      <a16:creationId xmlns:a16="http://schemas.microsoft.com/office/drawing/2014/main" id="{00000000-0008-0000-0300-00000B01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8" name="Line 56">
                  <a:extLst>
                    <a:ext uri="{FF2B5EF4-FFF2-40B4-BE49-F238E27FC236}">
                      <a16:creationId xmlns:a16="http://schemas.microsoft.com/office/drawing/2014/main" id="{00000000-0008-0000-0300-00000C01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53" name="Group 526">
                <a:extLst>
                  <a:ext uri="{FF2B5EF4-FFF2-40B4-BE49-F238E27FC236}">
                    <a16:creationId xmlns:a16="http://schemas.microsoft.com/office/drawing/2014/main" id="{00000000-0008-0000-0300-0000FD000000}"/>
                  </a:ext>
                </a:extLst>
              </xdr:cNvPr>
              <xdr:cNvGrpSpPr>
                <a:grpSpLocks/>
              </xdr:cNvGrpSpPr>
            </xdr:nvGrpSpPr>
            <xdr:grpSpPr bwMode="auto">
              <a:xfrm>
                <a:off x="276" y="89"/>
                <a:ext cx="90" cy="115"/>
                <a:chOff x="276" y="89"/>
                <a:chExt cx="90" cy="115"/>
              </a:xfrm>
            </xdr:grpSpPr>
            <xdr:grpSp>
              <xdr:nvGrpSpPr>
                <xdr:cNvPr id="254" name="Group 147">
                  <a:extLst>
                    <a:ext uri="{FF2B5EF4-FFF2-40B4-BE49-F238E27FC236}">
                      <a16:creationId xmlns:a16="http://schemas.microsoft.com/office/drawing/2014/main" id="{00000000-0008-0000-0300-0000FE000000}"/>
                    </a:ext>
                  </a:extLst>
                </xdr:cNvPr>
                <xdr:cNvGrpSpPr>
                  <a:grpSpLocks/>
                </xdr:cNvGrpSpPr>
              </xdr:nvGrpSpPr>
              <xdr:grpSpPr bwMode="auto">
                <a:xfrm>
                  <a:off x="276" y="109"/>
                  <a:ext cx="90" cy="95"/>
                  <a:chOff x="286" y="999"/>
                  <a:chExt cx="90" cy="95"/>
                </a:xfrm>
              </xdr:grpSpPr>
              <xdr:sp macro="" textlink="">
                <xdr:nvSpPr>
                  <xdr:cNvPr id="256" name="Freeform 148">
                    <a:extLst>
                      <a:ext uri="{FF2B5EF4-FFF2-40B4-BE49-F238E27FC236}">
                        <a16:creationId xmlns:a16="http://schemas.microsoft.com/office/drawing/2014/main" id="{00000000-0008-0000-0300-000000010000}"/>
                      </a:ext>
                    </a:extLst>
                  </xdr:cNvPr>
                  <xdr:cNvSpPr>
                    <a:spLocks/>
                  </xdr:cNvSpPr>
                </xdr:nvSpPr>
                <xdr:spPr bwMode="auto">
                  <a:xfrm>
                    <a:off x="341"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257" name="Freeform 149">
                    <a:extLst>
                      <a:ext uri="{FF2B5EF4-FFF2-40B4-BE49-F238E27FC236}">
                        <a16:creationId xmlns:a16="http://schemas.microsoft.com/office/drawing/2014/main" id="{00000000-0008-0000-0300-00000101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255" name="Freeform 522">
                  <a:extLst>
                    <a:ext uri="{FF2B5EF4-FFF2-40B4-BE49-F238E27FC236}">
                      <a16:creationId xmlns:a16="http://schemas.microsoft.com/office/drawing/2014/main" id="{00000000-0008-0000-0300-0000FF000000}"/>
                    </a:ext>
                  </a:extLst>
                </xdr:cNvPr>
                <xdr:cNvSpPr>
                  <a:spLocks/>
                </xdr:cNvSpPr>
              </xdr:nvSpPr>
              <xdr:spPr bwMode="auto">
                <a:xfrm>
                  <a:off x="288"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sp macro="" textlink="">
          <xdr:nvSpPr>
            <xdr:cNvPr id="218" name="フリーフォーム: 図形 217">
              <a:extLst>
                <a:ext uri="{FF2B5EF4-FFF2-40B4-BE49-F238E27FC236}">
                  <a16:creationId xmlns:a16="http://schemas.microsoft.com/office/drawing/2014/main" id="{00000000-0008-0000-0300-0000DA000000}"/>
                </a:ext>
              </a:extLst>
            </xdr:cNvPr>
            <xdr:cNvSpPr/>
          </xdr:nvSpPr>
          <xdr:spPr>
            <a:xfrm>
              <a:off x="10787903" y="9791896"/>
              <a:ext cx="1301260" cy="829407"/>
            </a:xfrm>
            <a:custGeom>
              <a:avLst/>
              <a:gdLst>
                <a:gd name="connsiteX0" fmla="*/ 1162268 w 1243784"/>
                <a:gd name="connsiteY0" fmla="*/ 0 h 1719943"/>
                <a:gd name="connsiteX1" fmla="*/ 1238468 w 1243784"/>
                <a:gd name="connsiteY1" fmla="*/ 228600 h 1719943"/>
                <a:gd name="connsiteX2" fmla="*/ 1031639 w 1243784"/>
                <a:gd name="connsiteY2" fmla="*/ 239486 h 1719943"/>
                <a:gd name="connsiteX3" fmla="*/ 1075182 w 1243784"/>
                <a:gd name="connsiteY3" fmla="*/ 413657 h 1719943"/>
                <a:gd name="connsiteX4" fmla="*/ 901011 w 1243784"/>
                <a:gd name="connsiteY4" fmla="*/ 435429 h 1719943"/>
                <a:gd name="connsiteX5" fmla="*/ 911896 w 1243784"/>
                <a:gd name="connsiteY5" fmla="*/ 674915 h 1719943"/>
                <a:gd name="connsiteX6" fmla="*/ 803039 w 1243784"/>
                <a:gd name="connsiteY6" fmla="*/ 642257 h 1719943"/>
                <a:gd name="connsiteX7" fmla="*/ 803039 w 1243784"/>
                <a:gd name="connsiteY7" fmla="*/ 859972 h 1719943"/>
                <a:gd name="connsiteX8" fmla="*/ 617982 w 1243784"/>
                <a:gd name="connsiteY8" fmla="*/ 925286 h 1719943"/>
                <a:gd name="connsiteX9" fmla="*/ 661525 w 1243784"/>
                <a:gd name="connsiteY9" fmla="*/ 1132115 h 1719943"/>
                <a:gd name="connsiteX10" fmla="*/ 520011 w 1243784"/>
                <a:gd name="connsiteY10" fmla="*/ 1143000 h 1719943"/>
                <a:gd name="connsiteX11" fmla="*/ 520011 w 1243784"/>
                <a:gd name="connsiteY11" fmla="*/ 1328057 h 1719943"/>
                <a:gd name="connsiteX12" fmla="*/ 324068 w 1243784"/>
                <a:gd name="connsiteY12" fmla="*/ 1371600 h 1719943"/>
                <a:gd name="connsiteX13" fmla="*/ 324068 w 1243784"/>
                <a:gd name="connsiteY13" fmla="*/ 1589315 h 1719943"/>
                <a:gd name="connsiteX14" fmla="*/ 19268 w 1243784"/>
                <a:gd name="connsiteY14" fmla="*/ 1589315 h 1719943"/>
                <a:gd name="connsiteX15" fmla="*/ 30153 w 1243784"/>
                <a:gd name="connsiteY15" fmla="*/ 1719943 h 1719943"/>
                <a:gd name="connsiteX16" fmla="*/ 30153 w 1243784"/>
                <a:gd name="connsiteY16" fmla="*/ 1719943 h 1719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243784" h="1719943">
                  <a:moveTo>
                    <a:pt x="1162268" y="0"/>
                  </a:moveTo>
                  <a:cubicBezTo>
                    <a:pt x="1211253" y="94343"/>
                    <a:pt x="1260239" y="188686"/>
                    <a:pt x="1238468" y="228600"/>
                  </a:cubicBezTo>
                  <a:cubicBezTo>
                    <a:pt x="1216697" y="268514"/>
                    <a:pt x="1058853" y="208643"/>
                    <a:pt x="1031639" y="239486"/>
                  </a:cubicBezTo>
                  <a:cubicBezTo>
                    <a:pt x="1004425" y="270329"/>
                    <a:pt x="1096953" y="381000"/>
                    <a:pt x="1075182" y="413657"/>
                  </a:cubicBezTo>
                  <a:cubicBezTo>
                    <a:pt x="1053411" y="446314"/>
                    <a:pt x="928225" y="391886"/>
                    <a:pt x="901011" y="435429"/>
                  </a:cubicBezTo>
                  <a:cubicBezTo>
                    <a:pt x="873797" y="478972"/>
                    <a:pt x="928225" y="640444"/>
                    <a:pt x="911896" y="674915"/>
                  </a:cubicBezTo>
                  <a:cubicBezTo>
                    <a:pt x="895567" y="709386"/>
                    <a:pt x="821182" y="611414"/>
                    <a:pt x="803039" y="642257"/>
                  </a:cubicBezTo>
                  <a:cubicBezTo>
                    <a:pt x="784896" y="673100"/>
                    <a:pt x="833882" y="812801"/>
                    <a:pt x="803039" y="859972"/>
                  </a:cubicBezTo>
                  <a:cubicBezTo>
                    <a:pt x="772196" y="907143"/>
                    <a:pt x="641568" y="879929"/>
                    <a:pt x="617982" y="925286"/>
                  </a:cubicBezTo>
                  <a:cubicBezTo>
                    <a:pt x="594396" y="970643"/>
                    <a:pt x="677854" y="1095829"/>
                    <a:pt x="661525" y="1132115"/>
                  </a:cubicBezTo>
                  <a:cubicBezTo>
                    <a:pt x="645196" y="1168401"/>
                    <a:pt x="543597" y="1110343"/>
                    <a:pt x="520011" y="1143000"/>
                  </a:cubicBezTo>
                  <a:cubicBezTo>
                    <a:pt x="496425" y="1175657"/>
                    <a:pt x="552668" y="1289957"/>
                    <a:pt x="520011" y="1328057"/>
                  </a:cubicBezTo>
                  <a:cubicBezTo>
                    <a:pt x="487354" y="1366157"/>
                    <a:pt x="356725" y="1328057"/>
                    <a:pt x="324068" y="1371600"/>
                  </a:cubicBezTo>
                  <a:cubicBezTo>
                    <a:pt x="291411" y="1415143"/>
                    <a:pt x="374868" y="1553029"/>
                    <a:pt x="324068" y="1589315"/>
                  </a:cubicBezTo>
                  <a:cubicBezTo>
                    <a:pt x="273268" y="1625601"/>
                    <a:pt x="68254" y="1567544"/>
                    <a:pt x="19268" y="1589315"/>
                  </a:cubicBezTo>
                  <a:cubicBezTo>
                    <a:pt x="-29718" y="1611086"/>
                    <a:pt x="30153" y="1719943"/>
                    <a:pt x="30153" y="1719943"/>
                  </a:cubicBezTo>
                  <a:lnTo>
                    <a:pt x="30153" y="1719943"/>
                  </a:lnTo>
                </a:path>
              </a:pathLst>
            </a:cu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grpSp>
          <xdr:nvGrpSpPr>
            <xdr:cNvPr id="219" name="グループ化 218">
              <a:extLst>
                <a:ext uri="{FF2B5EF4-FFF2-40B4-BE49-F238E27FC236}">
                  <a16:creationId xmlns:a16="http://schemas.microsoft.com/office/drawing/2014/main" id="{00000000-0008-0000-0300-0000DB000000}"/>
                </a:ext>
              </a:extLst>
            </xdr:cNvPr>
            <xdr:cNvGrpSpPr/>
          </xdr:nvGrpSpPr>
          <xdr:grpSpPr>
            <a:xfrm>
              <a:off x="9426016" y="8219272"/>
              <a:ext cx="347960" cy="1611540"/>
              <a:chOff x="7940168" y="3025587"/>
              <a:chExt cx="378438" cy="1690488"/>
            </a:xfrm>
          </xdr:grpSpPr>
          <xdr:sp macro="" textlink="">
            <xdr:nvSpPr>
              <xdr:cNvPr id="250" name="テキスト ボックス 249">
                <a:extLst>
                  <a:ext uri="{FF2B5EF4-FFF2-40B4-BE49-F238E27FC236}">
                    <a16:creationId xmlns:a16="http://schemas.microsoft.com/office/drawing/2014/main" id="{00000000-0008-0000-0300-0000FA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251" name="フローチャート: 他ページ結合子 250">
                <a:extLst>
                  <a:ext uri="{FF2B5EF4-FFF2-40B4-BE49-F238E27FC236}">
                    <a16:creationId xmlns:a16="http://schemas.microsoft.com/office/drawing/2014/main" id="{00000000-0008-0000-0300-0000FB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20" name="テキスト ボックス 219">
              <a:extLst>
                <a:ext uri="{FF2B5EF4-FFF2-40B4-BE49-F238E27FC236}">
                  <a16:creationId xmlns:a16="http://schemas.microsoft.com/office/drawing/2014/main" id="{00000000-0008-0000-0300-0000DC000000}"/>
                </a:ext>
              </a:extLst>
            </xdr:cNvPr>
            <xdr:cNvSpPr txBox="1"/>
          </xdr:nvSpPr>
          <xdr:spPr>
            <a:xfrm>
              <a:off x="9915066" y="12219610"/>
              <a:ext cx="1014947" cy="34080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SK-18</a:t>
              </a:r>
              <a:endParaRPr kumimoji="1" lang="ja-JP" altLang="en-US" sz="1600"/>
            </a:p>
          </xdr:txBody>
        </xdr:sp>
        <xdr:sp macro="" textlink="">
          <xdr:nvSpPr>
            <xdr:cNvPr id="221" name="テキスト ボックス 220">
              <a:extLst>
                <a:ext uri="{FF2B5EF4-FFF2-40B4-BE49-F238E27FC236}">
                  <a16:creationId xmlns:a16="http://schemas.microsoft.com/office/drawing/2014/main" id="{00000000-0008-0000-0300-0000DD000000}"/>
                </a:ext>
              </a:extLst>
            </xdr:cNvPr>
            <xdr:cNvSpPr txBox="1"/>
          </xdr:nvSpPr>
          <xdr:spPr>
            <a:xfrm>
              <a:off x="13136338" y="12246735"/>
              <a:ext cx="1041617" cy="340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SK-19</a:t>
              </a:r>
              <a:endParaRPr kumimoji="1" lang="ja-JP" altLang="en-US" sz="1600"/>
            </a:p>
          </xdr:txBody>
        </xdr:sp>
        <xdr:sp macro="" textlink="">
          <xdr:nvSpPr>
            <xdr:cNvPr id="222" name="テキスト ボックス 221">
              <a:extLst>
                <a:ext uri="{FF2B5EF4-FFF2-40B4-BE49-F238E27FC236}">
                  <a16:creationId xmlns:a16="http://schemas.microsoft.com/office/drawing/2014/main" id="{00000000-0008-0000-0300-0000DE000000}"/>
                </a:ext>
              </a:extLst>
            </xdr:cNvPr>
            <xdr:cNvSpPr txBox="1"/>
          </xdr:nvSpPr>
          <xdr:spPr>
            <a:xfrm>
              <a:off x="6352503" y="7105907"/>
              <a:ext cx="1177578" cy="52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容量：</a:t>
              </a:r>
              <a:r>
                <a:rPr kumimoji="1" lang="en-US" altLang="ja-JP" sz="1100"/>
                <a:t>60L</a:t>
              </a:r>
              <a:endParaRPr kumimoji="1" lang="ja-JP" altLang="en-US" sz="1100"/>
            </a:p>
          </xdr:txBody>
        </xdr:sp>
        <xdr:grpSp>
          <xdr:nvGrpSpPr>
            <xdr:cNvPr id="223" name="グループ化 222">
              <a:extLst>
                <a:ext uri="{FF2B5EF4-FFF2-40B4-BE49-F238E27FC236}">
                  <a16:creationId xmlns:a16="http://schemas.microsoft.com/office/drawing/2014/main" id="{00000000-0008-0000-0300-0000DF000000}"/>
                </a:ext>
              </a:extLst>
            </xdr:cNvPr>
            <xdr:cNvGrpSpPr/>
          </xdr:nvGrpSpPr>
          <xdr:grpSpPr>
            <a:xfrm>
              <a:off x="11188408" y="8249243"/>
              <a:ext cx="335274" cy="1531619"/>
              <a:chOff x="7943919" y="3025220"/>
              <a:chExt cx="378438" cy="1690855"/>
            </a:xfrm>
          </xdr:grpSpPr>
          <xdr:sp macro="" textlink="">
            <xdr:nvSpPr>
              <xdr:cNvPr id="248" name="テキスト ボックス 247">
                <a:extLst>
                  <a:ext uri="{FF2B5EF4-FFF2-40B4-BE49-F238E27FC236}">
                    <a16:creationId xmlns:a16="http://schemas.microsoft.com/office/drawing/2014/main" id="{00000000-0008-0000-0300-0000F8000000}"/>
                  </a:ext>
                </a:extLst>
              </xdr:cNvPr>
              <xdr:cNvSpPr txBox="1"/>
            </xdr:nvSpPr>
            <xdr:spPr>
              <a:xfrm>
                <a:off x="7943919" y="3025220"/>
                <a:ext cx="378438" cy="1667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249" name="フローチャート: 他ページ結合子 248">
                <a:extLst>
                  <a:ext uri="{FF2B5EF4-FFF2-40B4-BE49-F238E27FC236}">
                    <a16:creationId xmlns:a16="http://schemas.microsoft.com/office/drawing/2014/main" id="{00000000-0008-0000-0300-0000F9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224" name="フリーフォーム: 図形 223">
              <a:extLst>
                <a:ext uri="{FF2B5EF4-FFF2-40B4-BE49-F238E27FC236}">
                  <a16:creationId xmlns:a16="http://schemas.microsoft.com/office/drawing/2014/main" id="{00000000-0008-0000-0300-0000E0000000}"/>
                </a:ext>
              </a:extLst>
            </xdr:cNvPr>
            <xdr:cNvSpPr/>
          </xdr:nvSpPr>
          <xdr:spPr>
            <a:xfrm>
              <a:off x="12198741" y="9864972"/>
              <a:ext cx="1093788" cy="776840"/>
            </a:xfrm>
            <a:custGeom>
              <a:avLst/>
              <a:gdLst>
                <a:gd name="connsiteX0" fmla="*/ 55801 w 1772021"/>
                <a:gd name="connsiteY0" fmla="*/ 0 h 2653553"/>
                <a:gd name="connsiteX1" fmla="*/ 2013 w 1772021"/>
                <a:gd name="connsiteY1" fmla="*/ 107577 h 2653553"/>
                <a:gd name="connsiteX2" fmla="*/ 118554 w 1772021"/>
                <a:gd name="connsiteY2" fmla="*/ 286871 h 2653553"/>
                <a:gd name="connsiteX3" fmla="*/ 369566 w 1772021"/>
                <a:gd name="connsiteY3" fmla="*/ 412377 h 2653553"/>
                <a:gd name="connsiteX4" fmla="*/ 351636 w 1772021"/>
                <a:gd name="connsiteY4" fmla="*/ 654424 h 2653553"/>
                <a:gd name="connsiteX5" fmla="*/ 602648 w 1772021"/>
                <a:gd name="connsiteY5" fmla="*/ 753036 h 2653553"/>
                <a:gd name="connsiteX6" fmla="*/ 629542 w 1772021"/>
                <a:gd name="connsiteY6" fmla="*/ 1030942 h 2653553"/>
                <a:gd name="connsiteX7" fmla="*/ 907448 w 1772021"/>
                <a:gd name="connsiteY7" fmla="*/ 1147483 h 2653553"/>
                <a:gd name="connsiteX8" fmla="*/ 907448 w 1772021"/>
                <a:gd name="connsiteY8" fmla="*/ 1362636 h 2653553"/>
                <a:gd name="connsiteX9" fmla="*/ 1095707 w 1772021"/>
                <a:gd name="connsiteY9" fmla="*/ 1452283 h 2653553"/>
                <a:gd name="connsiteX10" fmla="*/ 1140530 w 1772021"/>
                <a:gd name="connsiteY10" fmla="*/ 1649506 h 2653553"/>
                <a:gd name="connsiteX11" fmla="*/ 1310860 w 1772021"/>
                <a:gd name="connsiteY11" fmla="*/ 1730189 h 2653553"/>
                <a:gd name="connsiteX12" fmla="*/ 1355683 w 1772021"/>
                <a:gd name="connsiteY12" fmla="*/ 1954306 h 2653553"/>
                <a:gd name="connsiteX13" fmla="*/ 1526013 w 1772021"/>
                <a:gd name="connsiteY13" fmla="*/ 2079812 h 2653553"/>
                <a:gd name="connsiteX14" fmla="*/ 1499119 w 1772021"/>
                <a:gd name="connsiteY14" fmla="*/ 2303930 h 2653553"/>
                <a:gd name="connsiteX15" fmla="*/ 1750130 w 1772021"/>
                <a:gd name="connsiteY15" fmla="*/ 2393577 h 2653553"/>
                <a:gd name="connsiteX16" fmla="*/ 1759095 w 1772021"/>
                <a:gd name="connsiteY16" fmla="*/ 2653553 h 2653553"/>
                <a:gd name="connsiteX17" fmla="*/ 1759095 w 1772021"/>
                <a:gd name="connsiteY17" fmla="*/ 2653553 h 26535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772021" h="2653553">
                  <a:moveTo>
                    <a:pt x="55801" y="0"/>
                  </a:moveTo>
                  <a:cubicBezTo>
                    <a:pt x="23677" y="29882"/>
                    <a:pt x="-8446" y="59765"/>
                    <a:pt x="2013" y="107577"/>
                  </a:cubicBezTo>
                  <a:cubicBezTo>
                    <a:pt x="12472" y="155389"/>
                    <a:pt x="57295" y="236071"/>
                    <a:pt x="118554" y="286871"/>
                  </a:cubicBezTo>
                  <a:cubicBezTo>
                    <a:pt x="179813" y="337671"/>
                    <a:pt x="330719" y="351118"/>
                    <a:pt x="369566" y="412377"/>
                  </a:cubicBezTo>
                  <a:cubicBezTo>
                    <a:pt x="408413" y="473636"/>
                    <a:pt x="312789" y="597648"/>
                    <a:pt x="351636" y="654424"/>
                  </a:cubicBezTo>
                  <a:cubicBezTo>
                    <a:pt x="390483" y="711201"/>
                    <a:pt x="556330" y="690283"/>
                    <a:pt x="602648" y="753036"/>
                  </a:cubicBezTo>
                  <a:cubicBezTo>
                    <a:pt x="648966" y="815789"/>
                    <a:pt x="578742" y="965201"/>
                    <a:pt x="629542" y="1030942"/>
                  </a:cubicBezTo>
                  <a:cubicBezTo>
                    <a:pt x="680342" y="1096683"/>
                    <a:pt x="861130" y="1092201"/>
                    <a:pt x="907448" y="1147483"/>
                  </a:cubicBezTo>
                  <a:cubicBezTo>
                    <a:pt x="953766" y="1202765"/>
                    <a:pt x="876072" y="1311836"/>
                    <a:pt x="907448" y="1362636"/>
                  </a:cubicBezTo>
                  <a:cubicBezTo>
                    <a:pt x="938824" y="1413436"/>
                    <a:pt x="1056860" y="1404471"/>
                    <a:pt x="1095707" y="1452283"/>
                  </a:cubicBezTo>
                  <a:cubicBezTo>
                    <a:pt x="1134554" y="1500095"/>
                    <a:pt x="1104671" y="1603188"/>
                    <a:pt x="1140530" y="1649506"/>
                  </a:cubicBezTo>
                  <a:cubicBezTo>
                    <a:pt x="1176389" y="1695824"/>
                    <a:pt x="1275001" y="1679389"/>
                    <a:pt x="1310860" y="1730189"/>
                  </a:cubicBezTo>
                  <a:cubicBezTo>
                    <a:pt x="1346719" y="1780989"/>
                    <a:pt x="1319824" y="1896036"/>
                    <a:pt x="1355683" y="1954306"/>
                  </a:cubicBezTo>
                  <a:cubicBezTo>
                    <a:pt x="1391542" y="2012576"/>
                    <a:pt x="1502107" y="2021541"/>
                    <a:pt x="1526013" y="2079812"/>
                  </a:cubicBezTo>
                  <a:cubicBezTo>
                    <a:pt x="1549919" y="2138083"/>
                    <a:pt x="1461766" y="2251636"/>
                    <a:pt x="1499119" y="2303930"/>
                  </a:cubicBezTo>
                  <a:cubicBezTo>
                    <a:pt x="1536472" y="2356224"/>
                    <a:pt x="1706801" y="2335307"/>
                    <a:pt x="1750130" y="2393577"/>
                  </a:cubicBezTo>
                  <a:cubicBezTo>
                    <a:pt x="1793459" y="2451847"/>
                    <a:pt x="1759095" y="2653553"/>
                    <a:pt x="1759095" y="2653553"/>
                  </a:cubicBezTo>
                  <a:lnTo>
                    <a:pt x="1759095" y="2653553"/>
                  </a:lnTo>
                </a:path>
              </a:pathLst>
            </a:cu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5" name="テキスト ボックス 224">
              <a:extLst>
                <a:ext uri="{FF2B5EF4-FFF2-40B4-BE49-F238E27FC236}">
                  <a16:creationId xmlns:a16="http://schemas.microsoft.com/office/drawing/2014/main" id="{00000000-0008-0000-0300-0000E1000000}"/>
                </a:ext>
              </a:extLst>
            </xdr:cNvPr>
            <xdr:cNvSpPr txBox="1"/>
          </xdr:nvSpPr>
          <xdr:spPr>
            <a:xfrm>
              <a:off x="7547510" y="7079954"/>
              <a:ext cx="693208" cy="34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ST-119</a:t>
              </a:r>
              <a:endParaRPr kumimoji="1" lang="ja-JP" altLang="en-US" sz="1100" b="1"/>
            </a:p>
          </xdr:txBody>
        </xdr:sp>
        <xdr:cxnSp macro="">
          <xdr:nvCxnSpPr>
            <xdr:cNvPr id="226" name="直線コネクタ 225">
              <a:extLst>
                <a:ext uri="{FF2B5EF4-FFF2-40B4-BE49-F238E27FC236}">
                  <a16:creationId xmlns:a16="http://schemas.microsoft.com/office/drawing/2014/main" id="{00000000-0008-0000-0300-0000E2000000}"/>
                </a:ext>
              </a:extLst>
            </xdr:cNvPr>
            <xdr:cNvCxnSpPr/>
          </xdr:nvCxnSpPr>
          <xdr:spPr>
            <a:xfrm>
              <a:off x="11552781" y="8090869"/>
              <a:ext cx="45846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227" name="グループ化 226">
              <a:extLst>
                <a:ext uri="{FF2B5EF4-FFF2-40B4-BE49-F238E27FC236}">
                  <a16:creationId xmlns:a16="http://schemas.microsoft.com/office/drawing/2014/main" id="{00000000-0008-0000-0300-0000E3000000}"/>
                </a:ext>
              </a:extLst>
            </xdr:cNvPr>
            <xdr:cNvGrpSpPr/>
          </xdr:nvGrpSpPr>
          <xdr:grpSpPr>
            <a:xfrm>
              <a:off x="10178975" y="9037983"/>
              <a:ext cx="224425" cy="704231"/>
              <a:chOff x="10893944" y="3897854"/>
              <a:chExt cx="236995" cy="996659"/>
            </a:xfrm>
          </xdr:grpSpPr>
          <xdr:grpSp>
            <xdr:nvGrpSpPr>
              <xdr:cNvPr id="235" name="グループ化 234">
                <a:extLst>
                  <a:ext uri="{FF2B5EF4-FFF2-40B4-BE49-F238E27FC236}">
                    <a16:creationId xmlns:a16="http://schemas.microsoft.com/office/drawing/2014/main" id="{00000000-0008-0000-0300-0000EB000000}"/>
                  </a:ext>
                </a:extLst>
              </xdr:cNvPr>
              <xdr:cNvGrpSpPr/>
            </xdr:nvGrpSpPr>
            <xdr:grpSpPr>
              <a:xfrm rot="5400000">
                <a:off x="10898650" y="3915668"/>
                <a:ext cx="227584" cy="191955"/>
                <a:chOff x="8016240" y="3124200"/>
                <a:chExt cx="220980" cy="190500"/>
              </a:xfrm>
            </xdr:grpSpPr>
            <xdr:sp macro="" textlink="">
              <xdr:nvSpPr>
                <xdr:cNvPr id="245" name="AutoShape 720">
                  <a:extLst>
                    <a:ext uri="{FF2B5EF4-FFF2-40B4-BE49-F238E27FC236}">
                      <a16:creationId xmlns:a16="http://schemas.microsoft.com/office/drawing/2014/main" id="{00000000-0008-0000-0300-0000F5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246" name="直線コネクタ 245">
                  <a:extLst>
                    <a:ext uri="{FF2B5EF4-FFF2-40B4-BE49-F238E27FC236}">
                      <a16:creationId xmlns:a16="http://schemas.microsoft.com/office/drawing/2014/main" id="{00000000-0008-0000-0300-0000F6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300-0000F7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36" name="グループ化 235">
                <a:extLst>
                  <a:ext uri="{FF2B5EF4-FFF2-40B4-BE49-F238E27FC236}">
                    <a16:creationId xmlns:a16="http://schemas.microsoft.com/office/drawing/2014/main" id="{00000000-0008-0000-0300-0000EC000000}"/>
                  </a:ext>
                </a:extLst>
              </xdr:cNvPr>
              <xdr:cNvGrpSpPr/>
            </xdr:nvGrpSpPr>
            <xdr:grpSpPr>
              <a:xfrm>
                <a:off x="10893944" y="4117589"/>
                <a:ext cx="236995" cy="776924"/>
                <a:chOff x="10294620" y="6370320"/>
                <a:chExt cx="236220" cy="754380"/>
              </a:xfrm>
            </xdr:grpSpPr>
            <xdr:cxnSp macro="">
              <xdr:nvCxnSpPr>
                <xdr:cNvPr id="237" name="直線コネクタ 236">
                  <a:extLst>
                    <a:ext uri="{FF2B5EF4-FFF2-40B4-BE49-F238E27FC236}">
                      <a16:creationId xmlns:a16="http://schemas.microsoft.com/office/drawing/2014/main" id="{00000000-0008-0000-0300-0000ED00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300-0000EE00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300-0000EF00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40" name="正方形/長方形 239">
                  <a:extLst>
                    <a:ext uri="{FF2B5EF4-FFF2-40B4-BE49-F238E27FC236}">
                      <a16:creationId xmlns:a16="http://schemas.microsoft.com/office/drawing/2014/main" id="{00000000-0008-0000-0300-0000F000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1" name="直線コネクタ 240">
                  <a:extLst>
                    <a:ext uri="{FF2B5EF4-FFF2-40B4-BE49-F238E27FC236}">
                      <a16:creationId xmlns:a16="http://schemas.microsoft.com/office/drawing/2014/main" id="{00000000-0008-0000-0300-0000F100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42" name="正方形/長方形 241">
                  <a:extLst>
                    <a:ext uri="{FF2B5EF4-FFF2-40B4-BE49-F238E27FC236}">
                      <a16:creationId xmlns:a16="http://schemas.microsoft.com/office/drawing/2014/main" id="{00000000-0008-0000-0300-0000F200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43" name="直線コネクタ 242">
                  <a:extLst>
                    <a:ext uri="{FF2B5EF4-FFF2-40B4-BE49-F238E27FC236}">
                      <a16:creationId xmlns:a16="http://schemas.microsoft.com/office/drawing/2014/main" id="{00000000-0008-0000-0300-0000F300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44" name="直線コネクタ 243">
                  <a:extLst>
                    <a:ext uri="{FF2B5EF4-FFF2-40B4-BE49-F238E27FC236}">
                      <a16:creationId xmlns:a16="http://schemas.microsoft.com/office/drawing/2014/main" id="{00000000-0008-0000-0300-0000F400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228" name="AutoShape 33">
              <a:extLst>
                <a:ext uri="{FF2B5EF4-FFF2-40B4-BE49-F238E27FC236}">
                  <a16:creationId xmlns:a16="http://schemas.microsoft.com/office/drawing/2014/main" id="{00000000-0008-0000-0300-0000E4000000}"/>
                </a:ext>
              </a:extLst>
            </xdr:cNvPr>
            <xdr:cNvSpPr>
              <a:spLocks noChangeArrowheads="1"/>
            </xdr:cNvSpPr>
          </xdr:nvSpPr>
          <xdr:spPr bwMode="auto">
            <a:xfrm rot="5400000">
              <a:off x="9791035" y="10954520"/>
              <a:ext cx="1213923" cy="101138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sp macro="" textlink="">
          <xdr:nvSpPr>
            <xdr:cNvPr id="229" name="AutoShape 33">
              <a:extLst>
                <a:ext uri="{FF2B5EF4-FFF2-40B4-BE49-F238E27FC236}">
                  <a16:creationId xmlns:a16="http://schemas.microsoft.com/office/drawing/2014/main" id="{00000000-0008-0000-0300-0000E5000000}"/>
                </a:ext>
              </a:extLst>
            </xdr:cNvPr>
            <xdr:cNvSpPr>
              <a:spLocks noChangeArrowheads="1"/>
            </xdr:cNvSpPr>
          </xdr:nvSpPr>
          <xdr:spPr bwMode="auto">
            <a:xfrm rot="5400000">
              <a:off x="13034154" y="10974819"/>
              <a:ext cx="1221543" cy="100376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grpSp>
          <xdr:nvGrpSpPr>
            <xdr:cNvPr id="230" name="グループ化 229">
              <a:extLst>
                <a:ext uri="{FF2B5EF4-FFF2-40B4-BE49-F238E27FC236}">
                  <a16:creationId xmlns:a16="http://schemas.microsoft.com/office/drawing/2014/main" id="{00000000-0008-0000-0300-0000E6000000}"/>
                </a:ext>
              </a:extLst>
            </xdr:cNvPr>
            <xdr:cNvGrpSpPr/>
          </xdr:nvGrpSpPr>
          <xdr:grpSpPr>
            <a:xfrm>
              <a:off x="10577115" y="11002290"/>
              <a:ext cx="199801" cy="211226"/>
              <a:chOff x="3830933" y="4222024"/>
              <a:chExt cx="204864" cy="185004"/>
            </a:xfrm>
          </xdr:grpSpPr>
          <xdr:sp macro="" textlink="">
            <xdr:nvSpPr>
              <xdr:cNvPr id="233" name="フリーフォーム: 図形 232">
                <a:extLst>
                  <a:ext uri="{FF2B5EF4-FFF2-40B4-BE49-F238E27FC236}">
                    <a16:creationId xmlns:a16="http://schemas.microsoft.com/office/drawing/2014/main" id="{00000000-0008-0000-0300-0000E9000000}"/>
                  </a:ext>
                </a:extLst>
              </xdr:cNvPr>
              <xdr:cNvSpPr/>
            </xdr:nvSpPr>
            <xdr:spPr>
              <a:xfrm>
                <a:off x="3940883" y="4222024"/>
                <a:ext cx="94914" cy="34849"/>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4" name="フリーフォーム: 図形 233">
                <a:extLst>
                  <a:ext uri="{FF2B5EF4-FFF2-40B4-BE49-F238E27FC236}">
                    <a16:creationId xmlns:a16="http://schemas.microsoft.com/office/drawing/2014/main" id="{00000000-0008-0000-0300-0000EA000000}"/>
                  </a:ext>
                </a:extLst>
              </xdr:cNvPr>
              <xdr:cNvSpPr/>
            </xdr:nvSpPr>
            <xdr:spPr>
              <a:xfrm>
                <a:off x="3830933" y="4289254"/>
                <a:ext cx="177389" cy="117774"/>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231" name="直線コネクタ 230">
              <a:extLst>
                <a:ext uri="{FF2B5EF4-FFF2-40B4-BE49-F238E27FC236}">
                  <a16:creationId xmlns:a16="http://schemas.microsoft.com/office/drawing/2014/main" id="{00000000-0008-0000-0300-0000E7000000}"/>
                </a:ext>
              </a:extLst>
            </xdr:cNvPr>
            <xdr:cNvCxnSpPr/>
          </xdr:nvCxnSpPr>
          <xdr:spPr>
            <a:xfrm>
              <a:off x="9863865" y="8084292"/>
              <a:ext cx="149010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300-0000E8000000}"/>
                </a:ext>
              </a:extLst>
            </xdr:cNvPr>
            <xdr:cNvCxnSpPr/>
          </xdr:nvCxnSpPr>
          <xdr:spPr>
            <a:xfrm>
              <a:off x="9327889" y="7698810"/>
              <a:ext cx="523202"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82" name="楕円 181">
            <a:extLst>
              <a:ext uri="{FF2B5EF4-FFF2-40B4-BE49-F238E27FC236}">
                <a16:creationId xmlns:a16="http://schemas.microsoft.com/office/drawing/2014/main" id="{00000000-0008-0000-0300-0000B6000000}"/>
              </a:ext>
            </a:extLst>
          </xdr:cNvPr>
          <xdr:cNvSpPr/>
        </xdr:nvSpPr>
        <xdr:spPr>
          <a:xfrm>
            <a:off x="12914894" y="4005738"/>
            <a:ext cx="637359" cy="1135009"/>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a:extLst>
              <a:ext uri="{FF2B5EF4-FFF2-40B4-BE49-F238E27FC236}">
                <a16:creationId xmlns:a16="http://schemas.microsoft.com/office/drawing/2014/main" id="{00000000-0008-0000-0300-0000B7000000}"/>
              </a:ext>
            </a:extLst>
          </xdr:cNvPr>
          <xdr:cNvSpPr txBox="1"/>
        </xdr:nvSpPr>
        <xdr:spPr>
          <a:xfrm>
            <a:off x="8383806" y="3546515"/>
            <a:ext cx="2088757" cy="1316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案②自動弁開の時は精製水採水自動弁が開にならない</a:t>
            </a:r>
            <a:r>
              <a:rPr kumimoji="1" lang="en-US" altLang="ja-JP" sz="1100">
                <a:solidFill>
                  <a:srgbClr val="FF0000"/>
                </a:solidFill>
              </a:rPr>
              <a:t>I/L</a:t>
            </a:r>
            <a:r>
              <a:rPr kumimoji="1" lang="ja-JP" altLang="en-US" sz="1100">
                <a:solidFill>
                  <a:srgbClr val="FF0000"/>
                </a:solidFill>
              </a:rPr>
              <a:t>を入れる</a:t>
            </a:r>
            <a:endParaRPr kumimoji="1" lang="en-US" altLang="ja-JP" sz="1100">
              <a:solidFill>
                <a:srgbClr val="FF0000"/>
              </a:solidFill>
            </a:endParaRPr>
          </a:p>
        </xdr:txBody>
      </xdr:sp>
      <xdr:sp macro="" textlink="">
        <xdr:nvSpPr>
          <xdr:cNvPr id="184" name="楕円 183">
            <a:extLst>
              <a:ext uri="{FF2B5EF4-FFF2-40B4-BE49-F238E27FC236}">
                <a16:creationId xmlns:a16="http://schemas.microsoft.com/office/drawing/2014/main" id="{00000000-0008-0000-0300-0000B8000000}"/>
              </a:ext>
            </a:extLst>
          </xdr:cNvPr>
          <xdr:cNvSpPr/>
        </xdr:nvSpPr>
        <xdr:spPr>
          <a:xfrm>
            <a:off x="10029131" y="1937162"/>
            <a:ext cx="638398" cy="818903"/>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6" name="直線コネクタ 185">
            <a:extLst>
              <a:ext uri="{FF2B5EF4-FFF2-40B4-BE49-F238E27FC236}">
                <a16:creationId xmlns:a16="http://schemas.microsoft.com/office/drawing/2014/main" id="{00000000-0008-0000-0300-0000BA000000}"/>
              </a:ext>
            </a:extLst>
          </xdr:cNvPr>
          <xdr:cNvCxnSpPr/>
        </xdr:nvCxnSpPr>
        <xdr:spPr>
          <a:xfrm flipH="1">
            <a:off x="10339053" y="2536894"/>
            <a:ext cx="0" cy="2451965"/>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87" name="直線コネクタ 186">
            <a:extLst>
              <a:ext uri="{FF2B5EF4-FFF2-40B4-BE49-F238E27FC236}">
                <a16:creationId xmlns:a16="http://schemas.microsoft.com/office/drawing/2014/main" id="{00000000-0008-0000-0300-0000BB000000}"/>
              </a:ext>
            </a:extLst>
          </xdr:cNvPr>
          <xdr:cNvCxnSpPr/>
        </xdr:nvCxnSpPr>
        <xdr:spPr>
          <a:xfrm flipH="1" flipV="1">
            <a:off x="10339053" y="4970419"/>
            <a:ext cx="2835986" cy="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381000</xdr:colOff>
      <xdr:row>40</xdr:row>
      <xdr:rowOff>27215</xdr:rowOff>
    </xdr:from>
    <xdr:to>
      <xdr:col>20</xdr:col>
      <xdr:colOff>510540</xdr:colOff>
      <xdr:row>40</xdr:row>
      <xdr:rowOff>214430</xdr:rowOff>
    </xdr:to>
    <xdr:grpSp>
      <xdr:nvGrpSpPr>
        <xdr:cNvPr id="333" name="Group 63">
          <a:extLst>
            <a:ext uri="{FF2B5EF4-FFF2-40B4-BE49-F238E27FC236}">
              <a16:creationId xmlns:a16="http://schemas.microsoft.com/office/drawing/2014/main" id="{00000000-0008-0000-0300-00004D010000}"/>
            </a:ext>
          </a:extLst>
        </xdr:cNvPr>
        <xdr:cNvGrpSpPr>
          <a:grpSpLocks/>
        </xdr:cNvGrpSpPr>
      </xdr:nvGrpSpPr>
      <xdr:grpSpPr bwMode="auto">
        <a:xfrm>
          <a:off x="13487400" y="9169310"/>
          <a:ext cx="133350" cy="185310"/>
          <a:chOff x="40" y="-16683"/>
          <a:chExt cx="6832" cy="22220"/>
        </a:xfrm>
        <a:solidFill>
          <a:schemeClr val="accent2"/>
        </a:solidFill>
      </xdr:grpSpPr>
      <xdr:grpSp>
        <xdr:nvGrpSpPr>
          <xdr:cNvPr id="334" name="Group 59">
            <a:extLst>
              <a:ext uri="{FF2B5EF4-FFF2-40B4-BE49-F238E27FC236}">
                <a16:creationId xmlns:a16="http://schemas.microsoft.com/office/drawing/2014/main" id="{00000000-0008-0000-0300-00004E010000}"/>
              </a:ext>
            </a:extLst>
          </xdr:cNvPr>
          <xdr:cNvGrpSpPr>
            <a:grpSpLocks/>
          </xdr:cNvGrpSpPr>
        </xdr:nvGrpSpPr>
        <xdr:grpSpPr bwMode="auto">
          <a:xfrm>
            <a:off x="40" y="-16683"/>
            <a:ext cx="6832" cy="15554"/>
            <a:chOff x="0" y="0"/>
            <a:chExt cx="20000" cy="20000"/>
          </a:xfrm>
          <a:grpFill/>
        </xdr:grpSpPr>
        <xdr:sp macro="" textlink="">
          <xdr:nvSpPr>
            <xdr:cNvPr id="336" name="Rectangle 60">
              <a:extLst>
                <a:ext uri="{FF2B5EF4-FFF2-40B4-BE49-F238E27FC236}">
                  <a16:creationId xmlns:a16="http://schemas.microsoft.com/office/drawing/2014/main" id="{00000000-0008-0000-0300-000050010000}"/>
                </a:ext>
              </a:extLst>
            </xdr:cNvPr>
            <xdr:cNvSpPr>
              <a:spLocks noChangeArrowheads="1"/>
            </xdr:cNvSpPr>
          </xdr:nvSpPr>
          <xdr:spPr bwMode="auto">
            <a:xfrm>
              <a:off x="0" y="0"/>
              <a:ext cx="20000" cy="8571"/>
            </a:xfrm>
            <a:prstGeom prst="rect">
              <a:avLst/>
            </a:prstGeom>
            <a:grpFill/>
            <a:ln w="9525">
              <a:solidFill>
                <a:srgbClr xmlns:mc="http://schemas.openxmlformats.org/markup-compatibility/2006" xmlns:a14="http://schemas.microsoft.com/office/drawing/2010/main" val="000000" mc:Ignorable="a14" a14:legacySpreadsheetColorIndex="8"/>
              </a:solidFill>
              <a:miter lim="800000"/>
              <a:headEnd/>
              <a:tailEnd/>
            </a:ln>
          </xdr:spPr>
        </xdr:sp>
        <xdr:sp macro="" textlink="">
          <xdr:nvSpPr>
            <xdr:cNvPr id="337" name="Line 61">
              <a:extLst>
                <a:ext uri="{FF2B5EF4-FFF2-40B4-BE49-F238E27FC236}">
                  <a16:creationId xmlns:a16="http://schemas.microsoft.com/office/drawing/2014/main" id="{00000000-0008-0000-0300-000051010000}"/>
                </a:ext>
              </a:extLst>
            </xdr:cNvPr>
            <xdr:cNvSpPr>
              <a:spLocks noChangeShapeType="1"/>
            </xdr:cNvSpPr>
          </xdr:nvSpPr>
          <xdr:spPr bwMode="auto">
            <a:xfrm>
              <a:off x="10000" y="8571"/>
              <a:ext cx="0" cy="11429"/>
            </a:xfrm>
            <a:prstGeom prst="line">
              <a:avLst/>
            </a:prstGeom>
            <a:grpFill/>
            <a:ln w="9525">
              <a:solidFill>
                <a:srgbClr xmlns:mc="http://schemas.openxmlformats.org/markup-compatibility/2006" xmlns:a14="http://schemas.microsoft.com/office/drawing/2010/main" val="000000" mc:Ignorable="a14" a14:legacySpreadsheetColorIndex="8"/>
              </a:solidFill>
              <a:round/>
              <a:headEnd/>
              <a:tailEnd/>
            </a:ln>
          </xdr:spPr>
        </xdr:sp>
      </xdr:grpSp>
      <xdr:sp macro="" textlink="">
        <xdr:nvSpPr>
          <xdr:cNvPr id="335" name="図形 62">
            <a:extLst>
              <a:ext uri="{FF2B5EF4-FFF2-40B4-BE49-F238E27FC236}">
                <a16:creationId xmlns:a16="http://schemas.microsoft.com/office/drawing/2014/main" id="{00000000-0008-0000-0300-00004F010000}"/>
              </a:ext>
            </a:extLst>
          </xdr:cNvPr>
          <xdr:cNvSpPr>
            <a:spLocks/>
          </xdr:cNvSpPr>
        </xdr:nvSpPr>
        <xdr:spPr bwMode="auto">
          <a:xfrm>
            <a:off x="40" y="-5573"/>
            <a:ext cx="6832" cy="11110"/>
          </a:xfrm>
          <a:custGeom>
            <a:avLst/>
            <a:gdLst>
              <a:gd name="T0" fmla="*/ 0 w 16384"/>
              <a:gd name="T1" fmla="*/ 0 h 16384"/>
              <a:gd name="T2" fmla="*/ 0 w 16384"/>
              <a:gd name="T3" fmla="*/ 7534 h 16384"/>
              <a:gd name="T4" fmla="*/ 2849 w 16384"/>
              <a:gd name="T5" fmla="*/ 0 h 16384"/>
              <a:gd name="T6" fmla="*/ 2849 w 16384"/>
              <a:gd name="T7" fmla="*/ 7534 h 16384"/>
              <a:gd name="T8" fmla="*/ 0 w 16384"/>
              <a:gd name="T9" fmla="*/ 0 h 16384"/>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6384" h="16384">
                <a:moveTo>
                  <a:pt x="0" y="0"/>
                </a:moveTo>
                <a:lnTo>
                  <a:pt x="0" y="16384"/>
                </a:lnTo>
                <a:lnTo>
                  <a:pt x="16384" y="0"/>
                </a:lnTo>
                <a:lnTo>
                  <a:pt x="16384" y="16384"/>
                </a:lnTo>
                <a:lnTo>
                  <a:pt x="0" y="0"/>
                </a:lnTo>
                <a:close/>
              </a:path>
            </a:pathLst>
          </a:custGeom>
          <a:grpFill/>
          <a:ln w="9525" cap="flat" cmpd="sng">
            <a:solidFill>
              <a:srgbClr xmlns:mc="http://schemas.openxmlformats.org/markup-compatibility/2006" xmlns:a14="http://schemas.microsoft.com/office/drawing/2010/main" val="000000" mc:Ignorable="a14" a14:legacySpreadsheetColorIndex="8"/>
            </a:solidFill>
            <a:prstDash val="solid"/>
            <a:round/>
            <a:headEnd/>
            <a:tailEnd/>
          </a:ln>
        </xdr:spPr>
      </xdr:sp>
    </xdr:grpSp>
    <xdr:clientData/>
  </xdr:twoCellAnchor>
  <xdr:twoCellAnchor>
    <xdr:from>
      <xdr:col>20</xdr:col>
      <xdr:colOff>437606</xdr:colOff>
      <xdr:row>40</xdr:row>
      <xdr:rowOff>209822</xdr:rowOff>
    </xdr:from>
    <xdr:to>
      <xdr:col>20</xdr:col>
      <xdr:colOff>437606</xdr:colOff>
      <xdr:row>42</xdr:row>
      <xdr:rowOff>143179</xdr:rowOff>
    </xdr:to>
    <xdr:cxnSp macro="">
      <xdr:nvCxnSpPr>
        <xdr:cNvPr id="338" name="直線コネクタ 337">
          <a:extLst>
            <a:ext uri="{FF2B5EF4-FFF2-40B4-BE49-F238E27FC236}">
              <a16:creationId xmlns:a16="http://schemas.microsoft.com/office/drawing/2014/main" id="{00000000-0008-0000-0300-000052010000}"/>
            </a:ext>
          </a:extLst>
        </xdr:cNvPr>
        <xdr:cNvCxnSpPr/>
      </xdr:nvCxnSpPr>
      <xdr:spPr>
        <a:xfrm flipH="1">
          <a:off x="13772606" y="9462679"/>
          <a:ext cx="0" cy="396000"/>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46569</xdr:colOff>
      <xdr:row>38</xdr:row>
      <xdr:rowOff>106615</xdr:rowOff>
    </xdr:from>
    <xdr:to>
      <xdr:col>13</xdr:col>
      <xdr:colOff>429645</xdr:colOff>
      <xdr:row>59</xdr:row>
      <xdr:rowOff>56524</xdr:rowOff>
    </xdr:to>
    <xdr:pic>
      <xdr:nvPicPr>
        <xdr:cNvPr id="340" name="図 339">
          <a:extLst>
            <a:ext uri="{FF2B5EF4-FFF2-40B4-BE49-F238E27FC236}">
              <a16:creationId xmlns:a16="http://schemas.microsoft.com/office/drawing/2014/main" id="{00000000-0008-0000-0300-00005401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4719" y="8793415"/>
          <a:ext cx="8384076" cy="4750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324970</xdr:colOff>
      <xdr:row>0</xdr:row>
      <xdr:rowOff>112059</xdr:rowOff>
    </xdr:from>
    <xdr:to>
      <xdr:col>15</xdr:col>
      <xdr:colOff>100852</xdr:colOff>
      <xdr:row>3</xdr:row>
      <xdr:rowOff>46728</xdr:rowOff>
    </xdr:to>
    <xdr:sp macro="" textlink="">
      <xdr:nvSpPr>
        <xdr:cNvPr id="125" name="正方形/長方形 124">
          <a:extLst>
            <a:ext uri="{FF2B5EF4-FFF2-40B4-BE49-F238E27FC236}">
              <a16:creationId xmlns:a16="http://schemas.microsoft.com/office/drawing/2014/main" id="{00000000-0008-0000-0300-00007D000000}"/>
            </a:ext>
          </a:extLst>
        </xdr:cNvPr>
        <xdr:cNvSpPr/>
      </xdr:nvSpPr>
      <xdr:spPr>
        <a:xfrm>
          <a:off x="8830235" y="112059"/>
          <a:ext cx="1120588" cy="60702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rPr>
            <a:t>案①</a:t>
          </a:r>
        </a:p>
      </xdr:txBody>
    </xdr:sp>
    <xdr:clientData/>
  </xdr:twoCellAnchor>
  <xdr:twoCellAnchor>
    <xdr:from>
      <xdr:col>13</xdr:col>
      <xdr:colOff>211006</xdr:colOff>
      <xdr:row>28</xdr:row>
      <xdr:rowOff>173579</xdr:rowOff>
    </xdr:from>
    <xdr:to>
      <xdr:col>14</xdr:col>
      <xdr:colOff>659241</xdr:colOff>
      <xdr:row>31</xdr:row>
      <xdr:rowOff>117773</xdr:rowOff>
    </xdr:to>
    <xdr:sp macro="" textlink="">
      <xdr:nvSpPr>
        <xdr:cNvPr id="339" name="正方形/長方形 338">
          <a:extLst>
            <a:ext uri="{FF2B5EF4-FFF2-40B4-BE49-F238E27FC236}">
              <a16:creationId xmlns:a16="http://schemas.microsoft.com/office/drawing/2014/main" id="{00000000-0008-0000-0300-000053010000}"/>
            </a:ext>
          </a:extLst>
        </xdr:cNvPr>
        <xdr:cNvSpPr/>
      </xdr:nvSpPr>
      <xdr:spPr>
        <a:xfrm>
          <a:off x="8716271" y="6448873"/>
          <a:ext cx="1120588" cy="616547"/>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ysClr val="windowText" lastClr="000000"/>
              </a:solidFill>
            </a:rPr>
            <a:t>案②</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581491</xdr:colOff>
      <xdr:row>6</xdr:row>
      <xdr:rowOff>216591</xdr:rowOff>
    </xdr:from>
    <xdr:to>
      <xdr:col>8</xdr:col>
      <xdr:colOff>78595</xdr:colOff>
      <xdr:row>8</xdr:row>
      <xdr:rowOff>82228</xdr:rowOff>
    </xdr:to>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4615609" y="1337179"/>
          <a:ext cx="841810" cy="3138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clientData/>
  </xdr:twoCellAnchor>
  <xdr:twoCellAnchor>
    <xdr:from>
      <xdr:col>10</xdr:col>
      <xdr:colOff>326917</xdr:colOff>
      <xdr:row>21</xdr:row>
      <xdr:rowOff>135561</xdr:rowOff>
    </xdr:from>
    <xdr:to>
      <xdr:col>12</xdr:col>
      <xdr:colOff>77304</xdr:colOff>
      <xdr:row>29</xdr:row>
      <xdr:rowOff>126688</xdr:rowOff>
    </xdr:to>
    <xdr:grpSp>
      <xdr:nvGrpSpPr>
        <xdr:cNvPr id="26" name="Group 710">
          <a:extLst>
            <a:ext uri="{FF2B5EF4-FFF2-40B4-BE49-F238E27FC236}">
              <a16:creationId xmlns:a16="http://schemas.microsoft.com/office/drawing/2014/main" id="{00000000-0008-0000-0400-00001A000000}"/>
            </a:ext>
          </a:extLst>
        </xdr:cNvPr>
        <xdr:cNvGrpSpPr>
          <a:grpSpLocks/>
        </xdr:cNvGrpSpPr>
      </xdr:nvGrpSpPr>
      <xdr:grpSpPr bwMode="auto">
        <a:xfrm>
          <a:off x="7046636" y="4838222"/>
          <a:ext cx="1098903" cy="1791688"/>
          <a:chOff x="276" y="40"/>
          <a:chExt cx="89" cy="164"/>
        </a:xfrm>
      </xdr:grpSpPr>
      <xdr:grpSp>
        <xdr:nvGrpSpPr>
          <xdr:cNvPr id="27" name="Group 30">
            <a:extLst>
              <a:ext uri="{FF2B5EF4-FFF2-40B4-BE49-F238E27FC236}">
                <a16:creationId xmlns:a16="http://schemas.microsoft.com/office/drawing/2014/main" id="{00000000-0008-0000-0400-00001B000000}"/>
              </a:ext>
            </a:extLst>
          </xdr:cNvPr>
          <xdr:cNvGrpSpPr>
            <a:grpSpLocks/>
          </xdr:cNvGrpSpPr>
        </xdr:nvGrpSpPr>
        <xdr:grpSpPr bwMode="auto">
          <a:xfrm>
            <a:off x="281" y="40"/>
            <a:ext cx="81" cy="160"/>
            <a:chOff x="160" y="260"/>
            <a:chExt cx="100" cy="200"/>
          </a:xfrm>
        </xdr:grpSpPr>
        <xdr:sp macro="" textlink="">
          <xdr:nvSpPr>
            <xdr:cNvPr id="33" name="AutoShape 31">
              <a:extLst>
                <a:ext uri="{FF2B5EF4-FFF2-40B4-BE49-F238E27FC236}">
                  <a16:creationId xmlns:a16="http://schemas.microsoft.com/office/drawing/2014/main" id="{00000000-0008-0000-0400-000021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34" name="AutoShape 32">
              <a:extLst>
                <a:ext uri="{FF2B5EF4-FFF2-40B4-BE49-F238E27FC236}">
                  <a16:creationId xmlns:a16="http://schemas.microsoft.com/office/drawing/2014/main" id="{00000000-0008-0000-0400-000022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35" name="AutoShape 33">
              <a:extLst>
                <a:ext uri="{FF2B5EF4-FFF2-40B4-BE49-F238E27FC236}">
                  <a16:creationId xmlns:a16="http://schemas.microsoft.com/office/drawing/2014/main" id="{00000000-0008-0000-0400-000023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a:lstStyle/>
            <a:p>
              <a:endParaRPr lang="ja-JP" altLang="en-US"/>
            </a:p>
          </xdr:txBody>
        </xdr:sp>
        <xdr:sp macro="" textlink="">
          <xdr:nvSpPr>
            <xdr:cNvPr id="36" name="AutoShape 35">
              <a:extLst>
                <a:ext uri="{FF2B5EF4-FFF2-40B4-BE49-F238E27FC236}">
                  <a16:creationId xmlns:a16="http://schemas.microsoft.com/office/drawing/2014/main" id="{00000000-0008-0000-0400-00002400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7" name="Rectangle 38">
              <a:extLst>
                <a:ext uri="{FF2B5EF4-FFF2-40B4-BE49-F238E27FC236}">
                  <a16:creationId xmlns:a16="http://schemas.microsoft.com/office/drawing/2014/main" id="{00000000-0008-0000-0400-000025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38" name="Line 40">
              <a:extLst>
                <a:ext uri="{FF2B5EF4-FFF2-40B4-BE49-F238E27FC236}">
                  <a16:creationId xmlns:a16="http://schemas.microsoft.com/office/drawing/2014/main" id="{00000000-0008-0000-0400-00002600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39" name="Group 43">
              <a:extLst>
                <a:ext uri="{FF2B5EF4-FFF2-40B4-BE49-F238E27FC236}">
                  <a16:creationId xmlns:a16="http://schemas.microsoft.com/office/drawing/2014/main" id="{00000000-0008-0000-0400-000027000000}"/>
                </a:ext>
              </a:extLst>
            </xdr:cNvPr>
            <xdr:cNvGrpSpPr>
              <a:grpSpLocks/>
            </xdr:cNvGrpSpPr>
          </xdr:nvGrpSpPr>
          <xdr:grpSpPr bwMode="auto">
            <a:xfrm>
              <a:off x="202" y="264"/>
              <a:ext cx="4" cy="16"/>
              <a:chOff x="202" y="264"/>
              <a:chExt cx="4" cy="16"/>
            </a:xfrm>
          </xdr:grpSpPr>
          <xdr:sp macro="" textlink="">
            <xdr:nvSpPr>
              <xdr:cNvPr id="50" name="Line 44">
                <a:extLst>
                  <a:ext uri="{FF2B5EF4-FFF2-40B4-BE49-F238E27FC236}">
                    <a16:creationId xmlns:a16="http://schemas.microsoft.com/office/drawing/2014/main" id="{00000000-0008-0000-0400-000032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 name="Line 45">
                <a:extLst>
                  <a:ext uri="{FF2B5EF4-FFF2-40B4-BE49-F238E27FC236}">
                    <a16:creationId xmlns:a16="http://schemas.microsoft.com/office/drawing/2014/main" id="{00000000-0008-0000-0400-000033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2" name="Line 46">
                <a:extLst>
                  <a:ext uri="{FF2B5EF4-FFF2-40B4-BE49-F238E27FC236}">
                    <a16:creationId xmlns:a16="http://schemas.microsoft.com/office/drawing/2014/main" id="{00000000-0008-0000-0400-000034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0" name="Group 47">
              <a:extLst>
                <a:ext uri="{FF2B5EF4-FFF2-40B4-BE49-F238E27FC236}">
                  <a16:creationId xmlns:a16="http://schemas.microsoft.com/office/drawing/2014/main" id="{00000000-0008-0000-0400-000028000000}"/>
                </a:ext>
              </a:extLst>
            </xdr:cNvPr>
            <xdr:cNvGrpSpPr>
              <a:grpSpLocks/>
            </xdr:cNvGrpSpPr>
          </xdr:nvGrpSpPr>
          <xdr:grpSpPr bwMode="auto">
            <a:xfrm>
              <a:off x="208" y="264"/>
              <a:ext cx="4" cy="16"/>
              <a:chOff x="202" y="264"/>
              <a:chExt cx="4" cy="16"/>
            </a:xfrm>
          </xdr:grpSpPr>
          <xdr:sp macro="" textlink="">
            <xdr:nvSpPr>
              <xdr:cNvPr id="47" name="Line 48">
                <a:extLst>
                  <a:ext uri="{FF2B5EF4-FFF2-40B4-BE49-F238E27FC236}">
                    <a16:creationId xmlns:a16="http://schemas.microsoft.com/office/drawing/2014/main" id="{00000000-0008-0000-0400-00002F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 name="Line 49">
                <a:extLst>
                  <a:ext uri="{FF2B5EF4-FFF2-40B4-BE49-F238E27FC236}">
                    <a16:creationId xmlns:a16="http://schemas.microsoft.com/office/drawing/2014/main" id="{00000000-0008-0000-0400-000030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 name="Line 50">
                <a:extLst>
                  <a:ext uri="{FF2B5EF4-FFF2-40B4-BE49-F238E27FC236}">
                    <a16:creationId xmlns:a16="http://schemas.microsoft.com/office/drawing/2014/main" id="{00000000-0008-0000-0400-000031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 name="Group 51">
              <a:extLst>
                <a:ext uri="{FF2B5EF4-FFF2-40B4-BE49-F238E27FC236}">
                  <a16:creationId xmlns:a16="http://schemas.microsoft.com/office/drawing/2014/main" id="{00000000-0008-0000-0400-000029000000}"/>
                </a:ext>
              </a:extLst>
            </xdr:cNvPr>
            <xdr:cNvGrpSpPr>
              <a:grpSpLocks/>
            </xdr:cNvGrpSpPr>
          </xdr:nvGrpSpPr>
          <xdr:grpSpPr bwMode="auto">
            <a:xfrm>
              <a:off x="214" y="264"/>
              <a:ext cx="4" cy="16"/>
              <a:chOff x="202" y="264"/>
              <a:chExt cx="4" cy="16"/>
            </a:xfrm>
          </xdr:grpSpPr>
          <xdr:sp macro="" textlink="">
            <xdr:nvSpPr>
              <xdr:cNvPr id="44" name="Line 52">
                <a:extLst>
                  <a:ext uri="{FF2B5EF4-FFF2-40B4-BE49-F238E27FC236}">
                    <a16:creationId xmlns:a16="http://schemas.microsoft.com/office/drawing/2014/main" id="{00000000-0008-0000-0400-00002C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5" name="Line 53">
                <a:extLst>
                  <a:ext uri="{FF2B5EF4-FFF2-40B4-BE49-F238E27FC236}">
                    <a16:creationId xmlns:a16="http://schemas.microsoft.com/office/drawing/2014/main" id="{00000000-0008-0000-0400-00002D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 name="Line 54">
                <a:extLst>
                  <a:ext uri="{FF2B5EF4-FFF2-40B4-BE49-F238E27FC236}">
                    <a16:creationId xmlns:a16="http://schemas.microsoft.com/office/drawing/2014/main" id="{00000000-0008-0000-0400-00002E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42" name="Line 55">
              <a:extLst>
                <a:ext uri="{FF2B5EF4-FFF2-40B4-BE49-F238E27FC236}">
                  <a16:creationId xmlns:a16="http://schemas.microsoft.com/office/drawing/2014/main" id="{00000000-0008-0000-0400-00002A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 name="Line 56">
              <a:extLst>
                <a:ext uri="{FF2B5EF4-FFF2-40B4-BE49-F238E27FC236}">
                  <a16:creationId xmlns:a16="http://schemas.microsoft.com/office/drawing/2014/main" id="{00000000-0008-0000-0400-00002B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8" name="Group 526">
            <a:extLst>
              <a:ext uri="{FF2B5EF4-FFF2-40B4-BE49-F238E27FC236}">
                <a16:creationId xmlns:a16="http://schemas.microsoft.com/office/drawing/2014/main" id="{00000000-0008-0000-0400-00001C000000}"/>
              </a:ext>
            </a:extLst>
          </xdr:cNvPr>
          <xdr:cNvGrpSpPr>
            <a:grpSpLocks/>
          </xdr:cNvGrpSpPr>
        </xdr:nvGrpSpPr>
        <xdr:grpSpPr bwMode="auto">
          <a:xfrm>
            <a:off x="276" y="89"/>
            <a:ext cx="89" cy="115"/>
            <a:chOff x="276" y="89"/>
            <a:chExt cx="89" cy="115"/>
          </a:xfrm>
        </xdr:grpSpPr>
        <xdr:grpSp>
          <xdr:nvGrpSpPr>
            <xdr:cNvPr id="29" name="Group 147">
              <a:extLst>
                <a:ext uri="{FF2B5EF4-FFF2-40B4-BE49-F238E27FC236}">
                  <a16:creationId xmlns:a16="http://schemas.microsoft.com/office/drawing/2014/main" id="{00000000-0008-0000-0400-00001D000000}"/>
                </a:ext>
              </a:extLst>
            </xdr:cNvPr>
            <xdr:cNvGrpSpPr>
              <a:grpSpLocks/>
            </xdr:cNvGrpSpPr>
          </xdr:nvGrpSpPr>
          <xdr:grpSpPr bwMode="auto">
            <a:xfrm>
              <a:off x="276" y="109"/>
              <a:ext cx="89" cy="95"/>
              <a:chOff x="286" y="999"/>
              <a:chExt cx="89" cy="95"/>
            </a:xfrm>
          </xdr:grpSpPr>
          <xdr:sp macro="" textlink="">
            <xdr:nvSpPr>
              <xdr:cNvPr id="31" name="Freeform 148">
                <a:extLst>
                  <a:ext uri="{FF2B5EF4-FFF2-40B4-BE49-F238E27FC236}">
                    <a16:creationId xmlns:a16="http://schemas.microsoft.com/office/drawing/2014/main" id="{00000000-0008-0000-0400-00001F000000}"/>
                  </a:ext>
                </a:extLst>
              </xdr:cNvPr>
              <xdr:cNvSpPr>
                <a:spLocks/>
              </xdr:cNvSpPr>
            </xdr:nvSpPr>
            <xdr:spPr bwMode="auto">
              <a:xfrm>
                <a:off x="340"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32" name="Freeform 149">
                <a:extLst>
                  <a:ext uri="{FF2B5EF4-FFF2-40B4-BE49-F238E27FC236}">
                    <a16:creationId xmlns:a16="http://schemas.microsoft.com/office/drawing/2014/main" id="{00000000-0008-0000-0400-000020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30" name="Freeform 522">
              <a:extLst>
                <a:ext uri="{FF2B5EF4-FFF2-40B4-BE49-F238E27FC236}">
                  <a16:creationId xmlns:a16="http://schemas.microsoft.com/office/drawing/2014/main" id="{00000000-0008-0000-0400-00001E00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clientData/>
  </xdr:twoCellAnchor>
  <xdr:twoCellAnchor>
    <xdr:from>
      <xdr:col>6</xdr:col>
      <xdr:colOff>628143</xdr:colOff>
      <xdr:row>5</xdr:row>
      <xdr:rowOff>101086</xdr:rowOff>
    </xdr:from>
    <xdr:to>
      <xdr:col>8</xdr:col>
      <xdr:colOff>79825</xdr:colOff>
      <xdr:row>9</xdr:row>
      <xdr:rowOff>208834</xdr:rowOff>
    </xdr:to>
    <xdr:sp macro="" textlink="">
      <xdr:nvSpPr>
        <xdr:cNvPr id="53" name="AutoShape 304">
          <a:extLst>
            <a:ext uri="{FF2B5EF4-FFF2-40B4-BE49-F238E27FC236}">
              <a16:creationId xmlns:a16="http://schemas.microsoft.com/office/drawing/2014/main" id="{00000000-0008-0000-0400-000035000000}"/>
            </a:ext>
          </a:extLst>
        </xdr:cNvPr>
        <xdr:cNvSpPr>
          <a:spLocks noChangeArrowheads="1"/>
        </xdr:cNvSpPr>
      </xdr:nvSpPr>
      <xdr:spPr bwMode="auto">
        <a:xfrm rot="5400000">
          <a:off x="4558346" y="1101472"/>
          <a:ext cx="1004218" cy="796388"/>
        </a:xfrm>
        <a:prstGeom prst="flowChartTerminator">
          <a:avLst/>
        </a:prstGeom>
        <a:gradFill flip="none" rotWithShape="1">
          <a:gsLst>
            <a:gs pos="19000">
              <a:schemeClr val="bg1"/>
            </a:gs>
            <a:gs pos="25000">
              <a:srgbClr val="00B0F0"/>
            </a:gs>
          </a:gsLst>
          <a:lin ang="0" scaled="0"/>
          <a:tileRect/>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89277</xdr:colOff>
      <xdr:row>3</xdr:row>
      <xdr:rowOff>219065</xdr:rowOff>
    </xdr:from>
    <xdr:to>
      <xdr:col>7</xdr:col>
      <xdr:colOff>60136</xdr:colOff>
      <xdr:row>3</xdr:row>
      <xdr:rowOff>219065</xdr:rowOff>
    </xdr:to>
    <xdr:cxnSp macro="">
      <xdr:nvCxnSpPr>
        <xdr:cNvPr id="54" name="直線コネクタ 53">
          <a:extLst>
            <a:ext uri="{FF2B5EF4-FFF2-40B4-BE49-F238E27FC236}">
              <a16:creationId xmlns:a16="http://schemas.microsoft.com/office/drawing/2014/main" id="{00000000-0008-0000-0400-000036000000}"/>
            </a:ext>
          </a:extLst>
        </xdr:cNvPr>
        <xdr:cNvCxnSpPr/>
      </xdr:nvCxnSpPr>
      <xdr:spPr>
        <a:xfrm>
          <a:off x="2778689" y="667300"/>
          <a:ext cx="1987918"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60136</xdr:colOff>
      <xdr:row>3</xdr:row>
      <xdr:rowOff>218062</xdr:rowOff>
    </xdr:from>
    <xdr:to>
      <xdr:col>7</xdr:col>
      <xdr:colOff>60136</xdr:colOff>
      <xdr:row>5</xdr:row>
      <xdr:rowOff>158321</xdr:rowOff>
    </xdr:to>
    <xdr:cxnSp macro="">
      <xdr:nvCxnSpPr>
        <xdr:cNvPr id="55" name="直線コネクタ 54">
          <a:extLst>
            <a:ext uri="{FF2B5EF4-FFF2-40B4-BE49-F238E27FC236}">
              <a16:creationId xmlns:a16="http://schemas.microsoft.com/office/drawing/2014/main" id="{00000000-0008-0000-0400-000037000000}"/>
            </a:ext>
          </a:extLst>
        </xdr:cNvPr>
        <xdr:cNvCxnSpPr/>
      </xdr:nvCxnSpPr>
      <xdr:spPr>
        <a:xfrm>
          <a:off x="4727386" y="675262"/>
          <a:ext cx="0" cy="397459"/>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634989</xdr:colOff>
      <xdr:row>5</xdr:row>
      <xdr:rowOff>61989</xdr:rowOff>
    </xdr:from>
    <xdr:to>
      <xdr:col>7</xdr:col>
      <xdr:colOff>125771</xdr:colOff>
      <xdr:row>5</xdr:row>
      <xdr:rowOff>61989</xdr:rowOff>
    </xdr:to>
    <xdr:cxnSp macro="">
      <xdr:nvCxnSpPr>
        <xdr:cNvPr id="56" name="直線コネクタ 55">
          <a:extLst>
            <a:ext uri="{FF2B5EF4-FFF2-40B4-BE49-F238E27FC236}">
              <a16:creationId xmlns:a16="http://schemas.microsoft.com/office/drawing/2014/main" id="{00000000-0008-0000-0400-000038000000}"/>
            </a:ext>
          </a:extLst>
        </xdr:cNvPr>
        <xdr:cNvCxnSpPr/>
      </xdr:nvCxnSpPr>
      <xdr:spPr>
        <a:xfrm>
          <a:off x="4669107" y="958460"/>
          <a:ext cx="16313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634989</xdr:colOff>
      <xdr:row>5</xdr:row>
      <xdr:rowOff>32497</xdr:rowOff>
    </xdr:from>
    <xdr:to>
      <xdr:col>7</xdr:col>
      <xdr:colOff>125771</xdr:colOff>
      <xdr:row>5</xdr:row>
      <xdr:rowOff>32497</xdr:rowOff>
    </xdr:to>
    <xdr:cxnSp macro="">
      <xdr:nvCxnSpPr>
        <xdr:cNvPr id="57" name="直線コネクタ 56">
          <a:extLst>
            <a:ext uri="{FF2B5EF4-FFF2-40B4-BE49-F238E27FC236}">
              <a16:creationId xmlns:a16="http://schemas.microsoft.com/office/drawing/2014/main" id="{00000000-0008-0000-0400-000039000000}"/>
            </a:ext>
          </a:extLst>
        </xdr:cNvPr>
        <xdr:cNvCxnSpPr/>
      </xdr:nvCxnSpPr>
      <xdr:spPr>
        <a:xfrm>
          <a:off x="4669107" y="928968"/>
          <a:ext cx="16313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534765</xdr:colOff>
      <xdr:row>3</xdr:row>
      <xdr:rowOff>132491</xdr:rowOff>
    </xdr:from>
    <xdr:to>
      <xdr:col>4</xdr:col>
      <xdr:colOff>91182</xdr:colOff>
      <xdr:row>4</xdr:row>
      <xdr:rowOff>93202</xdr:rowOff>
    </xdr:to>
    <xdr:grpSp>
      <xdr:nvGrpSpPr>
        <xdr:cNvPr id="58" name="グループ化 57">
          <a:extLst>
            <a:ext uri="{FF2B5EF4-FFF2-40B4-BE49-F238E27FC236}">
              <a16:creationId xmlns:a16="http://schemas.microsoft.com/office/drawing/2014/main" id="{00000000-0008-0000-0400-00003A000000}"/>
            </a:ext>
          </a:extLst>
        </xdr:cNvPr>
        <xdr:cNvGrpSpPr/>
      </xdr:nvGrpSpPr>
      <xdr:grpSpPr>
        <a:xfrm>
          <a:off x="2551824" y="808654"/>
          <a:ext cx="232580" cy="184829"/>
          <a:chOff x="8016240" y="3124200"/>
          <a:chExt cx="220980" cy="190500"/>
        </a:xfrm>
      </xdr:grpSpPr>
      <xdr:sp macro="" textlink="">
        <xdr:nvSpPr>
          <xdr:cNvPr id="59" name="AutoShape 720">
            <a:extLst>
              <a:ext uri="{FF2B5EF4-FFF2-40B4-BE49-F238E27FC236}">
                <a16:creationId xmlns:a16="http://schemas.microsoft.com/office/drawing/2014/main" id="{00000000-0008-0000-0400-00003B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60" name="直線コネクタ 59">
            <a:extLst>
              <a:ext uri="{FF2B5EF4-FFF2-40B4-BE49-F238E27FC236}">
                <a16:creationId xmlns:a16="http://schemas.microsoft.com/office/drawing/2014/main" id="{00000000-0008-0000-0400-00003C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61" name="直線コネクタ 60">
            <a:extLst>
              <a:ext uri="{FF2B5EF4-FFF2-40B4-BE49-F238E27FC236}">
                <a16:creationId xmlns:a16="http://schemas.microsoft.com/office/drawing/2014/main" id="{00000000-0008-0000-0400-00003D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553468</xdr:colOff>
      <xdr:row>2</xdr:row>
      <xdr:rowOff>136343</xdr:rowOff>
    </xdr:from>
    <xdr:to>
      <xdr:col>4</xdr:col>
      <xdr:colOff>53432</xdr:colOff>
      <xdr:row>4</xdr:row>
      <xdr:rowOff>10967</xdr:rowOff>
    </xdr:to>
    <xdr:grpSp>
      <xdr:nvGrpSpPr>
        <xdr:cNvPr id="62" name="グループ化 61">
          <a:extLst>
            <a:ext uri="{FF2B5EF4-FFF2-40B4-BE49-F238E27FC236}">
              <a16:creationId xmlns:a16="http://schemas.microsoft.com/office/drawing/2014/main" id="{00000000-0008-0000-0400-00003E000000}"/>
            </a:ext>
          </a:extLst>
        </xdr:cNvPr>
        <xdr:cNvGrpSpPr/>
      </xdr:nvGrpSpPr>
      <xdr:grpSpPr>
        <a:xfrm>
          <a:off x="2566717" y="580768"/>
          <a:ext cx="179937" cy="328575"/>
          <a:chOff x="7871460" y="2811780"/>
          <a:chExt cx="175260" cy="304800"/>
        </a:xfrm>
      </xdr:grpSpPr>
      <xdr:grpSp>
        <xdr:nvGrpSpPr>
          <xdr:cNvPr id="63" name="グループ化 62">
            <a:extLst>
              <a:ext uri="{FF2B5EF4-FFF2-40B4-BE49-F238E27FC236}">
                <a16:creationId xmlns:a16="http://schemas.microsoft.com/office/drawing/2014/main" id="{00000000-0008-0000-0400-00003F000000}"/>
              </a:ext>
            </a:extLst>
          </xdr:cNvPr>
          <xdr:cNvGrpSpPr/>
        </xdr:nvGrpSpPr>
        <xdr:grpSpPr>
          <a:xfrm>
            <a:off x="7871460" y="2811780"/>
            <a:ext cx="175260" cy="167640"/>
            <a:chOff x="7658100" y="3131820"/>
            <a:chExt cx="175260" cy="167640"/>
          </a:xfrm>
        </xdr:grpSpPr>
        <xdr:sp macro="" textlink="">
          <xdr:nvSpPr>
            <xdr:cNvPr id="65" name="正方形/長方形 64">
              <a:extLst>
                <a:ext uri="{FF2B5EF4-FFF2-40B4-BE49-F238E27FC236}">
                  <a16:creationId xmlns:a16="http://schemas.microsoft.com/office/drawing/2014/main" id="{00000000-0008-0000-0400-000041000000}"/>
                </a:ext>
              </a:extLst>
            </xdr:cNvPr>
            <xdr:cNvSpPr/>
          </xdr:nvSpPr>
          <xdr:spPr>
            <a:xfrm>
              <a:off x="7658100"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66" name="直線コネクタ 65">
              <a:extLst>
                <a:ext uri="{FF2B5EF4-FFF2-40B4-BE49-F238E27FC236}">
                  <a16:creationId xmlns:a16="http://schemas.microsoft.com/office/drawing/2014/main" id="{00000000-0008-0000-0400-000042000000}"/>
                </a:ext>
              </a:extLst>
            </xdr:cNvPr>
            <xdr:cNvCxnSpPr/>
          </xdr:nvCxnSpPr>
          <xdr:spPr>
            <a:xfrm>
              <a:off x="7665720"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64" name="直線コネクタ 63">
            <a:extLst>
              <a:ext uri="{FF2B5EF4-FFF2-40B4-BE49-F238E27FC236}">
                <a16:creationId xmlns:a16="http://schemas.microsoft.com/office/drawing/2014/main" id="{00000000-0008-0000-0400-00004000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563221</xdr:colOff>
      <xdr:row>3</xdr:row>
      <xdr:rowOff>218836</xdr:rowOff>
    </xdr:from>
    <xdr:to>
      <xdr:col>3</xdr:col>
      <xdr:colOff>525355</xdr:colOff>
      <xdr:row>3</xdr:row>
      <xdr:rowOff>218836</xdr:rowOff>
    </xdr:to>
    <xdr:cxnSp macro="">
      <xdr:nvCxnSpPr>
        <xdr:cNvPr id="67" name="直線コネクタ 66">
          <a:extLst>
            <a:ext uri="{FF2B5EF4-FFF2-40B4-BE49-F238E27FC236}">
              <a16:creationId xmlns:a16="http://schemas.microsoft.com/office/drawing/2014/main" id="{00000000-0008-0000-0400-000043000000}"/>
            </a:ext>
          </a:extLst>
        </xdr:cNvPr>
        <xdr:cNvCxnSpPr/>
      </xdr:nvCxnSpPr>
      <xdr:spPr>
        <a:xfrm>
          <a:off x="1907927" y="667071"/>
          <a:ext cx="63448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657769</xdr:colOff>
      <xdr:row>3</xdr:row>
      <xdr:rowOff>91338</xdr:rowOff>
    </xdr:from>
    <xdr:to>
      <xdr:col>2</xdr:col>
      <xdr:colOff>563221</xdr:colOff>
      <xdr:row>4</xdr:row>
      <xdr:rowOff>111035</xdr:rowOff>
    </xdr:to>
    <xdr:sp macro="" textlink="">
      <xdr:nvSpPr>
        <xdr:cNvPr id="68" name="矢印: 五方向 67">
          <a:extLst>
            <a:ext uri="{FF2B5EF4-FFF2-40B4-BE49-F238E27FC236}">
              <a16:creationId xmlns:a16="http://schemas.microsoft.com/office/drawing/2014/main" id="{00000000-0008-0000-0400-000044000000}"/>
            </a:ext>
          </a:extLst>
        </xdr:cNvPr>
        <xdr:cNvSpPr/>
      </xdr:nvSpPr>
      <xdr:spPr>
        <a:xfrm>
          <a:off x="657769" y="539573"/>
          <a:ext cx="1250158" cy="243815"/>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精製水</a:t>
          </a:r>
        </a:p>
      </xdr:txBody>
    </xdr:sp>
    <xdr:clientData/>
  </xdr:twoCellAnchor>
  <xdr:twoCellAnchor>
    <xdr:from>
      <xdr:col>8</xdr:col>
      <xdr:colOff>20481</xdr:colOff>
      <xdr:row>3</xdr:row>
      <xdr:rowOff>38100</xdr:rowOff>
    </xdr:from>
    <xdr:to>
      <xdr:col>8</xdr:col>
      <xdr:colOff>20481</xdr:colOff>
      <xdr:row>5</xdr:row>
      <xdr:rowOff>173791</xdr:rowOff>
    </xdr:to>
    <xdr:cxnSp macro="">
      <xdr:nvCxnSpPr>
        <xdr:cNvPr id="69" name="直線コネクタ 68">
          <a:extLst>
            <a:ext uri="{FF2B5EF4-FFF2-40B4-BE49-F238E27FC236}">
              <a16:creationId xmlns:a16="http://schemas.microsoft.com/office/drawing/2014/main" id="{00000000-0008-0000-0400-000045000000}"/>
            </a:ext>
          </a:extLst>
        </xdr:cNvPr>
        <xdr:cNvCxnSpPr/>
      </xdr:nvCxnSpPr>
      <xdr:spPr>
        <a:xfrm flipV="1">
          <a:off x="5354481" y="495300"/>
          <a:ext cx="0" cy="59289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xdr:colOff>
      <xdr:row>3</xdr:row>
      <xdr:rowOff>38294</xdr:rowOff>
    </xdr:from>
    <xdr:to>
      <xdr:col>12</xdr:col>
      <xdr:colOff>550383</xdr:colOff>
      <xdr:row>3</xdr:row>
      <xdr:rowOff>38294</xdr:rowOff>
    </xdr:to>
    <xdr:cxnSp macro="">
      <xdr:nvCxnSpPr>
        <xdr:cNvPr id="70" name="直線コネクタ 69">
          <a:extLst>
            <a:ext uri="{FF2B5EF4-FFF2-40B4-BE49-F238E27FC236}">
              <a16:creationId xmlns:a16="http://schemas.microsoft.com/office/drawing/2014/main" id="{00000000-0008-0000-0400-000046000000}"/>
            </a:ext>
          </a:extLst>
        </xdr:cNvPr>
        <xdr:cNvCxnSpPr/>
      </xdr:nvCxnSpPr>
      <xdr:spPr>
        <a:xfrm>
          <a:off x="5360670" y="495494"/>
          <a:ext cx="3190713"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555982</xdr:colOff>
      <xdr:row>2</xdr:row>
      <xdr:rowOff>143963</xdr:rowOff>
    </xdr:from>
    <xdr:to>
      <xdr:col>14</xdr:col>
      <xdr:colOff>264049</xdr:colOff>
      <xdr:row>3</xdr:row>
      <xdr:rowOff>183169</xdr:rowOff>
    </xdr:to>
    <xdr:sp macro="" textlink="">
      <xdr:nvSpPr>
        <xdr:cNvPr id="71" name="矢印: 五方向 70">
          <a:extLst>
            <a:ext uri="{FF2B5EF4-FFF2-40B4-BE49-F238E27FC236}">
              <a16:creationId xmlns:a16="http://schemas.microsoft.com/office/drawing/2014/main" id="{00000000-0008-0000-0400-000047000000}"/>
            </a:ext>
          </a:extLst>
        </xdr:cNvPr>
        <xdr:cNvSpPr/>
      </xdr:nvSpPr>
      <xdr:spPr>
        <a:xfrm>
          <a:off x="8556982" y="372563"/>
          <a:ext cx="1041567" cy="267806"/>
        </a:xfrm>
        <a:prstGeom prst="homePlat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a:t>
          </a:r>
          <a:r>
            <a:rPr kumimoji="1" lang="ja-JP" altLang="en-US" sz="1100">
              <a:solidFill>
                <a:sysClr val="windowText" lastClr="000000"/>
              </a:solidFill>
            </a:rPr>
            <a:t>／</a:t>
          </a:r>
          <a:r>
            <a:rPr kumimoji="1" lang="en-US" altLang="ja-JP" sz="1100">
              <a:solidFill>
                <a:sysClr val="windowText" lastClr="000000"/>
              </a:solidFill>
            </a:rPr>
            <a:t>F</a:t>
          </a:r>
          <a:endParaRPr kumimoji="1" lang="ja-JP" altLang="en-US" sz="1100">
            <a:solidFill>
              <a:sysClr val="windowText" lastClr="000000"/>
            </a:solidFill>
          </a:endParaRPr>
        </a:p>
      </xdr:txBody>
    </xdr:sp>
    <xdr:clientData/>
  </xdr:twoCellAnchor>
  <xdr:twoCellAnchor>
    <xdr:from>
      <xdr:col>7</xdr:col>
      <xdr:colOff>349000</xdr:colOff>
      <xdr:row>9</xdr:row>
      <xdr:rowOff>208832</xdr:rowOff>
    </xdr:from>
    <xdr:to>
      <xdr:col>7</xdr:col>
      <xdr:colOff>349000</xdr:colOff>
      <xdr:row>11</xdr:row>
      <xdr:rowOff>149990</xdr:rowOff>
    </xdr:to>
    <xdr:cxnSp macro="">
      <xdr:nvCxnSpPr>
        <xdr:cNvPr id="73" name="直線コネクタ 72">
          <a:extLst>
            <a:ext uri="{FF2B5EF4-FFF2-40B4-BE49-F238E27FC236}">
              <a16:creationId xmlns:a16="http://schemas.microsoft.com/office/drawing/2014/main" id="{00000000-0008-0000-0400-000049000000}"/>
            </a:ext>
          </a:extLst>
        </xdr:cNvPr>
        <xdr:cNvCxnSpPr/>
      </xdr:nvCxnSpPr>
      <xdr:spPr>
        <a:xfrm>
          <a:off x="5055471" y="2001773"/>
          <a:ext cx="0" cy="389393"/>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275859</xdr:colOff>
      <xdr:row>10</xdr:row>
      <xdr:rowOff>61781</xdr:rowOff>
    </xdr:from>
    <xdr:to>
      <xdr:col>7</xdr:col>
      <xdr:colOff>430235</xdr:colOff>
      <xdr:row>10</xdr:row>
      <xdr:rowOff>61781</xdr:rowOff>
    </xdr:to>
    <xdr:cxnSp macro="">
      <xdr:nvCxnSpPr>
        <xdr:cNvPr id="74" name="直線コネクタ 73">
          <a:extLst>
            <a:ext uri="{FF2B5EF4-FFF2-40B4-BE49-F238E27FC236}">
              <a16:creationId xmlns:a16="http://schemas.microsoft.com/office/drawing/2014/main" id="{00000000-0008-0000-0400-00004A000000}"/>
            </a:ext>
          </a:extLst>
        </xdr:cNvPr>
        <xdr:cNvCxnSpPr/>
      </xdr:nvCxnSpPr>
      <xdr:spPr>
        <a:xfrm>
          <a:off x="4982330" y="2078840"/>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275859</xdr:colOff>
      <xdr:row>10</xdr:row>
      <xdr:rowOff>110784</xdr:rowOff>
    </xdr:from>
    <xdr:to>
      <xdr:col>7</xdr:col>
      <xdr:colOff>430235</xdr:colOff>
      <xdr:row>10</xdr:row>
      <xdr:rowOff>110784</xdr:rowOff>
    </xdr:to>
    <xdr:cxnSp macro="">
      <xdr:nvCxnSpPr>
        <xdr:cNvPr id="75" name="直線コネクタ 74">
          <a:extLst>
            <a:ext uri="{FF2B5EF4-FFF2-40B4-BE49-F238E27FC236}">
              <a16:creationId xmlns:a16="http://schemas.microsoft.com/office/drawing/2014/main" id="{00000000-0008-0000-0400-00004B000000}"/>
            </a:ext>
          </a:extLst>
        </xdr:cNvPr>
        <xdr:cNvCxnSpPr/>
      </xdr:nvCxnSpPr>
      <xdr:spPr>
        <a:xfrm>
          <a:off x="4982330" y="2127843"/>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354715</xdr:colOff>
      <xdr:row>11</xdr:row>
      <xdr:rowOff>153570</xdr:rowOff>
    </xdr:from>
    <xdr:to>
      <xdr:col>9</xdr:col>
      <xdr:colOff>502024</xdr:colOff>
      <xdr:row>11</xdr:row>
      <xdr:rowOff>153570</xdr:rowOff>
    </xdr:to>
    <xdr:cxnSp macro="">
      <xdr:nvCxnSpPr>
        <xdr:cNvPr id="76" name="直線コネクタ 75">
          <a:extLst>
            <a:ext uri="{FF2B5EF4-FFF2-40B4-BE49-F238E27FC236}">
              <a16:creationId xmlns:a16="http://schemas.microsoft.com/office/drawing/2014/main" id="{00000000-0008-0000-0400-00004C000000}"/>
            </a:ext>
          </a:extLst>
        </xdr:cNvPr>
        <xdr:cNvCxnSpPr/>
      </xdr:nvCxnSpPr>
      <xdr:spPr>
        <a:xfrm>
          <a:off x="5061186" y="2717476"/>
          <a:ext cx="1492014"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387390</xdr:colOff>
      <xdr:row>7</xdr:row>
      <xdr:rowOff>170125</xdr:rowOff>
    </xdr:from>
    <xdr:to>
      <xdr:col>9</xdr:col>
      <xdr:colOff>120872</xdr:colOff>
      <xdr:row>8</xdr:row>
      <xdr:rowOff>136551</xdr:rowOff>
    </xdr:to>
    <xdr:sp macro="" textlink="">
      <xdr:nvSpPr>
        <xdr:cNvPr id="77" name="テキスト ボックス 76">
          <a:extLst>
            <a:ext uri="{FF2B5EF4-FFF2-40B4-BE49-F238E27FC236}">
              <a16:creationId xmlns:a16="http://schemas.microsoft.com/office/drawing/2014/main" id="{00000000-0008-0000-0400-00004D000000}"/>
            </a:ext>
          </a:extLst>
        </xdr:cNvPr>
        <xdr:cNvSpPr txBox="1"/>
      </xdr:nvSpPr>
      <xdr:spPr>
        <a:xfrm>
          <a:off x="5721390" y="1558054"/>
          <a:ext cx="400232" cy="1977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lientData/>
  </xdr:twoCellAnchor>
  <xdr:twoCellAnchor>
    <xdr:from>
      <xdr:col>9</xdr:col>
      <xdr:colOff>499610</xdr:colOff>
      <xdr:row>9</xdr:row>
      <xdr:rowOff>209289</xdr:rowOff>
    </xdr:from>
    <xdr:to>
      <xdr:col>9</xdr:col>
      <xdr:colOff>499610</xdr:colOff>
      <xdr:row>11</xdr:row>
      <xdr:rowOff>149989</xdr:rowOff>
    </xdr:to>
    <xdr:cxnSp macro="">
      <xdr:nvCxnSpPr>
        <xdr:cNvPr id="78" name="直線コネクタ 77">
          <a:extLst>
            <a:ext uri="{FF2B5EF4-FFF2-40B4-BE49-F238E27FC236}">
              <a16:creationId xmlns:a16="http://schemas.microsoft.com/office/drawing/2014/main" id="{00000000-0008-0000-0400-00004E000000}"/>
            </a:ext>
          </a:extLst>
        </xdr:cNvPr>
        <xdr:cNvCxnSpPr/>
      </xdr:nvCxnSpPr>
      <xdr:spPr>
        <a:xfrm>
          <a:off x="6500360" y="2059860"/>
          <a:ext cx="0" cy="403343"/>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656180</xdr:colOff>
      <xdr:row>9</xdr:row>
      <xdr:rowOff>211552</xdr:rowOff>
    </xdr:from>
    <xdr:to>
      <xdr:col>11</xdr:col>
      <xdr:colOff>68036</xdr:colOff>
      <xdr:row>9</xdr:row>
      <xdr:rowOff>213325</xdr:rowOff>
    </xdr:to>
    <xdr:cxnSp macro="">
      <xdr:nvCxnSpPr>
        <xdr:cNvPr id="79" name="直線コネクタ 78">
          <a:extLst>
            <a:ext uri="{FF2B5EF4-FFF2-40B4-BE49-F238E27FC236}">
              <a16:creationId xmlns:a16="http://schemas.microsoft.com/office/drawing/2014/main" id="{00000000-0008-0000-0400-00004F000000}"/>
            </a:ext>
          </a:extLst>
        </xdr:cNvPr>
        <xdr:cNvCxnSpPr>
          <a:stCxn id="86" idx="1"/>
        </xdr:cNvCxnSpPr>
      </xdr:nvCxnSpPr>
      <xdr:spPr>
        <a:xfrm flipV="1">
          <a:off x="5990180" y="2062123"/>
          <a:ext cx="1412106" cy="17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158739</xdr:colOff>
      <xdr:row>9</xdr:row>
      <xdr:rowOff>136509</xdr:rowOff>
    </xdr:from>
    <xdr:to>
      <xdr:col>9</xdr:col>
      <xdr:colOff>158739</xdr:colOff>
      <xdr:row>10</xdr:row>
      <xdr:rowOff>57971</xdr:rowOff>
    </xdr:to>
    <xdr:cxnSp macro="">
      <xdr:nvCxnSpPr>
        <xdr:cNvPr id="80" name="直線コネクタ 79">
          <a:extLst>
            <a:ext uri="{FF2B5EF4-FFF2-40B4-BE49-F238E27FC236}">
              <a16:creationId xmlns:a16="http://schemas.microsoft.com/office/drawing/2014/main" id="{00000000-0008-0000-0400-000050000000}"/>
            </a:ext>
          </a:extLst>
        </xdr:cNvPr>
        <xdr:cNvCxnSpPr/>
      </xdr:nvCxnSpPr>
      <xdr:spPr>
        <a:xfrm rot="5400000">
          <a:off x="6083097" y="2063472"/>
          <a:ext cx="152784"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539613</xdr:colOff>
      <xdr:row>9</xdr:row>
      <xdr:rowOff>132697</xdr:rowOff>
    </xdr:from>
    <xdr:to>
      <xdr:col>8</xdr:col>
      <xdr:colOff>654275</xdr:colOff>
      <xdr:row>10</xdr:row>
      <xdr:rowOff>53587</xdr:rowOff>
    </xdr:to>
    <xdr:grpSp>
      <xdr:nvGrpSpPr>
        <xdr:cNvPr id="81" name="Group 53">
          <a:extLst>
            <a:ext uri="{FF2B5EF4-FFF2-40B4-BE49-F238E27FC236}">
              <a16:creationId xmlns:a16="http://schemas.microsoft.com/office/drawing/2014/main" id="{00000000-0008-0000-0400-000051000000}"/>
            </a:ext>
          </a:extLst>
        </xdr:cNvPr>
        <xdr:cNvGrpSpPr>
          <a:grpSpLocks/>
        </xdr:cNvGrpSpPr>
      </xdr:nvGrpSpPr>
      <xdr:grpSpPr bwMode="auto">
        <a:xfrm>
          <a:off x="5920342" y="2153566"/>
          <a:ext cx="114662" cy="145007"/>
          <a:chOff x="309" y="146"/>
          <a:chExt cx="108" cy="107"/>
        </a:xfrm>
      </xdr:grpSpPr>
      <xdr:grpSp>
        <xdr:nvGrpSpPr>
          <xdr:cNvPr id="82" name="Group 54">
            <a:extLst>
              <a:ext uri="{FF2B5EF4-FFF2-40B4-BE49-F238E27FC236}">
                <a16:creationId xmlns:a16="http://schemas.microsoft.com/office/drawing/2014/main" id="{00000000-0008-0000-0400-000052000000}"/>
              </a:ext>
            </a:extLst>
          </xdr:cNvPr>
          <xdr:cNvGrpSpPr>
            <a:grpSpLocks/>
          </xdr:cNvGrpSpPr>
        </xdr:nvGrpSpPr>
        <xdr:grpSpPr bwMode="auto">
          <a:xfrm>
            <a:off x="309" y="146"/>
            <a:ext cx="108" cy="107"/>
            <a:chOff x="315" y="152"/>
            <a:chExt cx="108" cy="107"/>
          </a:xfrm>
        </xdr:grpSpPr>
        <xdr:sp macro="" textlink="">
          <xdr:nvSpPr>
            <xdr:cNvPr id="85" name="Oval 55">
              <a:extLst>
                <a:ext uri="{FF2B5EF4-FFF2-40B4-BE49-F238E27FC236}">
                  <a16:creationId xmlns:a16="http://schemas.microsoft.com/office/drawing/2014/main" id="{00000000-0008-0000-0400-00005500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86" name="Line 56">
              <a:extLst>
                <a:ext uri="{FF2B5EF4-FFF2-40B4-BE49-F238E27FC236}">
                  <a16:creationId xmlns:a16="http://schemas.microsoft.com/office/drawing/2014/main" id="{00000000-0008-0000-0400-00005600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83" name="Line 57">
            <a:extLst>
              <a:ext uri="{FF2B5EF4-FFF2-40B4-BE49-F238E27FC236}">
                <a16:creationId xmlns:a16="http://schemas.microsoft.com/office/drawing/2014/main" id="{00000000-0008-0000-0400-00005300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 name="Line 58">
            <a:extLst>
              <a:ext uri="{FF2B5EF4-FFF2-40B4-BE49-F238E27FC236}">
                <a16:creationId xmlns:a16="http://schemas.microsoft.com/office/drawing/2014/main" id="{00000000-0008-0000-0400-00005400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597629</xdr:colOff>
      <xdr:row>8</xdr:row>
      <xdr:rowOff>209331</xdr:rowOff>
    </xdr:from>
    <xdr:to>
      <xdr:col>8</xdr:col>
      <xdr:colOff>597629</xdr:colOff>
      <xdr:row>9</xdr:row>
      <xdr:rowOff>150074</xdr:rowOff>
    </xdr:to>
    <xdr:cxnSp macro="">
      <xdr:nvCxnSpPr>
        <xdr:cNvPr id="87" name="直線コネクタ 86">
          <a:extLst>
            <a:ext uri="{FF2B5EF4-FFF2-40B4-BE49-F238E27FC236}">
              <a16:creationId xmlns:a16="http://schemas.microsoft.com/office/drawing/2014/main" id="{00000000-0008-0000-0400-000057000000}"/>
            </a:ext>
          </a:extLst>
        </xdr:cNvPr>
        <xdr:cNvCxnSpPr/>
      </xdr:nvCxnSpPr>
      <xdr:spPr>
        <a:xfrm>
          <a:off x="5931629" y="1828581"/>
          <a:ext cx="0" cy="172064"/>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398587</xdr:colOff>
      <xdr:row>7</xdr:row>
      <xdr:rowOff>73796</xdr:rowOff>
    </xdr:from>
    <xdr:to>
      <xdr:col>9</xdr:col>
      <xdr:colOff>94431</xdr:colOff>
      <xdr:row>8</xdr:row>
      <xdr:rowOff>211236</xdr:rowOff>
    </xdr:to>
    <xdr:sp macro="" textlink="">
      <xdr:nvSpPr>
        <xdr:cNvPr id="88" name="楕円 87">
          <a:extLst>
            <a:ext uri="{FF2B5EF4-FFF2-40B4-BE49-F238E27FC236}">
              <a16:creationId xmlns:a16="http://schemas.microsoft.com/office/drawing/2014/main" id="{00000000-0008-0000-0400-000058000000}"/>
            </a:ext>
          </a:extLst>
        </xdr:cNvPr>
        <xdr:cNvSpPr/>
      </xdr:nvSpPr>
      <xdr:spPr>
        <a:xfrm>
          <a:off x="5732587" y="1461725"/>
          <a:ext cx="362594" cy="368761"/>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lientData/>
  </xdr:twoCellAnchor>
  <xdr:twoCellAnchor>
    <xdr:from>
      <xdr:col>10</xdr:col>
      <xdr:colOff>340796</xdr:colOff>
      <xdr:row>9</xdr:row>
      <xdr:rowOff>222896</xdr:rowOff>
    </xdr:from>
    <xdr:to>
      <xdr:col>10</xdr:col>
      <xdr:colOff>340796</xdr:colOff>
      <xdr:row>11</xdr:row>
      <xdr:rowOff>165501</xdr:rowOff>
    </xdr:to>
    <xdr:cxnSp macro="">
      <xdr:nvCxnSpPr>
        <xdr:cNvPr id="93" name="直線コネクタ 92">
          <a:extLst>
            <a:ext uri="{FF2B5EF4-FFF2-40B4-BE49-F238E27FC236}">
              <a16:creationId xmlns:a16="http://schemas.microsoft.com/office/drawing/2014/main" id="{00000000-0008-0000-0400-00005D000000}"/>
            </a:ext>
          </a:extLst>
        </xdr:cNvPr>
        <xdr:cNvCxnSpPr/>
      </xdr:nvCxnSpPr>
      <xdr:spPr>
        <a:xfrm>
          <a:off x="7008296" y="2073467"/>
          <a:ext cx="0" cy="405248"/>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86959</xdr:colOff>
      <xdr:row>10</xdr:row>
      <xdr:rowOff>3547</xdr:rowOff>
    </xdr:from>
    <xdr:to>
      <xdr:col>11</xdr:col>
      <xdr:colOff>86959</xdr:colOff>
      <xdr:row>15</xdr:row>
      <xdr:rowOff>201706</xdr:rowOff>
    </xdr:to>
    <xdr:cxnSp macro="">
      <xdr:nvCxnSpPr>
        <xdr:cNvPr id="95" name="直線コネクタ 94">
          <a:extLst>
            <a:ext uri="{FF2B5EF4-FFF2-40B4-BE49-F238E27FC236}">
              <a16:creationId xmlns:a16="http://schemas.microsoft.com/office/drawing/2014/main" id="{00000000-0008-0000-0400-00005F000000}"/>
            </a:ext>
          </a:extLst>
        </xdr:cNvPr>
        <xdr:cNvCxnSpPr/>
      </xdr:nvCxnSpPr>
      <xdr:spPr>
        <a:xfrm>
          <a:off x="7482841" y="2020606"/>
          <a:ext cx="0" cy="1318747"/>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377331</xdr:colOff>
      <xdr:row>11</xdr:row>
      <xdr:rowOff>158788</xdr:rowOff>
    </xdr:from>
    <xdr:to>
      <xdr:col>13</xdr:col>
      <xdr:colOff>584611</xdr:colOff>
      <xdr:row>19</xdr:row>
      <xdr:rowOff>41698</xdr:rowOff>
    </xdr:to>
    <xdr:grpSp>
      <xdr:nvGrpSpPr>
        <xdr:cNvPr id="105" name="グループ化 104">
          <a:extLst>
            <a:ext uri="{FF2B5EF4-FFF2-40B4-BE49-F238E27FC236}">
              <a16:creationId xmlns:a16="http://schemas.microsoft.com/office/drawing/2014/main" id="{00000000-0008-0000-0400-000069000000}"/>
            </a:ext>
          </a:extLst>
        </xdr:cNvPr>
        <xdr:cNvGrpSpPr/>
      </xdr:nvGrpSpPr>
      <xdr:grpSpPr>
        <a:xfrm>
          <a:off x="9117919" y="2625987"/>
          <a:ext cx="211090" cy="1673946"/>
          <a:chOff x="10893944" y="2508808"/>
          <a:chExt cx="236995" cy="2385705"/>
        </a:xfrm>
      </xdr:grpSpPr>
      <xdr:cxnSp macro="">
        <xdr:nvCxnSpPr>
          <xdr:cNvPr id="106" name="直線コネクタ 105">
            <a:extLst>
              <a:ext uri="{FF2B5EF4-FFF2-40B4-BE49-F238E27FC236}">
                <a16:creationId xmlns:a16="http://schemas.microsoft.com/office/drawing/2014/main" id="{00000000-0008-0000-0400-00006A000000}"/>
              </a:ext>
            </a:extLst>
          </xdr:cNvPr>
          <xdr:cNvCxnSpPr/>
        </xdr:nvCxnSpPr>
        <xdr:spPr>
          <a:xfrm>
            <a:off x="11014050" y="2508808"/>
            <a:ext cx="0" cy="1381197"/>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107" name="グループ化 106">
            <a:extLst>
              <a:ext uri="{FF2B5EF4-FFF2-40B4-BE49-F238E27FC236}">
                <a16:creationId xmlns:a16="http://schemas.microsoft.com/office/drawing/2014/main" id="{00000000-0008-0000-0400-00006B000000}"/>
              </a:ext>
            </a:extLst>
          </xdr:cNvPr>
          <xdr:cNvGrpSpPr/>
        </xdr:nvGrpSpPr>
        <xdr:grpSpPr>
          <a:xfrm rot="5400000">
            <a:off x="10898650" y="3915668"/>
            <a:ext cx="227584" cy="191955"/>
            <a:chOff x="8016240" y="3124200"/>
            <a:chExt cx="220980" cy="190500"/>
          </a:xfrm>
        </xdr:grpSpPr>
        <xdr:sp macro="" textlink="">
          <xdr:nvSpPr>
            <xdr:cNvPr id="118" name="AutoShape 720">
              <a:extLst>
                <a:ext uri="{FF2B5EF4-FFF2-40B4-BE49-F238E27FC236}">
                  <a16:creationId xmlns:a16="http://schemas.microsoft.com/office/drawing/2014/main" id="{00000000-0008-0000-0400-000076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28575">
              <a:solidFill>
                <a:srgbClr val="00B0F0"/>
              </a:solidFill>
              <a:miter lim="800000"/>
              <a:headEnd/>
              <a:tailEnd/>
            </a:ln>
          </xdr:spPr>
        </xdr:sp>
        <xdr:cxnSp macro="">
          <xdr:nvCxnSpPr>
            <xdr:cNvPr id="119" name="直線コネクタ 118">
              <a:extLst>
                <a:ext uri="{FF2B5EF4-FFF2-40B4-BE49-F238E27FC236}">
                  <a16:creationId xmlns:a16="http://schemas.microsoft.com/office/drawing/2014/main" id="{00000000-0008-0000-0400-000077000000}"/>
                </a:ext>
              </a:extLst>
            </xdr:cNvPr>
            <xdr:cNvCxnSpPr/>
          </xdr:nvCxnSpPr>
          <xdr:spPr>
            <a:xfrm>
              <a:off x="8237220" y="313182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400-000078000000}"/>
                </a:ext>
              </a:extLst>
            </xdr:cNvPr>
            <xdr:cNvCxnSpPr/>
          </xdr:nvCxnSpPr>
          <xdr:spPr>
            <a:xfrm>
              <a:off x="8016240" y="3139440"/>
              <a:ext cx="0" cy="1752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nvGrpSpPr>
          <xdr:cNvPr id="108" name="グループ化 107">
            <a:extLst>
              <a:ext uri="{FF2B5EF4-FFF2-40B4-BE49-F238E27FC236}">
                <a16:creationId xmlns:a16="http://schemas.microsoft.com/office/drawing/2014/main" id="{00000000-0008-0000-0400-00006C000000}"/>
              </a:ext>
            </a:extLst>
          </xdr:cNvPr>
          <xdr:cNvGrpSpPr/>
        </xdr:nvGrpSpPr>
        <xdr:grpSpPr>
          <a:xfrm>
            <a:off x="10893944" y="4117589"/>
            <a:ext cx="236995" cy="776924"/>
            <a:chOff x="10294620" y="6370320"/>
            <a:chExt cx="236220" cy="754380"/>
          </a:xfrm>
        </xdr:grpSpPr>
        <xdr:cxnSp macro="">
          <xdr:nvCxnSpPr>
            <xdr:cNvPr id="109" name="直線コネクタ 108">
              <a:extLst>
                <a:ext uri="{FF2B5EF4-FFF2-40B4-BE49-F238E27FC236}">
                  <a16:creationId xmlns:a16="http://schemas.microsoft.com/office/drawing/2014/main" id="{00000000-0008-0000-0400-00006D000000}"/>
                </a:ext>
              </a:extLst>
            </xdr:cNvPr>
            <xdr:cNvCxnSpPr/>
          </xdr:nvCxnSpPr>
          <xdr:spPr>
            <a:xfrm>
              <a:off x="10408920" y="6370320"/>
              <a:ext cx="0" cy="21336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 109">
              <a:extLst>
                <a:ext uri="{FF2B5EF4-FFF2-40B4-BE49-F238E27FC236}">
                  <a16:creationId xmlns:a16="http://schemas.microsoft.com/office/drawing/2014/main" id="{00000000-0008-0000-0400-00006E000000}"/>
                </a:ext>
              </a:extLst>
            </xdr:cNvPr>
            <xdr:cNvCxnSpPr/>
          </xdr:nvCxnSpPr>
          <xdr:spPr>
            <a:xfrm>
              <a:off x="10332720" y="685800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11" name="直線コネクタ 110">
              <a:extLst>
                <a:ext uri="{FF2B5EF4-FFF2-40B4-BE49-F238E27FC236}">
                  <a16:creationId xmlns:a16="http://schemas.microsoft.com/office/drawing/2014/main" id="{00000000-0008-0000-0400-00006F000000}"/>
                </a:ext>
              </a:extLst>
            </xdr:cNvPr>
            <xdr:cNvCxnSpPr/>
          </xdr:nvCxnSpPr>
          <xdr:spPr>
            <a:xfrm>
              <a:off x="10332720" y="6835140"/>
              <a:ext cx="15240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112" name="正方形/長方形 111">
              <a:extLst>
                <a:ext uri="{FF2B5EF4-FFF2-40B4-BE49-F238E27FC236}">
                  <a16:creationId xmlns:a16="http://schemas.microsoft.com/office/drawing/2014/main" id="{00000000-0008-0000-0400-000070000000}"/>
                </a:ext>
              </a:extLst>
            </xdr:cNvPr>
            <xdr:cNvSpPr/>
          </xdr:nvSpPr>
          <xdr:spPr>
            <a:xfrm>
              <a:off x="10347960" y="659130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4" name="直線コネクタ 113">
              <a:extLst>
                <a:ext uri="{FF2B5EF4-FFF2-40B4-BE49-F238E27FC236}">
                  <a16:creationId xmlns:a16="http://schemas.microsoft.com/office/drawing/2014/main" id="{00000000-0008-0000-0400-000072000000}"/>
                </a:ext>
              </a:extLst>
            </xdr:cNvPr>
            <xdr:cNvCxnSpPr/>
          </xdr:nvCxnSpPr>
          <xdr:spPr>
            <a:xfrm>
              <a:off x="10408920" y="6720840"/>
              <a:ext cx="0" cy="10668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115" name="正方形/長方形 114">
              <a:extLst>
                <a:ext uri="{FF2B5EF4-FFF2-40B4-BE49-F238E27FC236}">
                  <a16:creationId xmlns:a16="http://schemas.microsoft.com/office/drawing/2014/main" id="{00000000-0008-0000-0400-000073000000}"/>
                </a:ext>
              </a:extLst>
            </xdr:cNvPr>
            <xdr:cNvSpPr/>
          </xdr:nvSpPr>
          <xdr:spPr>
            <a:xfrm>
              <a:off x="10355580" y="7002780"/>
              <a:ext cx="121920" cy="121920"/>
            </a:xfrm>
            <a:prstGeom prst="rect">
              <a:avLst/>
            </a:pr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6" name="直線コネクタ 115">
              <a:extLst>
                <a:ext uri="{FF2B5EF4-FFF2-40B4-BE49-F238E27FC236}">
                  <a16:creationId xmlns:a16="http://schemas.microsoft.com/office/drawing/2014/main" id="{00000000-0008-0000-0400-000074000000}"/>
                </a:ext>
              </a:extLst>
            </xdr:cNvPr>
            <xdr:cNvCxnSpPr/>
          </xdr:nvCxnSpPr>
          <xdr:spPr>
            <a:xfrm>
              <a:off x="10408920" y="6850380"/>
              <a:ext cx="0" cy="15240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117" name="直線コネクタ 116">
              <a:extLst>
                <a:ext uri="{FF2B5EF4-FFF2-40B4-BE49-F238E27FC236}">
                  <a16:creationId xmlns:a16="http://schemas.microsoft.com/office/drawing/2014/main" id="{00000000-0008-0000-0400-000075000000}"/>
                </a:ext>
              </a:extLst>
            </xdr:cNvPr>
            <xdr:cNvCxnSpPr/>
          </xdr:nvCxnSpPr>
          <xdr:spPr>
            <a:xfrm>
              <a:off x="10294620" y="7071360"/>
              <a:ext cx="236220"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522122</xdr:colOff>
      <xdr:row>11</xdr:row>
      <xdr:rowOff>59885</xdr:rowOff>
    </xdr:from>
    <xdr:to>
      <xdr:col>12</xdr:col>
      <xdr:colOff>621154</xdr:colOff>
      <xdr:row>12</xdr:row>
      <xdr:rowOff>81591</xdr:rowOff>
    </xdr:to>
    <xdr:grpSp>
      <xdr:nvGrpSpPr>
        <xdr:cNvPr id="121" name="Group 96">
          <a:extLst>
            <a:ext uri="{FF2B5EF4-FFF2-40B4-BE49-F238E27FC236}">
              <a16:creationId xmlns:a16="http://schemas.microsoft.com/office/drawing/2014/main" id="{00000000-0008-0000-0400-000079000000}"/>
            </a:ext>
          </a:extLst>
        </xdr:cNvPr>
        <xdr:cNvGrpSpPr>
          <a:grpSpLocks/>
        </xdr:cNvGrpSpPr>
      </xdr:nvGrpSpPr>
      <xdr:grpSpPr bwMode="auto">
        <a:xfrm rot="5400000">
          <a:off x="8515056" y="2594765"/>
          <a:ext cx="251539" cy="104747"/>
          <a:chOff x="442" y="624"/>
          <a:chExt cx="30" cy="11"/>
        </a:xfrm>
      </xdr:grpSpPr>
      <xdr:sp macro="" textlink="">
        <xdr:nvSpPr>
          <xdr:cNvPr id="122" name="Freeform 97">
            <a:extLst>
              <a:ext uri="{FF2B5EF4-FFF2-40B4-BE49-F238E27FC236}">
                <a16:creationId xmlns:a16="http://schemas.microsoft.com/office/drawing/2014/main" id="{00000000-0008-0000-0400-00007A00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23" name="Freeform 98">
            <a:extLst>
              <a:ext uri="{FF2B5EF4-FFF2-40B4-BE49-F238E27FC236}">
                <a16:creationId xmlns:a16="http://schemas.microsoft.com/office/drawing/2014/main" id="{00000000-0008-0000-0400-00007B00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24" name="Freeform 99">
            <a:extLst>
              <a:ext uri="{FF2B5EF4-FFF2-40B4-BE49-F238E27FC236}">
                <a16:creationId xmlns:a16="http://schemas.microsoft.com/office/drawing/2014/main" id="{00000000-0008-0000-0400-00007C00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clientData/>
  </xdr:twoCellAnchor>
  <xdr:twoCellAnchor>
    <xdr:from>
      <xdr:col>15</xdr:col>
      <xdr:colOff>209311</xdr:colOff>
      <xdr:row>21</xdr:row>
      <xdr:rowOff>157401</xdr:rowOff>
    </xdr:from>
    <xdr:to>
      <xdr:col>16</xdr:col>
      <xdr:colOff>630211</xdr:colOff>
      <xdr:row>29</xdr:row>
      <xdr:rowOff>175199</xdr:rowOff>
    </xdr:to>
    <xdr:grpSp>
      <xdr:nvGrpSpPr>
        <xdr:cNvPr id="126" name="Group 710">
          <a:extLst>
            <a:ext uri="{FF2B5EF4-FFF2-40B4-BE49-F238E27FC236}">
              <a16:creationId xmlns:a16="http://schemas.microsoft.com/office/drawing/2014/main" id="{00000000-0008-0000-0400-00007E000000}"/>
            </a:ext>
          </a:extLst>
        </xdr:cNvPr>
        <xdr:cNvGrpSpPr>
          <a:grpSpLocks/>
        </xdr:cNvGrpSpPr>
      </xdr:nvGrpSpPr>
      <xdr:grpSpPr bwMode="auto">
        <a:xfrm>
          <a:off x="10298415" y="4865777"/>
          <a:ext cx="1085633" cy="1805024"/>
          <a:chOff x="276" y="40"/>
          <a:chExt cx="90" cy="164"/>
        </a:xfrm>
      </xdr:grpSpPr>
      <xdr:grpSp>
        <xdr:nvGrpSpPr>
          <xdr:cNvPr id="127" name="Group 30">
            <a:extLst>
              <a:ext uri="{FF2B5EF4-FFF2-40B4-BE49-F238E27FC236}">
                <a16:creationId xmlns:a16="http://schemas.microsoft.com/office/drawing/2014/main" id="{00000000-0008-0000-0400-00007F000000}"/>
              </a:ext>
            </a:extLst>
          </xdr:cNvPr>
          <xdr:cNvGrpSpPr>
            <a:grpSpLocks/>
          </xdr:cNvGrpSpPr>
        </xdr:nvGrpSpPr>
        <xdr:grpSpPr bwMode="auto">
          <a:xfrm>
            <a:off x="281" y="40"/>
            <a:ext cx="81" cy="160"/>
            <a:chOff x="160" y="260"/>
            <a:chExt cx="100" cy="200"/>
          </a:xfrm>
        </xdr:grpSpPr>
        <xdr:sp macro="" textlink="">
          <xdr:nvSpPr>
            <xdr:cNvPr id="133" name="AutoShape 31">
              <a:extLst>
                <a:ext uri="{FF2B5EF4-FFF2-40B4-BE49-F238E27FC236}">
                  <a16:creationId xmlns:a16="http://schemas.microsoft.com/office/drawing/2014/main" id="{00000000-0008-0000-0400-000085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34" name="AutoShape 32">
              <a:extLst>
                <a:ext uri="{FF2B5EF4-FFF2-40B4-BE49-F238E27FC236}">
                  <a16:creationId xmlns:a16="http://schemas.microsoft.com/office/drawing/2014/main" id="{00000000-0008-0000-0400-000086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35" name="AutoShape 33">
              <a:extLst>
                <a:ext uri="{FF2B5EF4-FFF2-40B4-BE49-F238E27FC236}">
                  <a16:creationId xmlns:a16="http://schemas.microsoft.com/office/drawing/2014/main" id="{00000000-0008-0000-0400-000087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36" name="AutoShape 35">
              <a:extLst>
                <a:ext uri="{FF2B5EF4-FFF2-40B4-BE49-F238E27FC236}">
                  <a16:creationId xmlns:a16="http://schemas.microsoft.com/office/drawing/2014/main" id="{00000000-0008-0000-0400-000088000000}"/>
                </a:ext>
              </a:extLst>
            </xdr:cNvPr>
            <xdr:cNvSpPr>
              <a:spLocks noChangeArrowheads="1"/>
            </xdr:cNvSpPr>
          </xdr:nvSpPr>
          <xdr:spPr bwMode="auto">
            <a:xfrm>
              <a:off x="166"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37" name="Rectangle 38">
              <a:extLst>
                <a:ext uri="{FF2B5EF4-FFF2-40B4-BE49-F238E27FC236}">
                  <a16:creationId xmlns:a16="http://schemas.microsoft.com/office/drawing/2014/main" id="{00000000-0008-0000-0400-000089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38" name="Line 40">
              <a:extLst>
                <a:ext uri="{FF2B5EF4-FFF2-40B4-BE49-F238E27FC236}">
                  <a16:creationId xmlns:a16="http://schemas.microsoft.com/office/drawing/2014/main" id="{00000000-0008-0000-0400-00008A000000}"/>
                </a:ext>
              </a:extLst>
            </xdr:cNvPr>
            <xdr:cNvSpPr>
              <a:spLocks noChangeShapeType="1"/>
            </xdr:cNvSpPr>
          </xdr:nvSpPr>
          <xdr:spPr bwMode="auto">
            <a:xfrm flipV="1">
              <a:off x="174" y="314"/>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39" name="Group 43">
              <a:extLst>
                <a:ext uri="{FF2B5EF4-FFF2-40B4-BE49-F238E27FC236}">
                  <a16:creationId xmlns:a16="http://schemas.microsoft.com/office/drawing/2014/main" id="{00000000-0008-0000-0400-00008B000000}"/>
                </a:ext>
              </a:extLst>
            </xdr:cNvPr>
            <xdr:cNvGrpSpPr>
              <a:grpSpLocks/>
            </xdr:cNvGrpSpPr>
          </xdr:nvGrpSpPr>
          <xdr:grpSpPr bwMode="auto">
            <a:xfrm>
              <a:off x="202" y="264"/>
              <a:ext cx="4" cy="16"/>
              <a:chOff x="202" y="264"/>
              <a:chExt cx="4" cy="16"/>
            </a:xfrm>
          </xdr:grpSpPr>
          <xdr:sp macro="" textlink="">
            <xdr:nvSpPr>
              <xdr:cNvPr id="150" name="Line 44">
                <a:extLst>
                  <a:ext uri="{FF2B5EF4-FFF2-40B4-BE49-F238E27FC236}">
                    <a16:creationId xmlns:a16="http://schemas.microsoft.com/office/drawing/2014/main" id="{00000000-0008-0000-0400-000096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1" name="Line 45">
                <a:extLst>
                  <a:ext uri="{FF2B5EF4-FFF2-40B4-BE49-F238E27FC236}">
                    <a16:creationId xmlns:a16="http://schemas.microsoft.com/office/drawing/2014/main" id="{00000000-0008-0000-0400-000097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52" name="Line 46">
                <a:extLst>
                  <a:ext uri="{FF2B5EF4-FFF2-40B4-BE49-F238E27FC236}">
                    <a16:creationId xmlns:a16="http://schemas.microsoft.com/office/drawing/2014/main" id="{00000000-0008-0000-0400-000098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0" name="Group 47">
              <a:extLst>
                <a:ext uri="{FF2B5EF4-FFF2-40B4-BE49-F238E27FC236}">
                  <a16:creationId xmlns:a16="http://schemas.microsoft.com/office/drawing/2014/main" id="{00000000-0008-0000-0400-00008C000000}"/>
                </a:ext>
              </a:extLst>
            </xdr:cNvPr>
            <xdr:cNvGrpSpPr>
              <a:grpSpLocks/>
            </xdr:cNvGrpSpPr>
          </xdr:nvGrpSpPr>
          <xdr:grpSpPr bwMode="auto">
            <a:xfrm>
              <a:off x="208" y="264"/>
              <a:ext cx="4" cy="16"/>
              <a:chOff x="202" y="264"/>
              <a:chExt cx="4" cy="16"/>
            </a:xfrm>
          </xdr:grpSpPr>
          <xdr:sp macro="" textlink="">
            <xdr:nvSpPr>
              <xdr:cNvPr id="147" name="Line 48">
                <a:extLst>
                  <a:ext uri="{FF2B5EF4-FFF2-40B4-BE49-F238E27FC236}">
                    <a16:creationId xmlns:a16="http://schemas.microsoft.com/office/drawing/2014/main" id="{00000000-0008-0000-0400-000093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8" name="Line 49">
                <a:extLst>
                  <a:ext uri="{FF2B5EF4-FFF2-40B4-BE49-F238E27FC236}">
                    <a16:creationId xmlns:a16="http://schemas.microsoft.com/office/drawing/2014/main" id="{00000000-0008-0000-0400-000094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9" name="Line 50">
                <a:extLst>
                  <a:ext uri="{FF2B5EF4-FFF2-40B4-BE49-F238E27FC236}">
                    <a16:creationId xmlns:a16="http://schemas.microsoft.com/office/drawing/2014/main" id="{00000000-0008-0000-0400-000095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1" name="Group 51">
              <a:extLst>
                <a:ext uri="{FF2B5EF4-FFF2-40B4-BE49-F238E27FC236}">
                  <a16:creationId xmlns:a16="http://schemas.microsoft.com/office/drawing/2014/main" id="{00000000-0008-0000-0400-00008D000000}"/>
                </a:ext>
              </a:extLst>
            </xdr:cNvPr>
            <xdr:cNvGrpSpPr>
              <a:grpSpLocks/>
            </xdr:cNvGrpSpPr>
          </xdr:nvGrpSpPr>
          <xdr:grpSpPr bwMode="auto">
            <a:xfrm>
              <a:off x="214" y="264"/>
              <a:ext cx="4" cy="16"/>
              <a:chOff x="202" y="264"/>
              <a:chExt cx="4" cy="16"/>
            </a:xfrm>
          </xdr:grpSpPr>
          <xdr:sp macro="" textlink="">
            <xdr:nvSpPr>
              <xdr:cNvPr id="144" name="Line 52">
                <a:extLst>
                  <a:ext uri="{FF2B5EF4-FFF2-40B4-BE49-F238E27FC236}">
                    <a16:creationId xmlns:a16="http://schemas.microsoft.com/office/drawing/2014/main" id="{00000000-0008-0000-0400-000090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5" name="Line 53">
                <a:extLst>
                  <a:ext uri="{FF2B5EF4-FFF2-40B4-BE49-F238E27FC236}">
                    <a16:creationId xmlns:a16="http://schemas.microsoft.com/office/drawing/2014/main" id="{00000000-0008-0000-0400-000091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6" name="Line 54">
                <a:extLst>
                  <a:ext uri="{FF2B5EF4-FFF2-40B4-BE49-F238E27FC236}">
                    <a16:creationId xmlns:a16="http://schemas.microsoft.com/office/drawing/2014/main" id="{00000000-0008-0000-0400-000092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42" name="Line 55">
              <a:extLst>
                <a:ext uri="{FF2B5EF4-FFF2-40B4-BE49-F238E27FC236}">
                  <a16:creationId xmlns:a16="http://schemas.microsoft.com/office/drawing/2014/main" id="{00000000-0008-0000-0400-00008E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3" name="Line 56">
              <a:extLst>
                <a:ext uri="{FF2B5EF4-FFF2-40B4-BE49-F238E27FC236}">
                  <a16:creationId xmlns:a16="http://schemas.microsoft.com/office/drawing/2014/main" id="{00000000-0008-0000-0400-00008F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8" name="Group 526">
            <a:extLst>
              <a:ext uri="{FF2B5EF4-FFF2-40B4-BE49-F238E27FC236}">
                <a16:creationId xmlns:a16="http://schemas.microsoft.com/office/drawing/2014/main" id="{00000000-0008-0000-0400-000080000000}"/>
              </a:ext>
            </a:extLst>
          </xdr:cNvPr>
          <xdr:cNvGrpSpPr>
            <a:grpSpLocks/>
          </xdr:cNvGrpSpPr>
        </xdr:nvGrpSpPr>
        <xdr:grpSpPr bwMode="auto">
          <a:xfrm>
            <a:off x="276" y="89"/>
            <a:ext cx="90" cy="115"/>
            <a:chOff x="276" y="89"/>
            <a:chExt cx="90" cy="115"/>
          </a:xfrm>
        </xdr:grpSpPr>
        <xdr:grpSp>
          <xdr:nvGrpSpPr>
            <xdr:cNvPr id="129" name="Group 147">
              <a:extLst>
                <a:ext uri="{FF2B5EF4-FFF2-40B4-BE49-F238E27FC236}">
                  <a16:creationId xmlns:a16="http://schemas.microsoft.com/office/drawing/2014/main" id="{00000000-0008-0000-0400-000081000000}"/>
                </a:ext>
              </a:extLst>
            </xdr:cNvPr>
            <xdr:cNvGrpSpPr>
              <a:grpSpLocks/>
            </xdr:cNvGrpSpPr>
          </xdr:nvGrpSpPr>
          <xdr:grpSpPr bwMode="auto">
            <a:xfrm>
              <a:off x="276" y="109"/>
              <a:ext cx="90" cy="95"/>
              <a:chOff x="286" y="999"/>
              <a:chExt cx="90" cy="95"/>
            </a:xfrm>
          </xdr:grpSpPr>
          <xdr:sp macro="" textlink="">
            <xdr:nvSpPr>
              <xdr:cNvPr id="131" name="Freeform 148">
                <a:extLst>
                  <a:ext uri="{FF2B5EF4-FFF2-40B4-BE49-F238E27FC236}">
                    <a16:creationId xmlns:a16="http://schemas.microsoft.com/office/drawing/2014/main" id="{00000000-0008-0000-0400-000083000000}"/>
                  </a:ext>
                </a:extLst>
              </xdr:cNvPr>
              <xdr:cNvSpPr>
                <a:spLocks/>
              </xdr:cNvSpPr>
            </xdr:nvSpPr>
            <xdr:spPr bwMode="auto">
              <a:xfrm>
                <a:off x="341"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132" name="Freeform 149">
                <a:extLst>
                  <a:ext uri="{FF2B5EF4-FFF2-40B4-BE49-F238E27FC236}">
                    <a16:creationId xmlns:a16="http://schemas.microsoft.com/office/drawing/2014/main" id="{00000000-0008-0000-0400-000084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130" name="Freeform 522">
              <a:extLst>
                <a:ext uri="{FF2B5EF4-FFF2-40B4-BE49-F238E27FC236}">
                  <a16:creationId xmlns:a16="http://schemas.microsoft.com/office/drawing/2014/main" id="{00000000-0008-0000-0400-000082000000}"/>
                </a:ext>
              </a:extLst>
            </xdr:cNvPr>
            <xdr:cNvSpPr>
              <a:spLocks/>
            </xdr:cNvSpPr>
          </xdr:nvSpPr>
          <xdr:spPr bwMode="auto">
            <a:xfrm>
              <a:off x="288"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clientData/>
  </xdr:twoCellAnchor>
  <xdr:twoCellAnchor>
    <xdr:from>
      <xdr:col>11</xdr:col>
      <xdr:colOff>605118</xdr:colOff>
      <xdr:row>19</xdr:row>
      <xdr:rowOff>65158</xdr:rowOff>
    </xdr:from>
    <xdr:to>
      <xdr:col>13</xdr:col>
      <xdr:colOff>559767</xdr:colOff>
      <xdr:row>22</xdr:row>
      <xdr:rowOff>220307</xdr:rowOff>
    </xdr:to>
    <xdr:sp macro="" textlink="">
      <xdr:nvSpPr>
        <xdr:cNvPr id="153" name="フリーフォーム: 図形 152">
          <a:extLst>
            <a:ext uri="{FF2B5EF4-FFF2-40B4-BE49-F238E27FC236}">
              <a16:creationId xmlns:a16="http://schemas.microsoft.com/office/drawing/2014/main" id="{00000000-0008-0000-0400-000099000000}"/>
            </a:ext>
          </a:extLst>
        </xdr:cNvPr>
        <xdr:cNvSpPr/>
      </xdr:nvSpPr>
      <xdr:spPr>
        <a:xfrm>
          <a:off x="8001000" y="4099276"/>
          <a:ext cx="1299355" cy="827502"/>
        </a:xfrm>
        <a:custGeom>
          <a:avLst/>
          <a:gdLst>
            <a:gd name="connsiteX0" fmla="*/ 1162268 w 1243784"/>
            <a:gd name="connsiteY0" fmla="*/ 0 h 1719943"/>
            <a:gd name="connsiteX1" fmla="*/ 1238468 w 1243784"/>
            <a:gd name="connsiteY1" fmla="*/ 228600 h 1719943"/>
            <a:gd name="connsiteX2" fmla="*/ 1031639 w 1243784"/>
            <a:gd name="connsiteY2" fmla="*/ 239486 h 1719943"/>
            <a:gd name="connsiteX3" fmla="*/ 1075182 w 1243784"/>
            <a:gd name="connsiteY3" fmla="*/ 413657 h 1719943"/>
            <a:gd name="connsiteX4" fmla="*/ 901011 w 1243784"/>
            <a:gd name="connsiteY4" fmla="*/ 435429 h 1719943"/>
            <a:gd name="connsiteX5" fmla="*/ 911896 w 1243784"/>
            <a:gd name="connsiteY5" fmla="*/ 674915 h 1719943"/>
            <a:gd name="connsiteX6" fmla="*/ 803039 w 1243784"/>
            <a:gd name="connsiteY6" fmla="*/ 642257 h 1719943"/>
            <a:gd name="connsiteX7" fmla="*/ 803039 w 1243784"/>
            <a:gd name="connsiteY7" fmla="*/ 859972 h 1719943"/>
            <a:gd name="connsiteX8" fmla="*/ 617982 w 1243784"/>
            <a:gd name="connsiteY8" fmla="*/ 925286 h 1719943"/>
            <a:gd name="connsiteX9" fmla="*/ 661525 w 1243784"/>
            <a:gd name="connsiteY9" fmla="*/ 1132115 h 1719943"/>
            <a:gd name="connsiteX10" fmla="*/ 520011 w 1243784"/>
            <a:gd name="connsiteY10" fmla="*/ 1143000 h 1719943"/>
            <a:gd name="connsiteX11" fmla="*/ 520011 w 1243784"/>
            <a:gd name="connsiteY11" fmla="*/ 1328057 h 1719943"/>
            <a:gd name="connsiteX12" fmla="*/ 324068 w 1243784"/>
            <a:gd name="connsiteY12" fmla="*/ 1371600 h 1719943"/>
            <a:gd name="connsiteX13" fmla="*/ 324068 w 1243784"/>
            <a:gd name="connsiteY13" fmla="*/ 1589315 h 1719943"/>
            <a:gd name="connsiteX14" fmla="*/ 19268 w 1243784"/>
            <a:gd name="connsiteY14" fmla="*/ 1589315 h 1719943"/>
            <a:gd name="connsiteX15" fmla="*/ 30153 w 1243784"/>
            <a:gd name="connsiteY15" fmla="*/ 1719943 h 1719943"/>
            <a:gd name="connsiteX16" fmla="*/ 30153 w 1243784"/>
            <a:gd name="connsiteY16" fmla="*/ 1719943 h 1719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243784" h="1719943">
              <a:moveTo>
                <a:pt x="1162268" y="0"/>
              </a:moveTo>
              <a:cubicBezTo>
                <a:pt x="1211253" y="94343"/>
                <a:pt x="1260239" y="188686"/>
                <a:pt x="1238468" y="228600"/>
              </a:cubicBezTo>
              <a:cubicBezTo>
                <a:pt x="1216697" y="268514"/>
                <a:pt x="1058853" y="208643"/>
                <a:pt x="1031639" y="239486"/>
              </a:cubicBezTo>
              <a:cubicBezTo>
                <a:pt x="1004425" y="270329"/>
                <a:pt x="1096953" y="381000"/>
                <a:pt x="1075182" y="413657"/>
              </a:cubicBezTo>
              <a:cubicBezTo>
                <a:pt x="1053411" y="446314"/>
                <a:pt x="928225" y="391886"/>
                <a:pt x="901011" y="435429"/>
              </a:cubicBezTo>
              <a:cubicBezTo>
                <a:pt x="873797" y="478972"/>
                <a:pt x="928225" y="640444"/>
                <a:pt x="911896" y="674915"/>
              </a:cubicBezTo>
              <a:cubicBezTo>
                <a:pt x="895567" y="709386"/>
                <a:pt x="821182" y="611414"/>
                <a:pt x="803039" y="642257"/>
              </a:cubicBezTo>
              <a:cubicBezTo>
                <a:pt x="784896" y="673100"/>
                <a:pt x="833882" y="812801"/>
                <a:pt x="803039" y="859972"/>
              </a:cubicBezTo>
              <a:cubicBezTo>
                <a:pt x="772196" y="907143"/>
                <a:pt x="641568" y="879929"/>
                <a:pt x="617982" y="925286"/>
              </a:cubicBezTo>
              <a:cubicBezTo>
                <a:pt x="594396" y="970643"/>
                <a:pt x="677854" y="1095829"/>
                <a:pt x="661525" y="1132115"/>
              </a:cubicBezTo>
              <a:cubicBezTo>
                <a:pt x="645196" y="1168401"/>
                <a:pt x="543597" y="1110343"/>
                <a:pt x="520011" y="1143000"/>
              </a:cubicBezTo>
              <a:cubicBezTo>
                <a:pt x="496425" y="1175657"/>
                <a:pt x="552668" y="1289957"/>
                <a:pt x="520011" y="1328057"/>
              </a:cubicBezTo>
              <a:cubicBezTo>
                <a:pt x="487354" y="1366157"/>
                <a:pt x="356725" y="1328057"/>
                <a:pt x="324068" y="1371600"/>
              </a:cubicBezTo>
              <a:cubicBezTo>
                <a:pt x="291411" y="1415143"/>
                <a:pt x="374868" y="1553029"/>
                <a:pt x="324068" y="1589315"/>
              </a:cubicBezTo>
              <a:cubicBezTo>
                <a:pt x="273268" y="1625601"/>
                <a:pt x="68254" y="1567544"/>
                <a:pt x="19268" y="1589315"/>
              </a:cubicBezTo>
              <a:cubicBezTo>
                <a:pt x="-29718" y="1611086"/>
                <a:pt x="30153" y="1719943"/>
                <a:pt x="30153" y="1719943"/>
              </a:cubicBezTo>
              <a:lnTo>
                <a:pt x="30153" y="1719943"/>
              </a:lnTo>
            </a:path>
          </a:pathLst>
        </a:custGeom>
        <a:no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xdr:col>
      <xdr:colOff>578412</xdr:colOff>
      <xdr:row>12</xdr:row>
      <xdr:rowOff>63262</xdr:rowOff>
    </xdr:from>
    <xdr:to>
      <xdr:col>10</xdr:col>
      <xdr:colOff>267354</xdr:colOff>
      <xdr:row>19</xdr:row>
      <xdr:rowOff>104074</xdr:rowOff>
    </xdr:to>
    <xdr:grpSp>
      <xdr:nvGrpSpPr>
        <xdr:cNvPr id="3" name="グループ化 2">
          <a:extLst>
            <a:ext uri="{FF2B5EF4-FFF2-40B4-BE49-F238E27FC236}">
              <a16:creationId xmlns:a16="http://schemas.microsoft.com/office/drawing/2014/main" id="{00000000-0008-0000-0400-000003000000}"/>
            </a:ext>
          </a:extLst>
        </xdr:cNvPr>
        <xdr:cNvGrpSpPr/>
      </xdr:nvGrpSpPr>
      <xdr:grpSpPr>
        <a:xfrm>
          <a:off x="6631493" y="2748864"/>
          <a:ext cx="359390" cy="1611540"/>
          <a:chOff x="7940168" y="3025587"/>
          <a:chExt cx="378438" cy="1690488"/>
        </a:xfrm>
      </xdr:grpSpPr>
      <xdr:sp macro="" textlink="">
        <xdr:nvSpPr>
          <xdr:cNvPr id="24" name="テキスト ボックス 23">
            <a:extLst>
              <a:ext uri="{FF2B5EF4-FFF2-40B4-BE49-F238E27FC236}">
                <a16:creationId xmlns:a16="http://schemas.microsoft.com/office/drawing/2014/main" id="{00000000-0008-0000-0400-000018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154" name="フローチャート: 他ページ結合子 153">
            <a:extLst>
              <a:ext uri="{FF2B5EF4-FFF2-40B4-BE49-F238E27FC236}">
                <a16:creationId xmlns:a16="http://schemas.microsoft.com/office/drawing/2014/main" id="{00000000-0008-0000-0400-00009A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402729</xdr:colOff>
      <xdr:row>30</xdr:row>
      <xdr:rowOff>27578</xdr:rowOff>
    </xdr:from>
    <xdr:to>
      <xdr:col>12</xdr:col>
      <xdr:colOff>69160</xdr:colOff>
      <xdr:row>31</xdr:row>
      <xdr:rowOff>142363</xdr:rowOff>
    </xdr:to>
    <xdr:sp macro="" textlink="">
      <xdr:nvSpPr>
        <xdr:cNvPr id="155" name="テキスト ボックス 154">
          <a:extLst>
            <a:ext uri="{FF2B5EF4-FFF2-40B4-BE49-F238E27FC236}">
              <a16:creationId xmlns:a16="http://schemas.microsoft.com/office/drawing/2014/main" id="{00000000-0008-0000-0400-00009B000000}"/>
            </a:ext>
          </a:extLst>
        </xdr:cNvPr>
        <xdr:cNvSpPr txBox="1"/>
      </xdr:nvSpPr>
      <xdr:spPr>
        <a:xfrm>
          <a:off x="7126258" y="6526990"/>
          <a:ext cx="1011137" cy="3389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SK-18</a:t>
          </a:r>
          <a:endParaRPr kumimoji="1" lang="ja-JP" altLang="en-US" sz="1600"/>
        </a:p>
      </xdr:txBody>
    </xdr:sp>
    <xdr:clientData/>
  </xdr:twoCellAnchor>
  <xdr:twoCellAnchor>
    <xdr:from>
      <xdr:col>15</xdr:col>
      <xdr:colOff>264141</xdr:colOff>
      <xdr:row>30</xdr:row>
      <xdr:rowOff>50893</xdr:rowOff>
    </xdr:from>
    <xdr:to>
      <xdr:col>16</xdr:col>
      <xdr:colOff>621975</xdr:colOff>
      <xdr:row>31</xdr:row>
      <xdr:rowOff>165005</xdr:rowOff>
    </xdr:to>
    <xdr:sp macro="" textlink="">
      <xdr:nvSpPr>
        <xdr:cNvPr id="156" name="テキスト ボックス 155">
          <a:extLst>
            <a:ext uri="{FF2B5EF4-FFF2-40B4-BE49-F238E27FC236}">
              <a16:creationId xmlns:a16="http://schemas.microsoft.com/office/drawing/2014/main" id="{00000000-0008-0000-0400-00009C000000}"/>
            </a:ext>
          </a:extLst>
        </xdr:cNvPr>
        <xdr:cNvSpPr txBox="1"/>
      </xdr:nvSpPr>
      <xdr:spPr>
        <a:xfrm>
          <a:off x="10349435" y="6550305"/>
          <a:ext cx="1030187" cy="338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SK-19</a:t>
          </a:r>
          <a:endParaRPr kumimoji="1" lang="ja-JP" altLang="en-US" sz="1600"/>
        </a:p>
      </xdr:txBody>
    </xdr:sp>
    <xdr:clientData/>
  </xdr:twoCellAnchor>
  <xdr:twoCellAnchor>
    <xdr:from>
      <xdr:col>5</xdr:col>
      <xdr:colOff>198120</xdr:colOff>
      <xdr:row>7</xdr:row>
      <xdr:rowOff>66675</xdr:rowOff>
    </xdr:from>
    <xdr:to>
      <xdr:col>7</xdr:col>
      <xdr:colOff>30992</xdr:colOff>
      <xdr:row>9</xdr:row>
      <xdr:rowOff>141167</xdr:rowOff>
    </xdr:to>
    <xdr:sp macro="" textlink="">
      <xdr:nvSpPr>
        <xdr:cNvPr id="2" name="テキスト ボックス 1">
          <a:extLst>
            <a:ext uri="{FF2B5EF4-FFF2-40B4-BE49-F238E27FC236}">
              <a16:creationId xmlns:a16="http://schemas.microsoft.com/office/drawing/2014/main" id="{00000000-0008-0000-0400-000002000000}"/>
            </a:ext>
          </a:extLst>
        </xdr:cNvPr>
        <xdr:cNvSpPr txBox="1"/>
      </xdr:nvSpPr>
      <xdr:spPr>
        <a:xfrm>
          <a:off x="3531870" y="1438275"/>
          <a:ext cx="1166372" cy="53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容量：</a:t>
          </a:r>
          <a:r>
            <a:rPr kumimoji="1" lang="en-US" altLang="ja-JP" sz="1100"/>
            <a:t>60L</a:t>
          </a:r>
          <a:endParaRPr kumimoji="1" lang="ja-JP" altLang="en-US" sz="1100"/>
        </a:p>
      </xdr:txBody>
    </xdr:sp>
    <xdr:clientData/>
  </xdr:twoCellAnchor>
  <xdr:twoCellAnchor>
    <xdr:from>
      <xdr:col>12</xdr:col>
      <xdr:colOff>321840</xdr:colOff>
      <xdr:row>12</xdr:row>
      <xdr:rowOff>97043</xdr:rowOff>
    </xdr:from>
    <xdr:to>
      <xdr:col>13</xdr:col>
      <xdr:colOff>1</xdr:colOff>
      <xdr:row>19</xdr:row>
      <xdr:rowOff>52219</xdr:rowOff>
    </xdr:to>
    <xdr:grpSp>
      <xdr:nvGrpSpPr>
        <xdr:cNvPr id="164" name="グループ化 163">
          <a:extLst>
            <a:ext uri="{FF2B5EF4-FFF2-40B4-BE49-F238E27FC236}">
              <a16:creationId xmlns:a16="http://schemas.microsoft.com/office/drawing/2014/main" id="{00000000-0008-0000-0400-0000A4000000}"/>
            </a:ext>
          </a:extLst>
        </xdr:cNvPr>
        <xdr:cNvGrpSpPr/>
      </xdr:nvGrpSpPr>
      <xdr:grpSpPr>
        <a:xfrm>
          <a:off x="8393885" y="2782645"/>
          <a:ext cx="346704" cy="1531619"/>
          <a:chOff x="7943919" y="3025220"/>
          <a:chExt cx="378438" cy="1690855"/>
        </a:xfrm>
      </xdr:grpSpPr>
      <xdr:sp macro="" textlink="">
        <xdr:nvSpPr>
          <xdr:cNvPr id="165" name="テキスト ボックス 164">
            <a:extLst>
              <a:ext uri="{FF2B5EF4-FFF2-40B4-BE49-F238E27FC236}">
                <a16:creationId xmlns:a16="http://schemas.microsoft.com/office/drawing/2014/main" id="{00000000-0008-0000-0400-0000A5000000}"/>
              </a:ext>
            </a:extLst>
          </xdr:cNvPr>
          <xdr:cNvSpPr txBox="1"/>
        </xdr:nvSpPr>
        <xdr:spPr>
          <a:xfrm>
            <a:off x="7943919" y="3025220"/>
            <a:ext cx="378438" cy="1667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166" name="フローチャート: 他ページ結合子 165">
            <a:extLst>
              <a:ext uri="{FF2B5EF4-FFF2-40B4-BE49-F238E27FC236}">
                <a16:creationId xmlns:a16="http://schemas.microsoft.com/office/drawing/2014/main" id="{00000000-0008-0000-0400-0000A6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659820</xdr:colOff>
      <xdr:row>19</xdr:row>
      <xdr:rowOff>132519</xdr:rowOff>
    </xdr:from>
    <xdr:to>
      <xdr:col>15</xdr:col>
      <xdr:colOff>414617</xdr:colOff>
      <xdr:row>23</xdr:row>
      <xdr:rowOff>22413</xdr:rowOff>
    </xdr:to>
    <xdr:sp macro="" textlink="">
      <xdr:nvSpPr>
        <xdr:cNvPr id="8" name="フリーフォーム: 図形 7">
          <a:extLst>
            <a:ext uri="{FF2B5EF4-FFF2-40B4-BE49-F238E27FC236}">
              <a16:creationId xmlns:a16="http://schemas.microsoft.com/office/drawing/2014/main" id="{00000000-0008-0000-0400-000008000000}"/>
            </a:ext>
          </a:extLst>
        </xdr:cNvPr>
        <xdr:cNvSpPr/>
      </xdr:nvSpPr>
      <xdr:spPr>
        <a:xfrm>
          <a:off x="9400408" y="4166637"/>
          <a:ext cx="1099503" cy="786364"/>
        </a:xfrm>
        <a:custGeom>
          <a:avLst/>
          <a:gdLst>
            <a:gd name="connsiteX0" fmla="*/ 55801 w 1772021"/>
            <a:gd name="connsiteY0" fmla="*/ 0 h 2653553"/>
            <a:gd name="connsiteX1" fmla="*/ 2013 w 1772021"/>
            <a:gd name="connsiteY1" fmla="*/ 107577 h 2653553"/>
            <a:gd name="connsiteX2" fmla="*/ 118554 w 1772021"/>
            <a:gd name="connsiteY2" fmla="*/ 286871 h 2653553"/>
            <a:gd name="connsiteX3" fmla="*/ 369566 w 1772021"/>
            <a:gd name="connsiteY3" fmla="*/ 412377 h 2653553"/>
            <a:gd name="connsiteX4" fmla="*/ 351636 w 1772021"/>
            <a:gd name="connsiteY4" fmla="*/ 654424 h 2653553"/>
            <a:gd name="connsiteX5" fmla="*/ 602648 w 1772021"/>
            <a:gd name="connsiteY5" fmla="*/ 753036 h 2653553"/>
            <a:gd name="connsiteX6" fmla="*/ 629542 w 1772021"/>
            <a:gd name="connsiteY6" fmla="*/ 1030942 h 2653553"/>
            <a:gd name="connsiteX7" fmla="*/ 907448 w 1772021"/>
            <a:gd name="connsiteY7" fmla="*/ 1147483 h 2653553"/>
            <a:gd name="connsiteX8" fmla="*/ 907448 w 1772021"/>
            <a:gd name="connsiteY8" fmla="*/ 1362636 h 2653553"/>
            <a:gd name="connsiteX9" fmla="*/ 1095707 w 1772021"/>
            <a:gd name="connsiteY9" fmla="*/ 1452283 h 2653553"/>
            <a:gd name="connsiteX10" fmla="*/ 1140530 w 1772021"/>
            <a:gd name="connsiteY10" fmla="*/ 1649506 h 2653553"/>
            <a:gd name="connsiteX11" fmla="*/ 1310860 w 1772021"/>
            <a:gd name="connsiteY11" fmla="*/ 1730189 h 2653553"/>
            <a:gd name="connsiteX12" fmla="*/ 1355683 w 1772021"/>
            <a:gd name="connsiteY12" fmla="*/ 1954306 h 2653553"/>
            <a:gd name="connsiteX13" fmla="*/ 1526013 w 1772021"/>
            <a:gd name="connsiteY13" fmla="*/ 2079812 h 2653553"/>
            <a:gd name="connsiteX14" fmla="*/ 1499119 w 1772021"/>
            <a:gd name="connsiteY14" fmla="*/ 2303930 h 2653553"/>
            <a:gd name="connsiteX15" fmla="*/ 1750130 w 1772021"/>
            <a:gd name="connsiteY15" fmla="*/ 2393577 h 2653553"/>
            <a:gd name="connsiteX16" fmla="*/ 1759095 w 1772021"/>
            <a:gd name="connsiteY16" fmla="*/ 2653553 h 2653553"/>
            <a:gd name="connsiteX17" fmla="*/ 1759095 w 1772021"/>
            <a:gd name="connsiteY17" fmla="*/ 2653553 h 26535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772021" h="2653553">
              <a:moveTo>
                <a:pt x="55801" y="0"/>
              </a:moveTo>
              <a:cubicBezTo>
                <a:pt x="23677" y="29882"/>
                <a:pt x="-8446" y="59765"/>
                <a:pt x="2013" y="107577"/>
              </a:cubicBezTo>
              <a:cubicBezTo>
                <a:pt x="12472" y="155389"/>
                <a:pt x="57295" y="236071"/>
                <a:pt x="118554" y="286871"/>
              </a:cubicBezTo>
              <a:cubicBezTo>
                <a:pt x="179813" y="337671"/>
                <a:pt x="330719" y="351118"/>
                <a:pt x="369566" y="412377"/>
              </a:cubicBezTo>
              <a:cubicBezTo>
                <a:pt x="408413" y="473636"/>
                <a:pt x="312789" y="597648"/>
                <a:pt x="351636" y="654424"/>
              </a:cubicBezTo>
              <a:cubicBezTo>
                <a:pt x="390483" y="711201"/>
                <a:pt x="556330" y="690283"/>
                <a:pt x="602648" y="753036"/>
              </a:cubicBezTo>
              <a:cubicBezTo>
                <a:pt x="648966" y="815789"/>
                <a:pt x="578742" y="965201"/>
                <a:pt x="629542" y="1030942"/>
              </a:cubicBezTo>
              <a:cubicBezTo>
                <a:pt x="680342" y="1096683"/>
                <a:pt x="861130" y="1092201"/>
                <a:pt x="907448" y="1147483"/>
              </a:cubicBezTo>
              <a:cubicBezTo>
                <a:pt x="953766" y="1202765"/>
                <a:pt x="876072" y="1311836"/>
                <a:pt x="907448" y="1362636"/>
              </a:cubicBezTo>
              <a:cubicBezTo>
                <a:pt x="938824" y="1413436"/>
                <a:pt x="1056860" y="1404471"/>
                <a:pt x="1095707" y="1452283"/>
              </a:cubicBezTo>
              <a:cubicBezTo>
                <a:pt x="1134554" y="1500095"/>
                <a:pt x="1104671" y="1603188"/>
                <a:pt x="1140530" y="1649506"/>
              </a:cubicBezTo>
              <a:cubicBezTo>
                <a:pt x="1176389" y="1695824"/>
                <a:pt x="1275001" y="1679389"/>
                <a:pt x="1310860" y="1730189"/>
              </a:cubicBezTo>
              <a:cubicBezTo>
                <a:pt x="1346719" y="1780989"/>
                <a:pt x="1319824" y="1896036"/>
                <a:pt x="1355683" y="1954306"/>
              </a:cubicBezTo>
              <a:cubicBezTo>
                <a:pt x="1391542" y="2012576"/>
                <a:pt x="1502107" y="2021541"/>
                <a:pt x="1526013" y="2079812"/>
              </a:cubicBezTo>
              <a:cubicBezTo>
                <a:pt x="1549919" y="2138083"/>
                <a:pt x="1461766" y="2251636"/>
                <a:pt x="1499119" y="2303930"/>
              </a:cubicBezTo>
              <a:cubicBezTo>
                <a:pt x="1536472" y="2356224"/>
                <a:pt x="1706801" y="2335307"/>
                <a:pt x="1750130" y="2393577"/>
              </a:cubicBezTo>
              <a:cubicBezTo>
                <a:pt x="1793459" y="2451847"/>
                <a:pt x="1759095" y="2653553"/>
                <a:pt x="1759095" y="2653553"/>
              </a:cubicBezTo>
              <a:lnTo>
                <a:pt x="1759095" y="2653553"/>
              </a:lnTo>
            </a:path>
          </a:pathLst>
        </a:cu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630891</xdr:colOff>
      <xdr:row>5</xdr:row>
      <xdr:rowOff>182320</xdr:rowOff>
    </xdr:from>
    <xdr:to>
      <xdr:col>4</xdr:col>
      <xdr:colOff>171337</xdr:colOff>
      <xdr:row>10</xdr:row>
      <xdr:rowOff>139401</xdr:rowOff>
    </xdr:to>
    <xdr:sp macro="" textlink="">
      <xdr:nvSpPr>
        <xdr:cNvPr id="6" name="正方形/長方形 5">
          <a:extLst>
            <a:ext uri="{FF2B5EF4-FFF2-40B4-BE49-F238E27FC236}">
              <a16:creationId xmlns:a16="http://schemas.microsoft.com/office/drawing/2014/main" id="{00000000-0008-0000-0400-000006000000}"/>
            </a:ext>
          </a:extLst>
        </xdr:cNvPr>
        <xdr:cNvSpPr/>
      </xdr:nvSpPr>
      <xdr:spPr>
        <a:xfrm>
          <a:off x="630891" y="1096720"/>
          <a:ext cx="2207446" cy="11000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DCS</a:t>
          </a:r>
          <a:r>
            <a:rPr kumimoji="1" lang="ja-JP" altLang="en-US" sz="1100">
              <a:solidFill>
                <a:sysClr val="windowText" lastClr="000000"/>
              </a:solidFill>
            </a:rPr>
            <a:t>の精製水採水ボタンを押すと</a:t>
          </a:r>
          <a:r>
            <a:rPr kumimoji="1" lang="en-US" altLang="ja-JP" sz="1100">
              <a:solidFill>
                <a:sysClr val="windowText" lastClr="000000"/>
              </a:solidFill>
            </a:rPr>
            <a:t>ST-119</a:t>
          </a:r>
          <a:r>
            <a:rPr kumimoji="1" lang="ja-JP" altLang="en-US" sz="1100">
              <a:solidFill>
                <a:sysClr val="windowText" lastClr="000000"/>
              </a:solidFill>
            </a:rPr>
            <a:t>行き仕込み電磁弁が全開になり、</a:t>
          </a:r>
          <a:r>
            <a:rPr kumimoji="1" lang="en-US" altLang="ja-JP" sz="1100">
              <a:solidFill>
                <a:sysClr val="windowText" lastClr="000000"/>
              </a:solidFill>
            </a:rPr>
            <a:t>ST-119</a:t>
          </a:r>
          <a:r>
            <a:rPr kumimoji="1" lang="ja-JP" altLang="en-US" sz="1100">
              <a:solidFill>
                <a:sysClr val="windowText" lastClr="000000"/>
              </a:solidFill>
            </a:rPr>
            <a:t>へ精製水が仕込まれる。</a:t>
          </a:r>
        </a:p>
      </xdr:txBody>
    </xdr:sp>
    <xdr:clientData/>
  </xdr:twoCellAnchor>
  <xdr:twoCellAnchor>
    <xdr:from>
      <xdr:col>7</xdr:col>
      <xdr:colOff>48422</xdr:colOff>
      <xdr:row>7</xdr:row>
      <xdr:rowOff>101204</xdr:rowOff>
    </xdr:from>
    <xdr:to>
      <xdr:col>7</xdr:col>
      <xdr:colOff>638687</xdr:colOff>
      <xdr:row>8</xdr:row>
      <xdr:rowOff>158312</xdr:rowOff>
    </xdr:to>
    <xdr:sp macro="" textlink="">
      <xdr:nvSpPr>
        <xdr:cNvPr id="157" name="テキスト ボックス 156">
          <a:extLst>
            <a:ext uri="{FF2B5EF4-FFF2-40B4-BE49-F238E27FC236}">
              <a16:creationId xmlns:a16="http://schemas.microsoft.com/office/drawing/2014/main" id="{00000000-0008-0000-0400-00009D000000}"/>
            </a:ext>
          </a:extLst>
        </xdr:cNvPr>
        <xdr:cNvSpPr txBox="1"/>
      </xdr:nvSpPr>
      <xdr:spPr>
        <a:xfrm>
          <a:off x="4715672" y="1472804"/>
          <a:ext cx="590265" cy="285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ST-119</a:t>
          </a:r>
          <a:endParaRPr kumimoji="1" lang="ja-JP" altLang="en-US" sz="1100" b="1"/>
        </a:p>
      </xdr:txBody>
    </xdr:sp>
    <xdr:clientData/>
  </xdr:twoCellAnchor>
  <xdr:twoCellAnchor>
    <xdr:from>
      <xdr:col>4</xdr:col>
      <xdr:colOff>150494</xdr:colOff>
      <xdr:row>9</xdr:row>
      <xdr:rowOff>97155</xdr:rowOff>
    </xdr:from>
    <xdr:to>
      <xdr:col>7</xdr:col>
      <xdr:colOff>188595</xdr:colOff>
      <xdr:row>11</xdr:row>
      <xdr:rowOff>219075</xdr:rowOff>
    </xdr:to>
    <xdr:sp macro="" textlink="">
      <xdr:nvSpPr>
        <xdr:cNvPr id="158" name="テキスト ボックス 157">
          <a:extLst>
            <a:ext uri="{FF2B5EF4-FFF2-40B4-BE49-F238E27FC236}">
              <a16:creationId xmlns:a16="http://schemas.microsoft.com/office/drawing/2014/main" id="{00000000-0008-0000-0400-00009E000000}"/>
            </a:ext>
          </a:extLst>
        </xdr:cNvPr>
        <xdr:cNvSpPr txBox="1"/>
      </xdr:nvSpPr>
      <xdr:spPr>
        <a:xfrm>
          <a:off x="2817494" y="1925955"/>
          <a:ext cx="2038351"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M3U</a:t>
          </a:r>
          <a:r>
            <a:rPr kumimoji="1" lang="ja-JP" altLang="en-US" sz="1100"/>
            <a:t>洗浄②精製水量：</a:t>
          </a:r>
          <a:r>
            <a:rPr kumimoji="1" lang="en-US" altLang="ja-JP" sz="1100"/>
            <a:t>54.6L</a:t>
          </a:r>
          <a:endParaRPr kumimoji="1" lang="ja-JP" altLang="en-US" sz="1100"/>
        </a:p>
      </xdr:txBody>
    </xdr:sp>
    <xdr:clientData/>
  </xdr:twoCellAnchor>
  <xdr:twoCellAnchor>
    <xdr:from>
      <xdr:col>13</xdr:col>
      <xdr:colOff>15765</xdr:colOff>
      <xdr:row>11</xdr:row>
      <xdr:rowOff>157072</xdr:rowOff>
    </xdr:from>
    <xdr:to>
      <xdr:col>13</xdr:col>
      <xdr:colOff>474233</xdr:colOff>
      <xdr:row>11</xdr:row>
      <xdr:rowOff>157072</xdr:rowOff>
    </xdr:to>
    <xdr:cxnSp macro="">
      <xdr:nvCxnSpPr>
        <xdr:cNvPr id="160" name="直線コネクタ 159">
          <a:extLst>
            <a:ext uri="{FF2B5EF4-FFF2-40B4-BE49-F238E27FC236}">
              <a16:creationId xmlns:a16="http://schemas.microsoft.com/office/drawing/2014/main" id="{00000000-0008-0000-0400-0000A0000000}"/>
            </a:ext>
          </a:extLst>
        </xdr:cNvPr>
        <xdr:cNvCxnSpPr/>
      </xdr:nvCxnSpPr>
      <xdr:spPr>
        <a:xfrm>
          <a:off x="8756353" y="2398248"/>
          <a:ext cx="45846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209620</xdr:rowOff>
    </xdr:from>
    <xdr:to>
      <xdr:col>11</xdr:col>
      <xdr:colOff>216805</xdr:colOff>
      <xdr:row>19</xdr:row>
      <xdr:rowOff>13571</xdr:rowOff>
    </xdr:to>
    <xdr:grpSp>
      <xdr:nvGrpSpPr>
        <xdr:cNvPr id="257" name="グループ化 256">
          <a:extLst>
            <a:ext uri="{FF2B5EF4-FFF2-40B4-BE49-F238E27FC236}">
              <a16:creationId xmlns:a16="http://schemas.microsoft.com/office/drawing/2014/main" id="{00000000-0008-0000-0400-000001010000}"/>
            </a:ext>
          </a:extLst>
        </xdr:cNvPr>
        <xdr:cNvGrpSpPr/>
      </xdr:nvGrpSpPr>
      <xdr:grpSpPr>
        <a:xfrm>
          <a:off x="7395882" y="3567575"/>
          <a:ext cx="212995" cy="708041"/>
          <a:chOff x="10893944" y="3897854"/>
          <a:chExt cx="236995" cy="996659"/>
        </a:xfrm>
      </xdr:grpSpPr>
      <xdr:grpSp>
        <xdr:nvGrpSpPr>
          <xdr:cNvPr id="259" name="グループ化 258">
            <a:extLst>
              <a:ext uri="{FF2B5EF4-FFF2-40B4-BE49-F238E27FC236}">
                <a16:creationId xmlns:a16="http://schemas.microsoft.com/office/drawing/2014/main" id="{00000000-0008-0000-0400-000003010000}"/>
              </a:ext>
            </a:extLst>
          </xdr:cNvPr>
          <xdr:cNvGrpSpPr/>
        </xdr:nvGrpSpPr>
        <xdr:grpSpPr>
          <a:xfrm rot="5400000">
            <a:off x="10898650" y="3915668"/>
            <a:ext cx="227584" cy="191955"/>
            <a:chOff x="8016240" y="3124200"/>
            <a:chExt cx="220980" cy="190500"/>
          </a:xfrm>
        </xdr:grpSpPr>
        <xdr:sp macro="" textlink="">
          <xdr:nvSpPr>
            <xdr:cNvPr id="269" name="AutoShape 720">
              <a:extLst>
                <a:ext uri="{FF2B5EF4-FFF2-40B4-BE49-F238E27FC236}">
                  <a16:creationId xmlns:a16="http://schemas.microsoft.com/office/drawing/2014/main" id="{00000000-0008-0000-0400-00000D01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270" name="直線コネクタ 269">
              <a:extLst>
                <a:ext uri="{FF2B5EF4-FFF2-40B4-BE49-F238E27FC236}">
                  <a16:creationId xmlns:a16="http://schemas.microsoft.com/office/drawing/2014/main" id="{00000000-0008-0000-0400-00000E01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400-00000F01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260" name="グループ化 259">
            <a:extLst>
              <a:ext uri="{FF2B5EF4-FFF2-40B4-BE49-F238E27FC236}">
                <a16:creationId xmlns:a16="http://schemas.microsoft.com/office/drawing/2014/main" id="{00000000-0008-0000-0400-000004010000}"/>
              </a:ext>
            </a:extLst>
          </xdr:cNvPr>
          <xdr:cNvGrpSpPr/>
        </xdr:nvGrpSpPr>
        <xdr:grpSpPr>
          <a:xfrm>
            <a:off x="10893944" y="4117589"/>
            <a:ext cx="236995" cy="776924"/>
            <a:chOff x="10294620" y="6370320"/>
            <a:chExt cx="236220" cy="754380"/>
          </a:xfrm>
        </xdr:grpSpPr>
        <xdr:cxnSp macro="">
          <xdr:nvCxnSpPr>
            <xdr:cNvPr id="261" name="直線コネクタ 260">
              <a:extLst>
                <a:ext uri="{FF2B5EF4-FFF2-40B4-BE49-F238E27FC236}">
                  <a16:creationId xmlns:a16="http://schemas.microsoft.com/office/drawing/2014/main" id="{00000000-0008-0000-0400-00000501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400-00000601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400-00000701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64" name="正方形/長方形 263">
              <a:extLst>
                <a:ext uri="{FF2B5EF4-FFF2-40B4-BE49-F238E27FC236}">
                  <a16:creationId xmlns:a16="http://schemas.microsoft.com/office/drawing/2014/main" id="{00000000-0008-0000-0400-00000801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65" name="直線コネクタ 264">
              <a:extLst>
                <a:ext uri="{FF2B5EF4-FFF2-40B4-BE49-F238E27FC236}">
                  <a16:creationId xmlns:a16="http://schemas.microsoft.com/office/drawing/2014/main" id="{00000000-0008-0000-0400-00000901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266" name="正方形/長方形 265">
              <a:extLst>
                <a:ext uri="{FF2B5EF4-FFF2-40B4-BE49-F238E27FC236}">
                  <a16:creationId xmlns:a16="http://schemas.microsoft.com/office/drawing/2014/main" id="{00000000-0008-0000-0400-00000A01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267" name="直線コネクタ 266">
              <a:extLst>
                <a:ext uri="{FF2B5EF4-FFF2-40B4-BE49-F238E27FC236}">
                  <a16:creationId xmlns:a16="http://schemas.microsoft.com/office/drawing/2014/main" id="{00000000-0008-0000-0400-00000B01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268" name="直線コネクタ 267">
              <a:extLst>
                <a:ext uri="{FF2B5EF4-FFF2-40B4-BE49-F238E27FC236}">
                  <a16:creationId xmlns:a16="http://schemas.microsoft.com/office/drawing/2014/main" id="{00000000-0008-0000-0400-00000C01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381873</xdr:colOff>
      <xdr:row>24</xdr:row>
      <xdr:rowOff>208</xdr:rowOff>
    </xdr:from>
    <xdr:to>
      <xdr:col>12</xdr:col>
      <xdr:colOff>44741</xdr:colOff>
      <xdr:row>29</xdr:row>
      <xdr:rowOff>101163</xdr:rowOff>
    </xdr:to>
    <xdr:sp macro="" textlink="">
      <xdr:nvSpPr>
        <xdr:cNvPr id="283" name="AutoShape 33">
          <a:extLst>
            <a:ext uri="{FF2B5EF4-FFF2-40B4-BE49-F238E27FC236}">
              <a16:creationId xmlns:a16="http://schemas.microsoft.com/office/drawing/2014/main" id="{00000000-0008-0000-0400-00001B010000}"/>
            </a:ext>
          </a:extLst>
        </xdr:cNvPr>
        <xdr:cNvSpPr>
          <a:spLocks noChangeArrowheads="1"/>
        </xdr:cNvSpPr>
      </xdr:nvSpPr>
      <xdr:spPr bwMode="auto">
        <a:xfrm rot="5400000">
          <a:off x="6998417" y="5261899"/>
          <a:ext cx="1221543" cy="1007574"/>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clientData/>
  </xdr:twoCellAnchor>
  <xdr:twoCellAnchor>
    <xdr:from>
      <xdr:col>15</xdr:col>
      <xdr:colOff>268942</xdr:colOff>
      <xdr:row>24</xdr:row>
      <xdr:rowOff>22412</xdr:rowOff>
    </xdr:from>
    <xdr:to>
      <xdr:col>16</xdr:col>
      <xdr:colOff>602258</xdr:colOff>
      <xdr:row>29</xdr:row>
      <xdr:rowOff>119557</xdr:rowOff>
    </xdr:to>
    <xdr:sp macro="" textlink="">
      <xdr:nvSpPr>
        <xdr:cNvPr id="301" name="AutoShape 33">
          <a:extLst>
            <a:ext uri="{FF2B5EF4-FFF2-40B4-BE49-F238E27FC236}">
              <a16:creationId xmlns:a16="http://schemas.microsoft.com/office/drawing/2014/main" id="{00000000-0008-0000-0400-00002D010000}"/>
            </a:ext>
          </a:extLst>
        </xdr:cNvPr>
        <xdr:cNvSpPr>
          <a:spLocks noChangeArrowheads="1"/>
        </xdr:cNvSpPr>
      </xdr:nvSpPr>
      <xdr:spPr bwMode="auto">
        <a:xfrm rot="5400000">
          <a:off x="10248204" y="5283150"/>
          <a:ext cx="1217733" cy="1005669"/>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clientData/>
  </xdr:twoCellAnchor>
  <xdr:twoCellAnchor>
    <xdr:from>
      <xdr:col>11</xdr:col>
      <xdr:colOff>388615</xdr:colOff>
      <xdr:row>24</xdr:row>
      <xdr:rowOff>153058</xdr:rowOff>
    </xdr:from>
    <xdr:to>
      <xdr:col>11</xdr:col>
      <xdr:colOff>580796</xdr:colOff>
      <xdr:row>25</xdr:row>
      <xdr:rowOff>140167</xdr:rowOff>
    </xdr:to>
    <xdr:grpSp>
      <xdr:nvGrpSpPr>
        <xdr:cNvPr id="309" name="グループ化 308">
          <a:extLst>
            <a:ext uri="{FF2B5EF4-FFF2-40B4-BE49-F238E27FC236}">
              <a16:creationId xmlns:a16="http://schemas.microsoft.com/office/drawing/2014/main" id="{00000000-0008-0000-0400-000035010000}"/>
            </a:ext>
          </a:extLst>
        </xdr:cNvPr>
        <xdr:cNvGrpSpPr/>
      </xdr:nvGrpSpPr>
      <xdr:grpSpPr>
        <a:xfrm>
          <a:off x="7786402" y="5531882"/>
          <a:ext cx="192181" cy="207416"/>
          <a:chOff x="3830933" y="4222024"/>
          <a:chExt cx="204864" cy="185004"/>
        </a:xfrm>
      </xdr:grpSpPr>
      <xdr:sp macro="" textlink="">
        <xdr:nvSpPr>
          <xdr:cNvPr id="307" name="フリーフォーム: 図形 306">
            <a:extLst>
              <a:ext uri="{FF2B5EF4-FFF2-40B4-BE49-F238E27FC236}">
                <a16:creationId xmlns:a16="http://schemas.microsoft.com/office/drawing/2014/main" id="{00000000-0008-0000-0400-000033010000}"/>
              </a:ext>
            </a:extLst>
          </xdr:cNvPr>
          <xdr:cNvSpPr/>
        </xdr:nvSpPr>
        <xdr:spPr>
          <a:xfrm>
            <a:off x="3940883" y="4222024"/>
            <a:ext cx="94914" cy="34849"/>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8" name="フリーフォーム: 図形 307">
            <a:extLst>
              <a:ext uri="{FF2B5EF4-FFF2-40B4-BE49-F238E27FC236}">
                <a16:creationId xmlns:a16="http://schemas.microsoft.com/office/drawing/2014/main" id="{00000000-0008-0000-0400-000034010000}"/>
              </a:ext>
            </a:extLst>
          </xdr:cNvPr>
          <xdr:cNvSpPr/>
        </xdr:nvSpPr>
        <xdr:spPr>
          <a:xfrm>
            <a:off x="3830933" y="4289254"/>
            <a:ext cx="177389" cy="117774"/>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571052</xdr:colOff>
      <xdr:row>11</xdr:row>
      <xdr:rowOff>88864</xdr:rowOff>
    </xdr:from>
    <xdr:to>
      <xdr:col>4</xdr:col>
      <xdr:colOff>48633</xdr:colOff>
      <xdr:row>14</xdr:row>
      <xdr:rowOff>147581</xdr:rowOff>
    </xdr:to>
    <xdr:sp macro="" textlink="">
      <xdr:nvSpPr>
        <xdr:cNvPr id="159" name="正方形/長方形 158">
          <a:extLst>
            <a:ext uri="{FF2B5EF4-FFF2-40B4-BE49-F238E27FC236}">
              <a16:creationId xmlns:a16="http://schemas.microsoft.com/office/drawing/2014/main" id="{00000000-0008-0000-0400-00009F000000}"/>
            </a:ext>
          </a:extLst>
        </xdr:cNvPr>
        <xdr:cNvSpPr/>
      </xdr:nvSpPr>
      <xdr:spPr>
        <a:xfrm>
          <a:off x="571052" y="2554158"/>
          <a:ext cx="2166993" cy="7310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ST-119</a:t>
          </a:r>
          <a:r>
            <a:rPr kumimoji="1" lang="ja-JP" altLang="en-US" sz="1100">
              <a:solidFill>
                <a:sysClr val="windowText" lastClr="000000"/>
              </a:solidFill>
            </a:rPr>
            <a:t>が空になってから</a:t>
          </a:r>
          <a:r>
            <a:rPr kumimoji="1" lang="en-US" altLang="ja-JP" sz="1100">
              <a:solidFill>
                <a:sysClr val="windowText" lastClr="000000"/>
              </a:solidFill>
            </a:rPr>
            <a:t>SK-19</a:t>
          </a:r>
          <a:r>
            <a:rPr kumimoji="1" lang="ja-JP" altLang="en-US" sz="1100">
              <a:solidFill>
                <a:sysClr val="windowText" lastClr="000000"/>
              </a:solidFill>
            </a:rPr>
            <a:t>用の精製水採水を開始する。</a:t>
          </a:r>
        </a:p>
      </xdr:txBody>
    </xdr:sp>
    <xdr:clientData/>
  </xdr:twoCellAnchor>
  <xdr:twoCellAnchor>
    <xdr:from>
      <xdr:col>13</xdr:col>
      <xdr:colOff>212911</xdr:colOff>
      <xdr:row>15</xdr:row>
      <xdr:rowOff>134471</xdr:rowOff>
    </xdr:from>
    <xdr:to>
      <xdr:col>14</xdr:col>
      <xdr:colOff>91552</xdr:colOff>
      <xdr:row>17</xdr:row>
      <xdr:rowOff>65331</xdr:rowOff>
    </xdr:to>
    <xdr:sp macro="" textlink="">
      <xdr:nvSpPr>
        <xdr:cNvPr id="4" name="楕円 3">
          <a:extLst>
            <a:ext uri="{FF2B5EF4-FFF2-40B4-BE49-F238E27FC236}">
              <a16:creationId xmlns:a16="http://schemas.microsoft.com/office/drawing/2014/main" id="{00000000-0008-0000-0400-000004000000}"/>
            </a:ext>
          </a:extLst>
        </xdr:cNvPr>
        <xdr:cNvSpPr/>
      </xdr:nvSpPr>
      <xdr:spPr>
        <a:xfrm>
          <a:off x="8953499" y="3272118"/>
          <a:ext cx="550994" cy="37909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246530</xdr:colOff>
      <xdr:row>16</xdr:row>
      <xdr:rowOff>100852</xdr:rowOff>
    </xdr:from>
    <xdr:to>
      <xdr:col>14</xdr:col>
      <xdr:colOff>580801</xdr:colOff>
      <xdr:row>16</xdr:row>
      <xdr:rowOff>100852</xdr:rowOff>
    </xdr:to>
    <xdr:cxnSp macro="">
      <xdr:nvCxnSpPr>
        <xdr:cNvPr id="7" name="直線矢印コネクタ 6">
          <a:extLst>
            <a:ext uri="{FF2B5EF4-FFF2-40B4-BE49-F238E27FC236}">
              <a16:creationId xmlns:a16="http://schemas.microsoft.com/office/drawing/2014/main" id="{00000000-0008-0000-0400-000007000000}"/>
            </a:ext>
          </a:extLst>
        </xdr:cNvPr>
        <xdr:cNvCxnSpPr/>
      </xdr:nvCxnSpPr>
      <xdr:spPr>
        <a:xfrm flipH="1">
          <a:off x="9659471" y="3462617"/>
          <a:ext cx="334271"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349623</xdr:colOff>
      <xdr:row>11</xdr:row>
      <xdr:rowOff>152400</xdr:rowOff>
    </xdr:from>
    <xdr:to>
      <xdr:col>12</xdr:col>
      <xdr:colOff>496931</xdr:colOff>
      <xdr:row>11</xdr:row>
      <xdr:rowOff>152400</xdr:rowOff>
    </xdr:to>
    <xdr:cxnSp macro="">
      <xdr:nvCxnSpPr>
        <xdr:cNvPr id="161" name="直線コネクタ 160">
          <a:extLst>
            <a:ext uri="{FF2B5EF4-FFF2-40B4-BE49-F238E27FC236}">
              <a16:creationId xmlns:a16="http://schemas.microsoft.com/office/drawing/2014/main" id="{00000000-0008-0000-0400-0000A1000000}"/>
            </a:ext>
          </a:extLst>
        </xdr:cNvPr>
        <xdr:cNvCxnSpPr/>
      </xdr:nvCxnSpPr>
      <xdr:spPr>
        <a:xfrm>
          <a:off x="7073152" y="2716306"/>
          <a:ext cx="1492014"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484095</xdr:colOff>
      <xdr:row>9</xdr:row>
      <xdr:rowOff>215153</xdr:rowOff>
    </xdr:from>
    <xdr:to>
      <xdr:col>10</xdr:col>
      <xdr:colOff>340659</xdr:colOff>
      <xdr:row>9</xdr:row>
      <xdr:rowOff>215153</xdr:rowOff>
    </xdr:to>
    <xdr:cxnSp macro="">
      <xdr:nvCxnSpPr>
        <xdr:cNvPr id="162" name="直線コネクタ 161">
          <a:extLst>
            <a:ext uri="{FF2B5EF4-FFF2-40B4-BE49-F238E27FC236}">
              <a16:creationId xmlns:a16="http://schemas.microsoft.com/office/drawing/2014/main" id="{00000000-0008-0000-0400-0000A2000000}"/>
            </a:ext>
          </a:extLst>
        </xdr:cNvPr>
        <xdr:cNvCxnSpPr/>
      </xdr:nvCxnSpPr>
      <xdr:spPr>
        <a:xfrm>
          <a:off x="6535271" y="2312894"/>
          <a:ext cx="528917"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581491</xdr:colOff>
      <xdr:row>6</xdr:row>
      <xdr:rowOff>216591</xdr:rowOff>
    </xdr:from>
    <xdr:to>
      <xdr:col>8</xdr:col>
      <xdr:colOff>78595</xdr:colOff>
      <xdr:row>8</xdr:row>
      <xdr:rowOff>82228</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583896" y="1355781"/>
          <a:ext cx="828699" cy="3285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ST-119</a:t>
          </a:r>
          <a:endParaRPr kumimoji="1" lang="ja-JP" altLang="en-US" sz="1100"/>
        </a:p>
      </xdr:txBody>
    </xdr:sp>
    <xdr:clientData/>
  </xdr:twoCellAnchor>
  <xdr:twoCellAnchor>
    <xdr:from>
      <xdr:col>10</xdr:col>
      <xdr:colOff>323107</xdr:colOff>
      <xdr:row>21</xdr:row>
      <xdr:rowOff>131751</xdr:rowOff>
    </xdr:from>
    <xdr:to>
      <xdr:col>12</xdr:col>
      <xdr:colOff>77304</xdr:colOff>
      <xdr:row>29</xdr:row>
      <xdr:rowOff>130498</xdr:rowOff>
    </xdr:to>
    <xdr:grpSp>
      <xdr:nvGrpSpPr>
        <xdr:cNvPr id="3" name="Group 710">
          <a:extLst>
            <a:ext uri="{FF2B5EF4-FFF2-40B4-BE49-F238E27FC236}">
              <a16:creationId xmlns:a16="http://schemas.microsoft.com/office/drawing/2014/main" id="{00000000-0008-0000-0500-000003000000}"/>
            </a:ext>
          </a:extLst>
        </xdr:cNvPr>
        <xdr:cNvGrpSpPr>
          <a:grpSpLocks/>
        </xdr:cNvGrpSpPr>
      </xdr:nvGrpSpPr>
      <xdr:grpSpPr bwMode="auto">
        <a:xfrm>
          <a:off x="7050446" y="4842032"/>
          <a:ext cx="1095093" cy="1791688"/>
          <a:chOff x="276" y="40"/>
          <a:chExt cx="89" cy="164"/>
        </a:xfrm>
      </xdr:grpSpPr>
      <xdr:grpSp>
        <xdr:nvGrpSpPr>
          <xdr:cNvPr id="4" name="Group 30">
            <a:extLst>
              <a:ext uri="{FF2B5EF4-FFF2-40B4-BE49-F238E27FC236}">
                <a16:creationId xmlns:a16="http://schemas.microsoft.com/office/drawing/2014/main" id="{00000000-0008-0000-0500-000004000000}"/>
              </a:ext>
            </a:extLst>
          </xdr:cNvPr>
          <xdr:cNvGrpSpPr>
            <a:grpSpLocks/>
          </xdr:cNvGrpSpPr>
        </xdr:nvGrpSpPr>
        <xdr:grpSpPr bwMode="auto">
          <a:xfrm>
            <a:off x="281" y="40"/>
            <a:ext cx="81" cy="160"/>
            <a:chOff x="160" y="260"/>
            <a:chExt cx="100" cy="200"/>
          </a:xfrm>
        </xdr:grpSpPr>
        <xdr:sp macro="" textlink="">
          <xdr:nvSpPr>
            <xdr:cNvPr id="10" name="AutoShape 31">
              <a:extLst>
                <a:ext uri="{FF2B5EF4-FFF2-40B4-BE49-F238E27FC236}">
                  <a16:creationId xmlns:a16="http://schemas.microsoft.com/office/drawing/2014/main" id="{00000000-0008-0000-0500-00000A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1" name="AutoShape 32">
              <a:extLst>
                <a:ext uri="{FF2B5EF4-FFF2-40B4-BE49-F238E27FC236}">
                  <a16:creationId xmlns:a16="http://schemas.microsoft.com/office/drawing/2014/main" id="{00000000-0008-0000-0500-00000B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12" name="AutoShape 33">
              <a:extLst>
                <a:ext uri="{FF2B5EF4-FFF2-40B4-BE49-F238E27FC236}">
                  <a16:creationId xmlns:a16="http://schemas.microsoft.com/office/drawing/2014/main" id="{00000000-0008-0000-0500-00000C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txBody>
            <a:bodyPr/>
            <a:lstStyle/>
            <a:p>
              <a:endParaRPr lang="ja-JP" altLang="en-US"/>
            </a:p>
          </xdr:txBody>
        </xdr:sp>
        <xdr:sp macro="" textlink="">
          <xdr:nvSpPr>
            <xdr:cNvPr id="13" name="AutoShape 35">
              <a:extLst>
                <a:ext uri="{FF2B5EF4-FFF2-40B4-BE49-F238E27FC236}">
                  <a16:creationId xmlns:a16="http://schemas.microsoft.com/office/drawing/2014/main" id="{00000000-0008-0000-0500-00000D000000}"/>
                </a:ext>
              </a:extLst>
            </xdr:cNvPr>
            <xdr:cNvSpPr>
              <a:spLocks noChangeArrowheads="1"/>
            </xdr:cNvSpPr>
          </xdr:nvSpPr>
          <xdr:spPr bwMode="auto">
            <a:xfrm>
              <a:off x="244"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4" name="Rectangle 38">
              <a:extLst>
                <a:ext uri="{FF2B5EF4-FFF2-40B4-BE49-F238E27FC236}">
                  <a16:creationId xmlns:a16="http://schemas.microsoft.com/office/drawing/2014/main" id="{00000000-0008-0000-0500-00000E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15" name="Line 40">
              <a:extLst>
                <a:ext uri="{FF2B5EF4-FFF2-40B4-BE49-F238E27FC236}">
                  <a16:creationId xmlns:a16="http://schemas.microsoft.com/office/drawing/2014/main" id="{00000000-0008-0000-0500-00000F000000}"/>
                </a:ext>
              </a:extLst>
            </xdr:cNvPr>
            <xdr:cNvSpPr>
              <a:spLocks noChangeShapeType="1"/>
            </xdr:cNvSpPr>
          </xdr:nvSpPr>
          <xdr:spPr bwMode="auto">
            <a:xfrm flipV="1">
              <a:off x="252" y="317"/>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16" name="Group 43">
              <a:extLst>
                <a:ext uri="{FF2B5EF4-FFF2-40B4-BE49-F238E27FC236}">
                  <a16:creationId xmlns:a16="http://schemas.microsoft.com/office/drawing/2014/main" id="{00000000-0008-0000-0500-000010000000}"/>
                </a:ext>
              </a:extLst>
            </xdr:cNvPr>
            <xdr:cNvGrpSpPr>
              <a:grpSpLocks/>
            </xdr:cNvGrpSpPr>
          </xdr:nvGrpSpPr>
          <xdr:grpSpPr bwMode="auto">
            <a:xfrm>
              <a:off x="202" y="264"/>
              <a:ext cx="4" cy="16"/>
              <a:chOff x="202" y="264"/>
              <a:chExt cx="4" cy="16"/>
            </a:xfrm>
          </xdr:grpSpPr>
          <xdr:sp macro="" textlink="">
            <xdr:nvSpPr>
              <xdr:cNvPr id="27" name="Line 44">
                <a:extLst>
                  <a:ext uri="{FF2B5EF4-FFF2-40B4-BE49-F238E27FC236}">
                    <a16:creationId xmlns:a16="http://schemas.microsoft.com/office/drawing/2014/main" id="{00000000-0008-0000-0500-00001B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45">
                <a:extLst>
                  <a:ext uri="{FF2B5EF4-FFF2-40B4-BE49-F238E27FC236}">
                    <a16:creationId xmlns:a16="http://schemas.microsoft.com/office/drawing/2014/main" id="{00000000-0008-0000-0500-00001C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 name="Line 46">
                <a:extLst>
                  <a:ext uri="{FF2B5EF4-FFF2-40B4-BE49-F238E27FC236}">
                    <a16:creationId xmlns:a16="http://schemas.microsoft.com/office/drawing/2014/main" id="{00000000-0008-0000-0500-00001D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7" name="Group 47">
              <a:extLst>
                <a:ext uri="{FF2B5EF4-FFF2-40B4-BE49-F238E27FC236}">
                  <a16:creationId xmlns:a16="http://schemas.microsoft.com/office/drawing/2014/main" id="{00000000-0008-0000-0500-000011000000}"/>
                </a:ext>
              </a:extLst>
            </xdr:cNvPr>
            <xdr:cNvGrpSpPr>
              <a:grpSpLocks/>
            </xdr:cNvGrpSpPr>
          </xdr:nvGrpSpPr>
          <xdr:grpSpPr bwMode="auto">
            <a:xfrm>
              <a:off x="208" y="264"/>
              <a:ext cx="4" cy="16"/>
              <a:chOff x="202" y="264"/>
              <a:chExt cx="4" cy="16"/>
            </a:xfrm>
          </xdr:grpSpPr>
          <xdr:sp macro="" textlink="">
            <xdr:nvSpPr>
              <xdr:cNvPr id="24" name="Line 48">
                <a:extLst>
                  <a:ext uri="{FF2B5EF4-FFF2-40B4-BE49-F238E27FC236}">
                    <a16:creationId xmlns:a16="http://schemas.microsoft.com/office/drawing/2014/main" id="{00000000-0008-0000-0500-000018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 name="Line 49">
                <a:extLst>
                  <a:ext uri="{FF2B5EF4-FFF2-40B4-BE49-F238E27FC236}">
                    <a16:creationId xmlns:a16="http://schemas.microsoft.com/office/drawing/2014/main" id="{00000000-0008-0000-0500-000019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50">
                <a:extLst>
                  <a:ext uri="{FF2B5EF4-FFF2-40B4-BE49-F238E27FC236}">
                    <a16:creationId xmlns:a16="http://schemas.microsoft.com/office/drawing/2014/main" id="{00000000-0008-0000-0500-00001A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8" name="Group 51">
              <a:extLst>
                <a:ext uri="{FF2B5EF4-FFF2-40B4-BE49-F238E27FC236}">
                  <a16:creationId xmlns:a16="http://schemas.microsoft.com/office/drawing/2014/main" id="{00000000-0008-0000-0500-000012000000}"/>
                </a:ext>
              </a:extLst>
            </xdr:cNvPr>
            <xdr:cNvGrpSpPr>
              <a:grpSpLocks/>
            </xdr:cNvGrpSpPr>
          </xdr:nvGrpSpPr>
          <xdr:grpSpPr bwMode="auto">
            <a:xfrm>
              <a:off x="214" y="264"/>
              <a:ext cx="4" cy="16"/>
              <a:chOff x="202" y="264"/>
              <a:chExt cx="4" cy="16"/>
            </a:xfrm>
          </xdr:grpSpPr>
          <xdr:sp macro="" textlink="">
            <xdr:nvSpPr>
              <xdr:cNvPr id="21" name="Line 52">
                <a:extLst>
                  <a:ext uri="{FF2B5EF4-FFF2-40B4-BE49-F238E27FC236}">
                    <a16:creationId xmlns:a16="http://schemas.microsoft.com/office/drawing/2014/main" id="{00000000-0008-0000-0500-000015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53">
                <a:extLst>
                  <a:ext uri="{FF2B5EF4-FFF2-40B4-BE49-F238E27FC236}">
                    <a16:creationId xmlns:a16="http://schemas.microsoft.com/office/drawing/2014/main" id="{00000000-0008-0000-0500-000016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 name="Line 54">
                <a:extLst>
                  <a:ext uri="{FF2B5EF4-FFF2-40B4-BE49-F238E27FC236}">
                    <a16:creationId xmlns:a16="http://schemas.microsoft.com/office/drawing/2014/main" id="{00000000-0008-0000-0500-000017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9" name="Line 55">
              <a:extLst>
                <a:ext uri="{FF2B5EF4-FFF2-40B4-BE49-F238E27FC236}">
                  <a16:creationId xmlns:a16="http://schemas.microsoft.com/office/drawing/2014/main" id="{00000000-0008-0000-0500-000013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56">
              <a:extLst>
                <a:ext uri="{FF2B5EF4-FFF2-40B4-BE49-F238E27FC236}">
                  <a16:creationId xmlns:a16="http://schemas.microsoft.com/office/drawing/2014/main" id="{00000000-0008-0000-0500-000014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526">
            <a:extLst>
              <a:ext uri="{FF2B5EF4-FFF2-40B4-BE49-F238E27FC236}">
                <a16:creationId xmlns:a16="http://schemas.microsoft.com/office/drawing/2014/main" id="{00000000-0008-0000-0500-000005000000}"/>
              </a:ext>
            </a:extLst>
          </xdr:cNvPr>
          <xdr:cNvGrpSpPr>
            <a:grpSpLocks/>
          </xdr:cNvGrpSpPr>
        </xdr:nvGrpSpPr>
        <xdr:grpSpPr bwMode="auto">
          <a:xfrm>
            <a:off x="276" y="89"/>
            <a:ext cx="89" cy="115"/>
            <a:chOff x="276" y="89"/>
            <a:chExt cx="89" cy="115"/>
          </a:xfrm>
        </xdr:grpSpPr>
        <xdr:grpSp>
          <xdr:nvGrpSpPr>
            <xdr:cNvPr id="6" name="Group 147">
              <a:extLst>
                <a:ext uri="{FF2B5EF4-FFF2-40B4-BE49-F238E27FC236}">
                  <a16:creationId xmlns:a16="http://schemas.microsoft.com/office/drawing/2014/main" id="{00000000-0008-0000-0500-000006000000}"/>
                </a:ext>
              </a:extLst>
            </xdr:cNvPr>
            <xdr:cNvGrpSpPr>
              <a:grpSpLocks/>
            </xdr:cNvGrpSpPr>
          </xdr:nvGrpSpPr>
          <xdr:grpSpPr bwMode="auto">
            <a:xfrm>
              <a:off x="276" y="109"/>
              <a:ext cx="89" cy="95"/>
              <a:chOff x="286" y="999"/>
              <a:chExt cx="89" cy="95"/>
            </a:xfrm>
          </xdr:grpSpPr>
          <xdr:sp macro="" textlink="">
            <xdr:nvSpPr>
              <xdr:cNvPr id="8" name="Freeform 148">
                <a:extLst>
                  <a:ext uri="{FF2B5EF4-FFF2-40B4-BE49-F238E27FC236}">
                    <a16:creationId xmlns:a16="http://schemas.microsoft.com/office/drawing/2014/main" id="{00000000-0008-0000-0500-000008000000}"/>
                  </a:ext>
                </a:extLst>
              </xdr:cNvPr>
              <xdr:cNvSpPr>
                <a:spLocks/>
              </xdr:cNvSpPr>
            </xdr:nvSpPr>
            <xdr:spPr bwMode="auto">
              <a:xfrm>
                <a:off x="340"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9" name="Freeform 149">
                <a:extLst>
                  <a:ext uri="{FF2B5EF4-FFF2-40B4-BE49-F238E27FC236}">
                    <a16:creationId xmlns:a16="http://schemas.microsoft.com/office/drawing/2014/main" id="{00000000-0008-0000-0500-000009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7" name="Freeform 522">
              <a:extLst>
                <a:ext uri="{FF2B5EF4-FFF2-40B4-BE49-F238E27FC236}">
                  <a16:creationId xmlns:a16="http://schemas.microsoft.com/office/drawing/2014/main" id="{00000000-0008-0000-0500-000007000000}"/>
                </a:ext>
              </a:extLst>
            </xdr:cNvPr>
            <xdr:cNvSpPr>
              <a:spLocks/>
            </xdr:cNvSpPr>
          </xdr:nvSpPr>
          <xdr:spPr bwMode="auto">
            <a:xfrm>
              <a:off x="287"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clientData/>
  </xdr:twoCellAnchor>
  <xdr:twoCellAnchor>
    <xdr:from>
      <xdr:col>6</xdr:col>
      <xdr:colOff>628143</xdr:colOff>
      <xdr:row>5</xdr:row>
      <xdr:rowOff>101086</xdr:rowOff>
    </xdr:from>
    <xdr:to>
      <xdr:col>8</xdr:col>
      <xdr:colOff>79825</xdr:colOff>
      <xdr:row>9</xdr:row>
      <xdr:rowOff>208834</xdr:rowOff>
    </xdr:to>
    <xdr:sp macro="" textlink="">
      <xdr:nvSpPr>
        <xdr:cNvPr id="30" name="AutoShape 304">
          <a:extLst>
            <a:ext uri="{FF2B5EF4-FFF2-40B4-BE49-F238E27FC236}">
              <a16:creationId xmlns:a16="http://schemas.microsoft.com/office/drawing/2014/main" id="{00000000-0008-0000-0500-00001E000000}"/>
            </a:ext>
          </a:extLst>
        </xdr:cNvPr>
        <xdr:cNvSpPr>
          <a:spLocks noChangeArrowheads="1"/>
        </xdr:cNvSpPr>
      </xdr:nvSpPr>
      <xdr:spPr bwMode="auto">
        <a:xfrm rot="5400000">
          <a:off x="4508255" y="1135874"/>
          <a:ext cx="1029768" cy="781372"/>
        </a:xfrm>
        <a:prstGeom prst="flowChartTerminator">
          <a:avLst/>
        </a:prstGeom>
        <a:gradFill flip="none" rotWithShape="1">
          <a:gsLst>
            <a:gs pos="0">
              <a:srgbClr val="00B0F0"/>
            </a:gs>
            <a:gs pos="0">
              <a:schemeClr val="bg1"/>
            </a:gs>
            <a:gs pos="5000">
              <a:srgbClr val="00B0F0"/>
            </a:gs>
          </a:gsLst>
          <a:lin ang="0" scaled="0"/>
          <a:tileRect/>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clientData/>
  </xdr:twoCellAnchor>
  <xdr:twoCellAnchor>
    <xdr:from>
      <xdr:col>4</xdr:col>
      <xdr:colOff>89277</xdr:colOff>
      <xdr:row>3</xdr:row>
      <xdr:rowOff>219065</xdr:rowOff>
    </xdr:from>
    <xdr:to>
      <xdr:col>7</xdr:col>
      <xdr:colOff>60136</xdr:colOff>
      <xdr:row>3</xdr:row>
      <xdr:rowOff>219065</xdr:rowOff>
    </xdr:to>
    <xdr:cxnSp macro="">
      <xdr:nvCxnSpPr>
        <xdr:cNvPr id="31" name="直線コネクタ 30">
          <a:extLst>
            <a:ext uri="{FF2B5EF4-FFF2-40B4-BE49-F238E27FC236}">
              <a16:creationId xmlns:a16="http://schemas.microsoft.com/office/drawing/2014/main" id="{00000000-0008-0000-0500-00001F000000}"/>
            </a:ext>
          </a:extLst>
        </xdr:cNvPr>
        <xdr:cNvCxnSpPr/>
      </xdr:nvCxnSpPr>
      <xdr:spPr>
        <a:xfrm>
          <a:off x="2760087" y="674360"/>
          <a:ext cx="196348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60136</xdr:colOff>
      <xdr:row>3</xdr:row>
      <xdr:rowOff>218062</xdr:rowOff>
    </xdr:from>
    <xdr:to>
      <xdr:col>7</xdr:col>
      <xdr:colOff>60136</xdr:colOff>
      <xdr:row>5</xdr:row>
      <xdr:rowOff>158321</xdr:rowOff>
    </xdr:to>
    <xdr:cxnSp macro="">
      <xdr:nvCxnSpPr>
        <xdr:cNvPr id="32" name="直線コネクタ 31">
          <a:extLst>
            <a:ext uri="{FF2B5EF4-FFF2-40B4-BE49-F238E27FC236}">
              <a16:creationId xmlns:a16="http://schemas.microsoft.com/office/drawing/2014/main" id="{00000000-0008-0000-0500-000020000000}"/>
            </a:ext>
          </a:extLst>
        </xdr:cNvPr>
        <xdr:cNvCxnSpPr/>
      </xdr:nvCxnSpPr>
      <xdr:spPr>
        <a:xfrm>
          <a:off x="4723576" y="673357"/>
          <a:ext cx="0" cy="401269"/>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634989</xdr:colOff>
      <xdr:row>5</xdr:row>
      <xdr:rowOff>61989</xdr:rowOff>
    </xdr:from>
    <xdr:to>
      <xdr:col>7</xdr:col>
      <xdr:colOff>125771</xdr:colOff>
      <xdr:row>5</xdr:row>
      <xdr:rowOff>61989</xdr:rowOff>
    </xdr:to>
    <xdr:cxnSp macro="">
      <xdr:nvCxnSpPr>
        <xdr:cNvPr id="33" name="直線コネクタ 32">
          <a:extLst>
            <a:ext uri="{FF2B5EF4-FFF2-40B4-BE49-F238E27FC236}">
              <a16:creationId xmlns:a16="http://schemas.microsoft.com/office/drawing/2014/main" id="{00000000-0008-0000-0500-000021000000}"/>
            </a:ext>
          </a:extLst>
        </xdr:cNvPr>
        <xdr:cNvCxnSpPr/>
      </xdr:nvCxnSpPr>
      <xdr:spPr>
        <a:xfrm>
          <a:off x="4631679" y="972579"/>
          <a:ext cx="1651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634989</xdr:colOff>
      <xdr:row>5</xdr:row>
      <xdr:rowOff>32497</xdr:rowOff>
    </xdr:from>
    <xdr:to>
      <xdr:col>7</xdr:col>
      <xdr:colOff>125771</xdr:colOff>
      <xdr:row>5</xdr:row>
      <xdr:rowOff>32497</xdr:rowOff>
    </xdr:to>
    <xdr:cxnSp macro="">
      <xdr:nvCxnSpPr>
        <xdr:cNvPr id="34" name="直線コネクタ 33">
          <a:extLst>
            <a:ext uri="{FF2B5EF4-FFF2-40B4-BE49-F238E27FC236}">
              <a16:creationId xmlns:a16="http://schemas.microsoft.com/office/drawing/2014/main" id="{00000000-0008-0000-0500-000022000000}"/>
            </a:ext>
          </a:extLst>
        </xdr:cNvPr>
        <xdr:cNvCxnSpPr/>
      </xdr:nvCxnSpPr>
      <xdr:spPr>
        <a:xfrm>
          <a:off x="4631679" y="944992"/>
          <a:ext cx="16515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534765</xdr:colOff>
      <xdr:row>3</xdr:row>
      <xdr:rowOff>136301</xdr:rowOff>
    </xdr:from>
    <xdr:to>
      <xdr:col>4</xdr:col>
      <xdr:colOff>94992</xdr:colOff>
      <xdr:row>4</xdr:row>
      <xdr:rowOff>97012</xdr:rowOff>
    </xdr:to>
    <xdr:grpSp>
      <xdr:nvGrpSpPr>
        <xdr:cNvPr id="35" name="グループ化 34">
          <a:extLst>
            <a:ext uri="{FF2B5EF4-FFF2-40B4-BE49-F238E27FC236}">
              <a16:creationId xmlns:a16="http://schemas.microsoft.com/office/drawing/2014/main" id="{00000000-0008-0000-0500-000023000000}"/>
            </a:ext>
          </a:extLst>
        </xdr:cNvPr>
        <xdr:cNvGrpSpPr/>
      </xdr:nvGrpSpPr>
      <xdr:grpSpPr>
        <a:xfrm>
          <a:off x="2551824" y="804844"/>
          <a:ext cx="236390" cy="184829"/>
          <a:chOff x="8016240" y="3124200"/>
          <a:chExt cx="220980" cy="190500"/>
        </a:xfrm>
      </xdr:grpSpPr>
      <xdr:sp macro="" textlink="">
        <xdr:nvSpPr>
          <xdr:cNvPr id="36" name="AutoShape 720">
            <a:extLst>
              <a:ext uri="{FF2B5EF4-FFF2-40B4-BE49-F238E27FC236}">
                <a16:creationId xmlns:a16="http://schemas.microsoft.com/office/drawing/2014/main" id="{00000000-0008-0000-0500-000024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37" name="直線コネクタ 36">
            <a:extLst>
              <a:ext uri="{FF2B5EF4-FFF2-40B4-BE49-F238E27FC236}">
                <a16:creationId xmlns:a16="http://schemas.microsoft.com/office/drawing/2014/main" id="{00000000-0008-0000-0500-000025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500-000026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549658</xdr:colOff>
      <xdr:row>2</xdr:row>
      <xdr:rowOff>132533</xdr:rowOff>
    </xdr:from>
    <xdr:to>
      <xdr:col>4</xdr:col>
      <xdr:colOff>57242</xdr:colOff>
      <xdr:row>4</xdr:row>
      <xdr:rowOff>12872</xdr:rowOff>
    </xdr:to>
    <xdr:grpSp>
      <xdr:nvGrpSpPr>
        <xdr:cNvPr id="39" name="グループ化 38">
          <a:extLst>
            <a:ext uri="{FF2B5EF4-FFF2-40B4-BE49-F238E27FC236}">
              <a16:creationId xmlns:a16="http://schemas.microsoft.com/office/drawing/2014/main" id="{00000000-0008-0000-0500-000027000000}"/>
            </a:ext>
          </a:extLst>
        </xdr:cNvPr>
        <xdr:cNvGrpSpPr/>
      </xdr:nvGrpSpPr>
      <xdr:grpSpPr>
        <a:xfrm>
          <a:off x="2570527" y="584578"/>
          <a:ext cx="172317" cy="328575"/>
          <a:chOff x="7871460" y="2811780"/>
          <a:chExt cx="175260" cy="304800"/>
        </a:xfrm>
      </xdr:grpSpPr>
      <xdr:grpSp>
        <xdr:nvGrpSpPr>
          <xdr:cNvPr id="40" name="グループ化 39">
            <a:extLst>
              <a:ext uri="{FF2B5EF4-FFF2-40B4-BE49-F238E27FC236}">
                <a16:creationId xmlns:a16="http://schemas.microsoft.com/office/drawing/2014/main" id="{00000000-0008-0000-0500-000028000000}"/>
              </a:ext>
            </a:extLst>
          </xdr:cNvPr>
          <xdr:cNvGrpSpPr/>
        </xdr:nvGrpSpPr>
        <xdr:grpSpPr>
          <a:xfrm>
            <a:off x="7871460" y="2811780"/>
            <a:ext cx="175260" cy="167640"/>
            <a:chOff x="7658100" y="3131820"/>
            <a:chExt cx="175260" cy="167640"/>
          </a:xfrm>
        </xdr:grpSpPr>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7658100" y="3131820"/>
              <a:ext cx="175260" cy="1676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3" name="直線コネクタ 42">
              <a:extLst>
                <a:ext uri="{FF2B5EF4-FFF2-40B4-BE49-F238E27FC236}">
                  <a16:creationId xmlns:a16="http://schemas.microsoft.com/office/drawing/2014/main" id="{00000000-0008-0000-0500-00002B000000}"/>
                </a:ext>
              </a:extLst>
            </xdr:cNvPr>
            <xdr:cNvCxnSpPr/>
          </xdr:nvCxnSpPr>
          <xdr:spPr>
            <a:xfrm>
              <a:off x="7665720" y="3253740"/>
              <a:ext cx="16764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41" name="直線コネクタ 40">
            <a:extLst>
              <a:ext uri="{FF2B5EF4-FFF2-40B4-BE49-F238E27FC236}">
                <a16:creationId xmlns:a16="http://schemas.microsoft.com/office/drawing/2014/main" id="{00000000-0008-0000-0500-000029000000}"/>
              </a:ext>
            </a:extLst>
          </xdr:cNvPr>
          <xdr:cNvCxnSpPr/>
        </xdr:nvCxnSpPr>
        <xdr:spPr>
          <a:xfrm>
            <a:off x="7965293" y="2987040"/>
            <a:ext cx="0" cy="12954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563221</xdr:colOff>
      <xdr:row>3</xdr:row>
      <xdr:rowOff>218836</xdr:rowOff>
    </xdr:from>
    <xdr:to>
      <xdr:col>3</xdr:col>
      <xdr:colOff>525355</xdr:colOff>
      <xdr:row>3</xdr:row>
      <xdr:rowOff>218836</xdr:rowOff>
    </xdr:to>
    <xdr:cxnSp macro="">
      <xdr:nvCxnSpPr>
        <xdr:cNvPr id="44" name="直線コネクタ 43">
          <a:extLst>
            <a:ext uri="{FF2B5EF4-FFF2-40B4-BE49-F238E27FC236}">
              <a16:creationId xmlns:a16="http://schemas.microsoft.com/office/drawing/2014/main" id="{00000000-0008-0000-0500-00002C000000}"/>
            </a:ext>
          </a:extLst>
        </xdr:cNvPr>
        <xdr:cNvCxnSpPr/>
      </xdr:nvCxnSpPr>
      <xdr:spPr>
        <a:xfrm>
          <a:off x="1894816" y="674131"/>
          <a:ext cx="628884"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657769</xdr:colOff>
      <xdr:row>3</xdr:row>
      <xdr:rowOff>91338</xdr:rowOff>
    </xdr:from>
    <xdr:to>
      <xdr:col>2</xdr:col>
      <xdr:colOff>563221</xdr:colOff>
      <xdr:row>4</xdr:row>
      <xdr:rowOff>111035</xdr:rowOff>
    </xdr:to>
    <xdr:sp macro="" textlink="">
      <xdr:nvSpPr>
        <xdr:cNvPr id="45" name="矢印: 五方向 44">
          <a:extLst>
            <a:ext uri="{FF2B5EF4-FFF2-40B4-BE49-F238E27FC236}">
              <a16:creationId xmlns:a16="http://schemas.microsoft.com/office/drawing/2014/main" id="{00000000-0008-0000-0500-00002D000000}"/>
            </a:ext>
          </a:extLst>
        </xdr:cNvPr>
        <xdr:cNvSpPr/>
      </xdr:nvSpPr>
      <xdr:spPr>
        <a:xfrm>
          <a:off x="659674" y="552348"/>
          <a:ext cx="1235142" cy="244487"/>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精製水</a:t>
          </a:r>
        </a:p>
      </xdr:txBody>
    </xdr:sp>
    <xdr:clientData/>
  </xdr:twoCellAnchor>
  <xdr:twoCellAnchor>
    <xdr:from>
      <xdr:col>8</xdr:col>
      <xdr:colOff>20481</xdr:colOff>
      <xdr:row>3</xdr:row>
      <xdr:rowOff>38100</xdr:rowOff>
    </xdr:from>
    <xdr:to>
      <xdr:col>8</xdr:col>
      <xdr:colOff>20481</xdr:colOff>
      <xdr:row>5</xdr:row>
      <xdr:rowOff>173791</xdr:rowOff>
    </xdr:to>
    <xdr:cxnSp macro="">
      <xdr:nvCxnSpPr>
        <xdr:cNvPr id="46" name="直線コネクタ 45">
          <a:extLst>
            <a:ext uri="{FF2B5EF4-FFF2-40B4-BE49-F238E27FC236}">
              <a16:creationId xmlns:a16="http://schemas.microsoft.com/office/drawing/2014/main" id="{00000000-0008-0000-0500-00002E000000}"/>
            </a:ext>
          </a:extLst>
        </xdr:cNvPr>
        <xdr:cNvCxnSpPr/>
      </xdr:nvCxnSpPr>
      <xdr:spPr>
        <a:xfrm flipV="1">
          <a:off x="5350671" y="495300"/>
          <a:ext cx="0" cy="589081"/>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xdr:colOff>
      <xdr:row>3</xdr:row>
      <xdr:rowOff>38294</xdr:rowOff>
    </xdr:from>
    <xdr:to>
      <xdr:col>12</xdr:col>
      <xdr:colOff>550383</xdr:colOff>
      <xdr:row>3</xdr:row>
      <xdr:rowOff>38294</xdr:rowOff>
    </xdr:to>
    <xdr:cxnSp macro="">
      <xdr:nvCxnSpPr>
        <xdr:cNvPr id="47" name="直線コネクタ 46">
          <a:extLst>
            <a:ext uri="{FF2B5EF4-FFF2-40B4-BE49-F238E27FC236}">
              <a16:creationId xmlns:a16="http://schemas.microsoft.com/office/drawing/2014/main" id="{00000000-0008-0000-0500-00002F000000}"/>
            </a:ext>
          </a:extLst>
        </xdr:cNvPr>
        <xdr:cNvCxnSpPr/>
      </xdr:nvCxnSpPr>
      <xdr:spPr>
        <a:xfrm>
          <a:off x="5358765" y="495494"/>
          <a:ext cx="319642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555982</xdr:colOff>
      <xdr:row>2</xdr:row>
      <xdr:rowOff>143963</xdr:rowOff>
    </xdr:from>
    <xdr:to>
      <xdr:col>14</xdr:col>
      <xdr:colOff>264049</xdr:colOff>
      <xdr:row>3</xdr:row>
      <xdr:rowOff>183169</xdr:rowOff>
    </xdr:to>
    <xdr:sp macro="" textlink="">
      <xdr:nvSpPr>
        <xdr:cNvPr id="48" name="矢印: 五方向 47">
          <a:extLst>
            <a:ext uri="{FF2B5EF4-FFF2-40B4-BE49-F238E27FC236}">
              <a16:creationId xmlns:a16="http://schemas.microsoft.com/office/drawing/2014/main" id="{00000000-0008-0000-0500-000030000000}"/>
            </a:ext>
          </a:extLst>
        </xdr:cNvPr>
        <xdr:cNvSpPr/>
      </xdr:nvSpPr>
      <xdr:spPr>
        <a:xfrm>
          <a:off x="8553172" y="370658"/>
          <a:ext cx="1045377" cy="267806"/>
        </a:xfrm>
        <a:prstGeom prst="homePlate">
          <a:avLst/>
        </a:prstGeom>
        <a:solidFill>
          <a:srgbClr val="00B0F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O</a:t>
          </a:r>
          <a:r>
            <a:rPr kumimoji="1" lang="ja-JP" altLang="en-US" sz="1100">
              <a:solidFill>
                <a:sysClr val="windowText" lastClr="000000"/>
              </a:solidFill>
            </a:rPr>
            <a:t>／</a:t>
          </a:r>
          <a:r>
            <a:rPr kumimoji="1" lang="en-US" altLang="ja-JP" sz="1100">
              <a:solidFill>
                <a:sysClr val="windowText" lastClr="000000"/>
              </a:solidFill>
            </a:rPr>
            <a:t>F</a:t>
          </a:r>
          <a:endParaRPr kumimoji="1" lang="ja-JP" altLang="en-US" sz="1100">
            <a:solidFill>
              <a:sysClr val="windowText" lastClr="000000"/>
            </a:solidFill>
          </a:endParaRPr>
        </a:p>
      </xdr:txBody>
    </xdr:sp>
    <xdr:clientData/>
  </xdr:twoCellAnchor>
  <xdr:twoCellAnchor>
    <xdr:from>
      <xdr:col>7</xdr:col>
      <xdr:colOff>349000</xdr:colOff>
      <xdr:row>9</xdr:row>
      <xdr:rowOff>208832</xdr:rowOff>
    </xdr:from>
    <xdr:to>
      <xdr:col>7</xdr:col>
      <xdr:colOff>349000</xdr:colOff>
      <xdr:row>11</xdr:row>
      <xdr:rowOff>149990</xdr:rowOff>
    </xdr:to>
    <xdr:cxnSp macro="">
      <xdr:nvCxnSpPr>
        <xdr:cNvPr id="49" name="直線コネクタ 48">
          <a:extLst>
            <a:ext uri="{FF2B5EF4-FFF2-40B4-BE49-F238E27FC236}">
              <a16:creationId xmlns:a16="http://schemas.microsoft.com/office/drawing/2014/main" id="{00000000-0008-0000-0500-000031000000}"/>
            </a:ext>
          </a:extLst>
        </xdr:cNvPr>
        <xdr:cNvCxnSpPr/>
      </xdr:nvCxnSpPr>
      <xdr:spPr>
        <a:xfrm>
          <a:off x="5018155" y="2041442"/>
          <a:ext cx="0" cy="394548"/>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275859</xdr:colOff>
      <xdr:row>10</xdr:row>
      <xdr:rowOff>61781</xdr:rowOff>
    </xdr:from>
    <xdr:to>
      <xdr:col>7</xdr:col>
      <xdr:colOff>430235</xdr:colOff>
      <xdr:row>10</xdr:row>
      <xdr:rowOff>61781</xdr:rowOff>
    </xdr:to>
    <xdr:cxnSp macro="">
      <xdr:nvCxnSpPr>
        <xdr:cNvPr id="50" name="直線コネクタ 49">
          <a:extLst>
            <a:ext uri="{FF2B5EF4-FFF2-40B4-BE49-F238E27FC236}">
              <a16:creationId xmlns:a16="http://schemas.microsoft.com/office/drawing/2014/main" id="{00000000-0008-0000-0500-000032000000}"/>
            </a:ext>
          </a:extLst>
        </xdr:cNvPr>
        <xdr:cNvCxnSpPr/>
      </xdr:nvCxnSpPr>
      <xdr:spPr>
        <a:xfrm>
          <a:off x="4945014" y="2115371"/>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275859</xdr:colOff>
      <xdr:row>10</xdr:row>
      <xdr:rowOff>110784</xdr:rowOff>
    </xdr:from>
    <xdr:to>
      <xdr:col>7</xdr:col>
      <xdr:colOff>430235</xdr:colOff>
      <xdr:row>10</xdr:row>
      <xdr:rowOff>110784</xdr:rowOff>
    </xdr:to>
    <xdr:cxnSp macro="">
      <xdr:nvCxnSpPr>
        <xdr:cNvPr id="51" name="直線コネクタ 50">
          <a:extLst>
            <a:ext uri="{FF2B5EF4-FFF2-40B4-BE49-F238E27FC236}">
              <a16:creationId xmlns:a16="http://schemas.microsoft.com/office/drawing/2014/main" id="{00000000-0008-0000-0500-000033000000}"/>
            </a:ext>
          </a:extLst>
        </xdr:cNvPr>
        <xdr:cNvCxnSpPr/>
      </xdr:nvCxnSpPr>
      <xdr:spPr>
        <a:xfrm>
          <a:off x="4945014" y="2168184"/>
          <a:ext cx="154376"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354715</xdr:colOff>
      <xdr:row>11</xdr:row>
      <xdr:rowOff>153570</xdr:rowOff>
    </xdr:from>
    <xdr:to>
      <xdr:col>9</xdr:col>
      <xdr:colOff>510989</xdr:colOff>
      <xdr:row>11</xdr:row>
      <xdr:rowOff>153570</xdr:rowOff>
    </xdr:to>
    <xdr:cxnSp macro="">
      <xdr:nvCxnSpPr>
        <xdr:cNvPr id="52" name="直線コネクタ 51">
          <a:extLst>
            <a:ext uri="{FF2B5EF4-FFF2-40B4-BE49-F238E27FC236}">
              <a16:creationId xmlns:a16="http://schemas.microsoft.com/office/drawing/2014/main" id="{00000000-0008-0000-0500-000034000000}"/>
            </a:ext>
          </a:extLst>
        </xdr:cNvPr>
        <xdr:cNvCxnSpPr/>
      </xdr:nvCxnSpPr>
      <xdr:spPr>
        <a:xfrm>
          <a:off x="5061186" y="2717476"/>
          <a:ext cx="150097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387390</xdr:colOff>
      <xdr:row>7</xdr:row>
      <xdr:rowOff>170125</xdr:rowOff>
    </xdr:from>
    <xdr:to>
      <xdr:col>9</xdr:col>
      <xdr:colOff>120872</xdr:colOff>
      <xdr:row>8</xdr:row>
      <xdr:rowOff>136551</xdr:rowOff>
    </xdr:to>
    <xdr:sp macro="" textlink="">
      <xdr:nvSpPr>
        <xdr:cNvPr id="53" name="テキスト ボックス 52">
          <a:extLst>
            <a:ext uri="{FF2B5EF4-FFF2-40B4-BE49-F238E27FC236}">
              <a16:creationId xmlns:a16="http://schemas.microsoft.com/office/drawing/2014/main" id="{00000000-0008-0000-0500-000035000000}"/>
            </a:ext>
          </a:extLst>
        </xdr:cNvPr>
        <xdr:cNvSpPr txBox="1"/>
      </xdr:nvSpPr>
      <xdr:spPr>
        <a:xfrm>
          <a:off x="5723295" y="1545535"/>
          <a:ext cx="400232" cy="1874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LIA</a:t>
          </a:r>
          <a:endParaRPr kumimoji="1" lang="ja-JP" altLang="en-US" sz="1100"/>
        </a:p>
      </xdr:txBody>
    </xdr:sp>
    <xdr:clientData/>
  </xdr:twoCellAnchor>
  <xdr:twoCellAnchor>
    <xdr:from>
      <xdr:col>9</xdr:col>
      <xdr:colOff>499610</xdr:colOff>
      <xdr:row>9</xdr:row>
      <xdr:rowOff>209289</xdr:rowOff>
    </xdr:from>
    <xdr:to>
      <xdr:col>9</xdr:col>
      <xdr:colOff>499610</xdr:colOff>
      <xdr:row>11</xdr:row>
      <xdr:rowOff>149989</xdr:rowOff>
    </xdr:to>
    <xdr:cxnSp macro="">
      <xdr:nvCxnSpPr>
        <xdr:cNvPr id="54" name="直線コネクタ 53">
          <a:extLst>
            <a:ext uri="{FF2B5EF4-FFF2-40B4-BE49-F238E27FC236}">
              <a16:creationId xmlns:a16="http://schemas.microsoft.com/office/drawing/2014/main" id="{00000000-0008-0000-0500-000036000000}"/>
            </a:ext>
          </a:extLst>
        </xdr:cNvPr>
        <xdr:cNvCxnSpPr/>
      </xdr:nvCxnSpPr>
      <xdr:spPr>
        <a:xfrm>
          <a:off x="6502265" y="2041899"/>
          <a:ext cx="0" cy="39409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656180</xdr:colOff>
      <xdr:row>9</xdr:row>
      <xdr:rowOff>211552</xdr:rowOff>
    </xdr:from>
    <xdr:to>
      <xdr:col>11</xdr:col>
      <xdr:colOff>68036</xdr:colOff>
      <xdr:row>9</xdr:row>
      <xdr:rowOff>213325</xdr:rowOff>
    </xdr:to>
    <xdr:cxnSp macro="">
      <xdr:nvCxnSpPr>
        <xdr:cNvPr id="55" name="直線コネクタ 54">
          <a:extLst>
            <a:ext uri="{FF2B5EF4-FFF2-40B4-BE49-F238E27FC236}">
              <a16:creationId xmlns:a16="http://schemas.microsoft.com/office/drawing/2014/main" id="{00000000-0008-0000-0500-000037000000}"/>
            </a:ext>
          </a:extLst>
        </xdr:cNvPr>
        <xdr:cNvCxnSpPr>
          <a:stCxn id="62" idx="1"/>
        </xdr:cNvCxnSpPr>
      </xdr:nvCxnSpPr>
      <xdr:spPr>
        <a:xfrm flipV="1">
          <a:off x="5992085" y="2036542"/>
          <a:ext cx="1408296" cy="17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158739</xdr:colOff>
      <xdr:row>9</xdr:row>
      <xdr:rowOff>136509</xdr:rowOff>
    </xdr:from>
    <xdr:to>
      <xdr:col>9</xdr:col>
      <xdr:colOff>158739</xdr:colOff>
      <xdr:row>10</xdr:row>
      <xdr:rowOff>57971</xdr:rowOff>
    </xdr:to>
    <xdr:cxnSp macro="">
      <xdr:nvCxnSpPr>
        <xdr:cNvPr id="56" name="直線コネクタ 55">
          <a:extLst>
            <a:ext uri="{FF2B5EF4-FFF2-40B4-BE49-F238E27FC236}">
              <a16:creationId xmlns:a16="http://schemas.microsoft.com/office/drawing/2014/main" id="{00000000-0008-0000-0500-000038000000}"/>
            </a:ext>
          </a:extLst>
        </xdr:cNvPr>
        <xdr:cNvCxnSpPr/>
      </xdr:nvCxnSpPr>
      <xdr:spPr>
        <a:xfrm rot="5400000">
          <a:off x="6086363" y="2036530"/>
          <a:ext cx="150062"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541518</xdr:colOff>
      <xdr:row>9</xdr:row>
      <xdr:rowOff>136507</xdr:rowOff>
    </xdr:from>
    <xdr:to>
      <xdr:col>8</xdr:col>
      <xdr:colOff>656180</xdr:colOff>
      <xdr:row>10</xdr:row>
      <xdr:rowOff>57397</xdr:rowOff>
    </xdr:to>
    <xdr:grpSp>
      <xdr:nvGrpSpPr>
        <xdr:cNvPr id="57" name="Group 53">
          <a:extLst>
            <a:ext uri="{FF2B5EF4-FFF2-40B4-BE49-F238E27FC236}">
              <a16:creationId xmlns:a16="http://schemas.microsoft.com/office/drawing/2014/main" id="{00000000-0008-0000-0500-000039000000}"/>
            </a:ext>
          </a:extLst>
        </xdr:cNvPr>
        <xdr:cNvGrpSpPr>
          <a:grpSpLocks/>
        </xdr:cNvGrpSpPr>
      </xdr:nvGrpSpPr>
      <xdr:grpSpPr bwMode="auto">
        <a:xfrm>
          <a:off x="5922247" y="2149756"/>
          <a:ext cx="114662" cy="145007"/>
          <a:chOff x="309" y="146"/>
          <a:chExt cx="108" cy="107"/>
        </a:xfrm>
      </xdr:grpSpPr>
      <xdr:grpSp>
        <xdr:nvGrpSpPr>
          <xdr:cNvPr id="58" name="Group 54">
            <a:extLst>
              <a:ext uri="{FF2B5EF4-FFF2-40B4-BE49-F238E27FC236}">
                <a16:creationId xmlns:a16="http://schemas.microsoft.com/office/drawing/2014/main" id="{00000000-0008-0000-0500-00003A000000}"/>
              </a:ext>
            </a:extLst>
          </xdr:cNvPr>
          <xdr:cNvGrpSpPr>
            <a:grpSpLocks/>
          </xdr:cNvGrpSpPr>
        </xdr:nvGrpSpPr>
        <xdr:grpSpPr bwMode="auto">
          <a:xfrm>
            <a:off x="309" y="146"/>
            <a:ext cx="108" cy="107"/>
            <a:chOff x="315" y="152"/>
            <a:chExt cx="108" cy="107"/>
          </a:xfrm>
        </xdr:grpSpPr>
        <xdr:sp macro="" textlink="">
          <xdr:nvSpPr>
            <xdr:cNvPr id="61" name="Oval 55">
              <a:extLst>
                <a:ext uri="{FF2B5EF4-FFF2-40B4-BE49-F238E27FC236}">
                  <a16:creationId xmlns:a16="http://schemas.microsoft.com/office/drawing/2014/main" id="{00000000-0008-0000-0500-00003D000000}"/>
                </a:ext>
              </a:extLst>
            </xdr:cNvPr>
            <xdr:cNvSpPr>
              <a:spLocks noChangeArrowheads="1"/>
            </xdr:cNvSpPr>
          </xdr:nvSpPr>
          <xdr:spPr bwMode="auto">
            <a:xfrm>
              <a:off x="315" y="152"/>
              <a:ext cx="108" cy="107"/>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2" name="Line 56">
              <a:extLst>
                <a:ext uri="{FF2B5EF4-FFF2-40B4-BE49-F238E27FC236}">
                  <a16:creationId xmlns:a16="http://schemas.microsoft.com/office/drawing/2014/main" id="{00000000-0008-0000-0500-00003E000000}"/>
                </a:ext>
              </a:extLst>
            </xdr:cNvPr>
            <xdr:cNvSpPr>
              <a:spLocks noChangeShapeType="1"/>
            </xdr:cNvSpPr>
          </xdr:nvSpPr>
          <xdr:spPr bwMode="auto">
            <a:xfrm>
              <a:off x="315" y="206"/>
              <a:ext cx="1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59" name="Line 57">
            <a:extLst>
              <a:ext uri="{FF2B5EF4-FFF2-40B4-BE49-F238E27FC236}">
                <a16:creationId xmlns:a16="http://schemas.microsoft.com/office/drawing/2014/main" id="{00000000-0008-0000-0500-00003B000000}"/>
              </a:ext>
            </a:extLst>
          </xdr:cNvPr>
          <xdr:cNvSpPr>
            <a:spLocks noChangeShapeType="1"/>
          </xdr:cNvSpPr>
        </xdr:nvSpPr>
        <xdr:spPr bwMode="auto">
          <a:xfrm>
            <a:off x="330" y="157"/>
            <a:ext cx="66" cy="8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0" name="Line 58">
            <a:extLst>
              <a:ext uri="{FF2B5EF4-FFF2-40B4-BE49-F238E27FC236}">
                <a16:creationId xmlns:a16="http://schemas.microsoft.com/office/drawing/2014/main" id="{00000000-0008-0000-0500-00003C000000}"/>
              </a:ext>
            </a:extLst>
          </xdr:cNvPr>
          <xdr:cNvSpPr>
            <a:spLocks noChangeShapeType="1"/>
          </xdr:cNvSpPr>
        </xdr:nvSpPr>
        <xdr:spPr bwMode="auto">
          <a:xfrm flipH="1">
            <a:off x="330" y="157"/>
            <a:ext cx="66" cy="8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597629</xdr:colOff>
      <xdr:row>8</xdr:row>
      <xdr:rowOff>209331</xdr:rowOff>
    </xdr:from>
    <xdr:to>
      <xdr:col>8</xdr:col>
      <xdr:colOff>597629</xdr:colOff>
      <xdr:row>9</xdr:row>
      <xdr:rowOff>150074</xdr:rowOff>
    </xdr:to>
    <xdr:cxnSp macro="">
      <xdr:nvCxnSpPr>
        <xdr:cNvPr id="63" name="直線コネクタ 62">
          <a:extLst>
            <a:ext uri="{FF2B5EF4-FFF2-40B4-BE49-F238E27FC236}">
              <a16:creationId xmlns:a16="http://schemas.microsoft.com/office/drawing/2014/main" id="{00000000-0008-0000-0500-00003F000000}"/>
            </a:ext>
          </a:extLst>
        </xdr:cNvPr>
        <xdr:cNvCxnSpPr/>
      </xdr:nvCxnSpPr>
      <xdr:spPr>
        <a:xfrm>
          <a:off x="5927819" y="1813341"/>
          <a:ext cx="0" cy="16553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398587</xdr:colOff>
      <xdr:row>7</xdr:row>
      <xdr:rowOff>73796</xdr:rowOff>
    </xdr:from>
    <xdr:to>
      <xdr:col>9</xdr:col>
      <xdr:colOff>94431</xdr:colOff>
      <xdr:row>8</xdr:row>
      <xdr:rowOff>211236</xdr:rowOff>
    </xdr:to>
    <xdr:sp macro="" textlink="">
      <xdr:nvSpPr>
        <xdr:cNvPr id="64" name="楕円 63">
          <a:extLst>
            <a:ext uri="{FF2B5EF4-FFF2-40B4-BE49-F238E27FC236}">
              <a16:creationId xmlns:a16="http://schemas.microsoft.com/office/drawing/2014/main" id="{00000000-0008-0000-0500-000040000000}"/>
            </a:ext>
          </a:extLst>
        </xdr:cNvPr>
        <xdr:cNvSpPr/>
      </xdr:nvSpPr>
      <xdr:spPr>
        <a:xfrm>
          <a:off x="5736397" y="1445396"/>
          <a:ext cx="362594" cy="362230"/>
        </a:xfrm>
        <a:prstGeom prst="ellipse">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600">
            <a:solidFill>
              <a:sysClr val="windowText" lastClr="000000"/>
            </a:solidFill>
          </a:endParaRPr>
        </a:p>
      </xdr:txBody>
    </xdr:sp>
    <xdr:clientData/>
  </xdr:twoCellAnchor>
  <xdr:twoCellAnchor>
    <xdr:from>
      <xdr:col>10</xdr:col>
      <xdr:colOff>340796</xdr:colOff>
      <xdr:row>9</xdr:row>
      <xdr:rowOff>222896</xdr:rowOff>
    </xdr:from>
    <xdr:to>
      <xdr:col>10</xdr:col>
      <xdr:colOff>340796</xdr:colOff>
      <xdr:row>11</xdr:row>
      <xdr:rowOff>165501</xdr:rowOff>
    </xdr:to>
    <xdr:cxnSp macro="">
      <xdr:nvCxnSpPr>
        <xdr:cNvPr id="65" name="直線コネクタ 64">
          <a:extLst>
            <a:ext uri="{FF2B5EF4-FFF2-40B4-BE49-F238E27FC236}">
              <a16:creationId xmlns:a16="http://schemas.microsoft.com/office/drawing/2014/main" id="{00000000-0008-0000-0500-000041000000}"/>
            </a:ext>
          </a:extLst>
        </xdr:cNvPr>
        <xdr:cNvCxnSpPr/>
      </xdr:nvCxnSpPr>
      <xdr:spPr>
        <a:xfrm>
          <a:off x="7008296" y="2049791"/>
          <a:ext cx="0" cy="40552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86959</xdr:colOff>
      <xdr:row>10</xdr:row>
      <xdr:rowOff>3547</xdr:rowOff>
    </xdr:from>
    <xdr:to>
      <xdr:col>11</xdr:col>
      <xdr:colOff>86959</xdr:colOff>
      <xdr:row>15</xdr:row>
      <xdr:rowOff>201706</xdr:rowOff>
    </xdr:to>
    <xdr:cxnSp macro="">
      <xdr:nvCxnSpPr>
        <xdr:cNvPr id="66" name="直線コネクタ 65">
          <a:extLst>
            <a:ext uri="{FF2B5EF4-FFF2-40B4-BE49-F238E27FC236}">
              <a16:creationId xmlns:a16="http://schemas.microsoft.com/office/drawing/2014/main" id="{00000000-0008-0000-0500-000042000000}"/>
            </a:ext>
          </a:extLst>
        </xdr:cNvPr>
        <xdr:cNvCxnSpPr/>
      </xdr:nvCxnSpPr>
      <xdr:spPr>
        <a:xfrm>
          <a:off x="7423114" y="2060947"/>
          <a:ext cx="0" cy="1343064"/>
        </a:xfrm>
        <a:prstGeom prst="line">
          <a:avLst/>
        </a:prstGeom>
        <a:ln>
          <a:solidFill>
            <a:sysClr val="windowText" lastClr="000000"/>
          </a:solidFill>
          <a:prstDash val="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377331</xdr:colOff>
      <xdr:row>11</xdr:row>
      <xdr:rowOff>160693</xdr:rowOff>
    </xdr:from>
    <xdr:to>
      <xdr:col>13</xdr:col>
      <xdr:colOff>588421</xdr:colOff>
      <xdr:row>19</xdr:row>
      <xdr:rowOff>41698</xdr:rowOff>
    </xdr:to>
    <xdr:grpSp>
      <xdr:nvGrpSpPr>
        <xdr:cNvPr id="67" name="グループ化 66">
          <a:extLst>
            <a:ext uri="{FF2B5EF4-FFF2-40B4-BE49-F238E27FC236}">
              <a16:creationId xmlns:a16="http://schemas.microsoft.com/office/drawing/2014/main" id="{00000000-0008-0000-0500-000043000000}"/>
            </a:ext>
          </a:extLst>
        </xdr:cNvPr>
        <xdr:cNvGrpSpPr/>
      </xdr:nvGrpSpPr>
      <xdr:grpSpPr>
        <a:xfrm>
          <a:off x="9117919" y="2627892"/>
          <a:ext cx="214900" cy="1672041"/>
          <a:chOff x="10893944" y="2508808"/>
          <a:chExt cx="236995" cy="2385705"/>
        </a:xfrm>
      </xdr:grpSpPr>
      <xdr:cxnSp macro="">
        <xdr:nvCxnSpPr>
          <xdr:cNvPr id="68" name="直線コネクタ 67">
            <a:extLst>
              <a:ext uri="{FF2B5EF4-FFF2-40B4-BE49-F238E27FC236}">
                <a16:creationId xmlns:a16="http://schemas.microsoft.com/office/drawing/2014/main" id="{00000000-0008-0000-0500-000044000000}"/>
              </a:ext>
            </a:extLst>
          </xdr:cNvPr>
          <xdr:cNvCxnSpPr/>
        </xdr:nvCxnSpPr>
        <xdr:spPr>
          <a:xfrm>
            <a:off x="11014050" y="2508808"/>
            <a:ext cx="0" cy="1381197"/>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grpSp>
        <xdr:nvGrpSpPr>
          <xdr:cNvPr id="69" name="グループ化 68">
            <a:extLst>
              <a:ext uri="{FF2B5EF4-FFF2-40B4-BE49-F238E27FC236}">
                <a16:creationId xmlns:a16="http://schemas.microsoft.com/office/drawing/2014/main" id="{00000000-0008-0000-0500-000045000000}"/>
              </a:ext>
            </a:extLst>
          </xdr:cNvPr>
          <xdr:cNvGrpSpPr/>
        </xdr:nvGrpSpPr>
        <xdr:grpSpPr>
          <a:xfrm rot="5400000">
            <a:off x="10898650" y="3915668"/>
            <a:ext cx="227584" cy="191955"/>
            <a:chOff x="8016240" y="3124200"/>
            <a:chExt cx="220980" cy="190500"/>
          </a:xfrm>
        </xdr:grpSpPr>
        <xdr:sp macro="" textlink="">
          <xdr:nvSpPr>
            <xdr:cNvPr id="79" name="AutoShape 720">
              <a:extLst>
                <a:ext uri="{FF2B5EF4-FFF2-40B4-BE49-F238E27FC236}">
                  <a16:creationId xmlns:a16="http://schemas.microsoft.com/office/drawing/2014/main" id="{00000000-0008-0000-0500-00004F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19050">
              <a:solidFill>
                <a:srgbClr val="00B0F0"/>
              </a:solidFill>
              <a:miter lim="800000"/>
              <a:headEnd/>
              <a:tailEnd/>
            </a:ln>
          </xdr:spPr>
        </xdr:sp>
        <xdr:cxnSp macro="">
          <xdr:nvCxnSpPr>
            <xdr:cNvPr id="80" name="直線コネクタ 79">
              <a:extLst>
                <a:ext uri="{FF2B5EF4-FFF2-40B4-BE49-F238E27FC236}">
                  <a16:creationId xmlns:a16="http://schemas.microsoft.com/office/drawing/2014/main" id="{00000000-0008-0000-0500-000050000000}"/>
                </a:ext>
              </a:extLst>
            </xdr:cNvPr>
            <xdr:cNvCxnSpPr/>
          </xdr:nvCxnSpPr>
          <xdr:spPr>
            <a:xfrm>
              <a:off x="8237220" y="3131820"/>
              <a:ext cx="0" cy="17526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500-000051000000}"/>
                </a:ext>
              </a:extLst>
            </xdr:cNvPr>
            <xdr:cNvCxnSpPr/>
          </xdr:nvCxnSpPr>
          <xdr:spPr>
            <a:xfrm>
              <a:off x="8016240" y="3139440"/>
              <a:ext cx="0" cy="17526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nvGrpSpPr>
          <xdr:cNvPr id="70" name="グループ化 69">
            <a:extLst>
              <a:ext uri="{FF2B5EF4-FFF2-40B4-BE49-F238E27FC236}">
                <a16:creationId xmlns:a16="http://schemas.microsoft.com/office/drawing/2014/main" id="{00000000-0008-0000-0500-000046000000}"/>
              </a:ext>
            </a:extLst>
          </xdr:cNvPr>
          <xdr:cNvGrpSpPr/>
        </xdr:nvGrpSpPr>
        <xdr:grpSpPr>
          <a:xfrm>
            <a:off x="10893944" y="4117589"/>
            <a:ext cx="236995" cy="776924"/>
            <a:chOff x="10294620" y="6370320"/>
            <a:chExt cx="236220" cy="754380"/>
          </a:xfrm>
        </xdr:grpSpPr>
        <xdr:cxnSp macro="">
          <xdr:nvCxnSpPr>
            <xdr:cNvPr id="71" name="直線コネクタ 70">
              <a:extLst>
                <a:ext uri="{FF2B5EF4-FFF2-40B4-BE49-F238E27FC236}">
                  <a16:creationId xmlns:a16="http://schemas.microsoft.com/office/drawing/2014/main" id="{00000000-0008-0000-0500-000047000000}"/>
                </a:ext>
              </a:extLst>
            </xdr:cNvPr>
            <xdr:cNvCxnSpPr/>
          </xdr:nvCxnSpPr>
          <xdr:spPr>
            <a:xfrm>
              <a:off x="10408920" y="6370320"/>
              <a:ext cx="0" cy="21336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500-000048000000}"/>
                </a:ext>
              </a:extLst>
            </xdr:cNvPr>
            <xdr:cNvCxnSpPr/>
          </xdr:nvCxnSpPr>
          <xdr:spPr>
            <a:xfrm>
              <a:off x="10332720" y="6858000"/>
              <a:ext cx="152400" cy="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500-000049000000}"/>
                </a:ext>
              </a:extLst>
            </xdr:cNvPr>
            <xdr:cNvCxnSpPr/>
          </xdr:nvCxnSpPr>
          <xdr:spPr>
            <a:xfrm>
              <a:off x="10332720" y="6835140"/>
              <a:ext cx="152400" cy="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74" name="正方形/長方形 73">
              <a:extLst>
                <a:ext uri="{FF2B5EF4-FFF2-40B4-BE49-F238E27FC236}">
                  <a16:creationId xmlns:a16="http://schemas.microsoft.com/office/drawing/2014/main" id="{00000000-0008-0000-0500-00004A000000}"/>
                </a:ext>
              </a:extLst>
            </xdr:cNvPr>
            <xdr:cNvSpPr/>
          </xdr:nvSpPr>
          <xdr:spPr>
            <a:xfrm>
              <a:off x="10347960" y="6591300"/>
              <a:ext cx="121920" cy="121920"/>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5" name="直線コネクタ 74">
              <a:extLst>
                <a:ext uri="{FF2B5EF4-FFF2-40B4-BE49-F238E27FC236}">
                  <a16:creationId xmlns:a16="http://schemas.microsoft.com/office/drawing/2014/main" id="{00000000-0008-0000-0500-00004B000000}"/>
                </a:ext>
              </a:extLst>
            </xdr:cNvPr>
            <xdr:cNvCxnSpPr/>
          </xdr:nvCxnSpPr>
          <xdr:spPr>
            <a:xfrm>
              <a:off x="10408920" y="6720840"/>
              <a:ext cx="0" cy="10668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正方形/長方形 75">
              <a:extLst>
                <a:ext uri="{FF2B5EF4-FFF2-40B4-BE49-F238E27FC236}">
                  <a16:creationId xmlns:a16="http://schemas.microsoft.com/office/drawing/2014/main" id="{00000000-0008-0000-0500-00004C000000}"/>
                </a:ext>
              </a:extLst>
            </xdr:cNvPr>
            <xdr:cNvSpPr/>
          </xdr:nvSpPr>
          <xdr:spPr>
            <a:xfrm>
              <a:off x="10355580" y="7002780"/>
              <a:ext cx="121920" cy="121920"/>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7" name="直線コネクタ 76">
              <a:extLst>
                <a:ext uri="{FF2B5EF4-FFF2-40B4-BE49-F238E27FC236}">
                  <a16:creationId xmlns:a16="http://schemas.microsoft.com/office/drawing/2014/main" id="{00000000-0008-0000-0500-00004D000000}"/>
                </a:ext>
              </a:extLst>
            </xdr:cNvPr>
            <xdr:cNvCxnSpPr/>
          </xdr:nvCxnSpPr>
          <xdr:spPr>
            <a:xfrm>
              <a:off x="10408920" y="6850380"/>
              <a:ext cx="0" cy="15240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500-00004E000000}"/>
                </a:ext>
              </a:extLst>
            </xdr:cNvPr>
            <xdr:cNvCxnSpPr/>
          </xdr:nvCxnSpPr>
          <xdr:spPr>
            <a:xfrm>
              <a:off x="10294620" y="7071360"/>
              <a:ext cx="236220" cy="0"/>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12</xdr:col>
      <xdr:colOff>520217</xdr:colOff>
      <xdr:row>11</xdr:row>
      <xdr:rowOff>56075</xdr:rowOff>
    </xdr:from>
    <xdr:to>
      <xdr:col>12</xdr:col>
      <xdr:colOff>624964</xdr:colOff>
      <xdr:row>12</xdr:row>
      <xdr:rowOff>83496</xdr:rowOff>
    </xdr:to>
    <xdr:grpSp>
      <xdr:nvGrpSpPr>
        <xdr:cNvPr id="82" name="Group 96">
          <a:extLst>
            <a:ext uri="{FF2B5EF4-FFF2-40B4-BE49-F238E27FC236}">
              <a16:creationId xmlns:a16="http://schemas.microsoft.com/office/drawing/2014/main" id="{00000000-0008-0000-0500-000052000000}"/>
            </a:ext>
          </a:extLst>
        </xdr:cNvPr>
        <xdr:cNvGrpSpPr>
          <a:grpSpLocks/>
        </xdr:cNvGrpSpPr>
      </xdr:nvGrpSpPr>
      <xdr:grpSpPr bwMode="auto">
        <a:xfrm rot="5400000">
          <a:off x="8516009" y="2593812"/>
          <a:ext cx="249634" cy="112367"/>
          <a:chOff x="442" y="624"/>
          <a:chExt cx="30" cy="11"/>
        </a:xfrm>
      </xdr:grpSpPr>
      <xdr:sp macro="" textlink="">
        <xdr:nvSpPr>
          <xdr:cNvPr id="83" name="Freeform 97">
            <a:extLst>
              <a:ext uri="{FF2B5EF4-FFF2-40B4-BE49-F238E27FC236}">
                <a16:creationId xmlns:a16="http://schemas.microsoft.com/office/drawing/2014/main" id="{00000000-0008-0000-0500-000053000000}"/>
              </a:ext>
            </a:extLst>
          </xdr:cNvPr>
          <xdr:cNvSpPr>
            <a:spLocks/>
          </xdr:cNvSpPr>
        </xdr:nvSpPr>
        <xdr:spPr bwMode="auto">
          <a:xfrm>
            <a:off x="442" y="627"/>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57150" cmpd="sng">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84" name="Freeform 98">
            <a:extLst>
              <a:ext uri="{FF2B5EF4-FFF2-40B4-BE49-F238E27FC236}">
                <a16:creationId xmlns:a16="http://schemas.microsoft.com/office/drawing/2014/main" id="{00000000-0008-0000-0500-000054000000}"/>
              </a:ext>
            </a:extLst>
          </xdr:cNvPr>
          <xdr:cNvSpPr>
            <a:spLocks/>
          </xdr:cNvSpPr>
        </xdr:nvSpPr>
        <xdr:spPr bwMode="auto">
          <a:xfrm>
            <a:off x="442" y="624"/>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85" name="Freeform 99">
            <a:extLst>
              <a:ext uri="{FF2B5EF4-FFF2-40B4-BE49-F238E27FC236}">
                <a16:creationId xmlns:a16="http://schemas.microsoft.com/office/drawing/2014/main" id="{00000000-0008-0000-0500-000055000000}"/>
              </a:ext>
            </a:extLst>
          </xdr:cNvPr>
          <xdr:cNvSpPr>
            <a:spLocks/>
          </xdr:cNvSpPr>
        </xdr:nvSpPr>
        <xdr:spPr bwMode="auto">
          <a:xfrm>
            <a:off x="442" y="630"/>
            <a:ext cx="30" cy="5"/>
          </a:xfrm>
          <a:custGeom>
            <a:avLst/>
            <a:gdLst>
              <a:gd name="T0" fmla="*/ 0 w 34"/>
              <a:gd name="T1" fmla="*/ 5 h 10"/>
              <a:gd name="T2" fmla="*/ 5 w 34"/>
              <a:gd name="T3" fmla="*/ 9 h 10"/>
              <a:gd name="T4" fmla="*/ 14 w 34"/>
              <a:gd name="T5" fmla="*/ 8 h 10"/>
              <a:gd name="T6" fmla="*/ 18 w 34"/>
              <a:gd name="T7" fmla="*/ 3 h 10"/>
              <a:gd name="T8" fmla="*/ 23 w 34"/>
              <a:gd name="T9" fmla="*/ 0 h 10"/>
              <a:gd name="T10" fmla="*/ 30 w 34"/>
              <a:gd name="T11" fmla="*/ 1 h 10"/>
              <a:gd name="T12" fmla="*/ 34 w 34"/>
              <a:gd name="T13" fmla="*/ 5 h 10"/>
            </a:gdLst>
            <a:ahLst/>
            <a:cxnLst>
              <a:cxn ang="0">
                <a:pos x="T0" y="T1"/>
              </a:cxn>
              <a:cxn ang="0">
                <a:pos x="T2" y="T3"/>
              </a:cxn>
              <a:cxn ang="0">
                <a:pos x="T4" y="T5"/>
              </a:cxn>
              <a:cxn ang="0">
                <a:pos x="T6" y="T7"/>
              </a:cxn>
              <a:cxn ang="0">
                <a:pos x="T8" y="T9"/>
              </a:cxn>
              <a:cxn ang="0">
                <a:pos x="T10" y="T11"/>
              </a:cxn>
              <a:cxn ang="0">
                <a:pos x="T12" y="T13"/>
              </a:cxn>
            </a:cxnLst>
            <a:rect l="0" t="0" r="r" b="b"/>
            <a:pathLst>
              <a:path w="34" h="10">
                <a:moveTo>
                  <a:pt x="0" y="5"/>
                </a:moveTo>
                <a:cubicBezTo>
                  <a:pt x="1" y="6"/>
                  <a:pt x="3" y="8"/>
                  <a:pt x="5" y="9"/>
                </a:cubicBezTo>
                <a:cubicBezTo>
                  <a:pt x="7" y="10"/>
                  <a:pt x="12" y="9"/>
                  <a:pt x="14" y="8"/>
                </a:cubicBezTo>
                <a:cubicBezTo>
                  <a:pt x="16" y="7"/>
                  <a:pt x="17" y="4"/>
                  <a:pt x="18" y="3"/>
                </a:cubicBezTo>
                <a:cubicBezTo>
                  <a:pt x="19" y="2"/>
                  <a:pt x="21" y="0"/>
                  <a:pt x="23" y="0"/>
                </a:cubicBezTo>
                <a:cubicBezTo>
                  <a:pt x="25" y="0"/>
                  <a:pt x="28" y="0"/>
                  <a:pt x="30" y="1"/>
                </a:cubicBezTo>
                <a:cubicBezTo>
                  <a:pt x="32" y="2"/>
                  <a:pt x="33" y="4"/>
                  <a:pt x="34" y="5"/>
                </a:cubicBezTo>
              </a:path>
            </a:pathLst>
          </a:custGeom>
          <a:noFill/>
          <a:ln w="12700" cmpd="sng">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grpSp>
    <xdr:clientData/>
  </xdr:twoCellAnchor>
  <xdr:twoCellAnchor>
    <xdr:from>
      <xdr:col>15</xdr:col>
      <xdr:colOff>213121</xdr:colOff>
      <xdr:row>21</xdr:row>
      <xdr:rowOff>159306</xdr:rowOff>
    </xdr:from>
    <xdr:to>
      <xdr:col>16</xdr:col>
      <xdr:colOff>626401</xdr:colOff>
      <xdr:row>29</xdr:row>
      <xdr:rowOff>171389</xdr:rowOff>
    </xdr:to>
    <xdr:grpSp>
      <xdr:nvGrpSpPr>
        <xdr:cNvPr id="86" name="Group 710">
          <a:extLst>
            <a:ext uri="{FF2B5EF4-FFF2-40B4-BE49-F238E27FC236}">
              <a16:creationId xmlns:a16="http://schemas.microsoft.com/office/drawing/2014/main" id="{00000000-0008-0000-0500-000056000000}"/>
            </a:ext>
          </a:extLst>
        </xdr:cNvPr>
        <xdr:cNvGrpSpPr>
          <a:grpSpLocks/>
        </xdr:cNvGrpSpPr>
      </xdr:nvGrpSpPr>
      <xdr:grpSpPr bwMode="auto">
        <a:xfrm>
          <a:off x="10294605" y="4867682"/>
          <a:ext cx="1093253" cy="1806929"/>
          <a:chOff x="276" y="40"/>
          <a:chExt cx="90" cy="164"/>
        </a:xfrm>
      </xdr:grpSpPr>
      <xdr:grpSp>
        <xdr:nvGrpSpPr>
          <xdr:cNvPr id="87" name="Group 30">
            <a:extLst>
              <a:ext uri="{FF2B5EF4-FFF2-40B4-BE49-F238E27FC236}">
                <a16:creationId xmlns:a16="http://schemas.microsoft.com/office/drawing/2014/main" id="{00000000-0008-0000-0500-000057000000}"/>
              </a:ext>
            </a:extLst>
          </xdr:cNvPr>
          <xdr:cNvGrpSpPr>
            <a:grpSpLocks/>
          </xdr:cNvGrpSpPr>
        </xdr:nvGrpSpPr>
        <xdr:grpSpPr bwMode="auto">
          <a:xfrm>
            <a:off x="281" y="40"/>
            <a:ext cx="81" cy="160"/>
            <a:chOff x="160" y="260"/>
            <a:chExt cx="100" cy="200"/>
          </a:xfrm>
        </xdr:grpSpPr>
        <xdr:sp macro="" textlink="">
          <xdr:nvSpPr>
            <xdr:cNvPr id="93" name="AutoShape 31">
              <a:extLst>
                <a:ext uri="{FF2B5EF4-FFF2-40B4-BE49-F238E27FC236}">
                  <a16:creationId xmlns:a16="http://schemas.microsoft.com/office/drawing/2014/main" id="{00000000-0008-0000-0500-00005D000000}"/>
                </a:ext>
              </a:extLst>
            </xdr:cNvPr>
            <xdr:cNvSpPr>
              <a:spLocks noChangeArrowheads="1"/>
            </xdr:cNvSpPr>
          </xdr:nvSpPr>
          <xdr:spPr bwMode="auto">
            <a:xfrm flipV="1">
              <a:off x="198" y="296"/>
              <a:ext cx="24" cy="24"/>
            </a:xfrm>
            <a:custGeom>
              <a:avLst/>
              <a:gdLst>
                <a:gd name="G0" fmla="+- 1489 0 0"/>
                <a:gd name="G1" fmla="+- 21600 0 1489"/>
                <a:gd name="G2" fmla="*/ 1489 1 2"/>
                <a:gd name="G3" fmla="+- 21600 0 G2"/>
                <a:gd name="G4" fmla="+/ 1489 21600 2"/>
                <a:gd name="G5" fmla="+/ G1 0 2"/>
                <a:gd name="G6" fmla="*/ 21600 21600 1489"/>
                <a:gd name="G7" fmla="*/ G6 1 2"/>
                <a:gd name="G8" fmla="+- 21600 0 G7"/>
                <a:gd name="G9" fmla="*/ 21600 1 2"/>
                <a:gd name="G10" fmla="+- 1489 0 G9"/>
                <a:gd name="G11" fmla="?: G10 G8 0"/>
                <a:gd name="G12" fmla="?: G10 G7 21600"/>
                <a:gd name="T0" fmla="*/ 20855 w 21600"/>
                <a:gd name="T1" fmla="*/ 10800 h 21600"/>
                <a:gd name="T2" fmla="*/ 10800 w 21600"/>
                <a:gd name="T3" fmla="*/ 21600 h 21600"/>
                <a:gd name="T4" fmla="*/ 745 w 21600"/>
                <a:gd name="T5" fmla="*/ 10800 h 21600"/>
                <a:gd name="T6" fmla="*/ 10800 w 21600"/>
                <a:gd name="T7" fmla="*/ 0 h 21600"/>
                <a:gd name="T8" fmla="*/ 2545 w 21600"/>
                <a:gd name="T9" fmla="*/ 2545 h 21600"/>
                <a:gd name="T10" fmla="*/ 19055 w 21600"/>
                <a:gd name="T11" fmla="*/ 19055 h 21600"/>
              </a:gdLst>
              <a:ahLst/>
              <a:cxnLst>
                <a:cxn ang="0">
                  <a:pos x="T0" y="T1"/>
                </a:cxn>
                <a:cxn ang="0">
                  <a:pos x="T2" y="T3"/>
                </a:cxn>
                <a:cxn ang="0">
                  <a:pos x="T4" y="T5"/>
                </a:cxn>
                <a:cxn ang="0">
                  <a:pos x="T6" y="T7"/>
                </a:cxn>
              </a:cxnLst>
              <a:rect l="T8" t="T9" r="T10" b="T11"/>
              <a:pathLst>
                <a:path w="21600" h="21600">
                  <a:moveTo>
                    <a:pt x="0" y="0"/>
                  </a:moveTo>
                  <a:lnTo>
                    <a:pt x="1489" y="21600"/>
                  </a:lnTo>
                  <a:lnTo>
                    <a:pt x="20111" y="21600"/>
                  </a:lnTo>
                  <a:lnTo>
                    <a:pt x="21600" y="0"/>
                  </a:lnTo>
                  <a:close/>
                </a:path>
              </a:pathLst>
            </a:cu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4" name="AutoShape 32">
              <a:extLst>
                <a:ext uri="{FF2B5EF4-FFF2-40B4-BE49-F238E27FC236}">
                  <a16:creationId xmlns:a16="http://schemas.microsoft.com/office/drawing/2014/main" id="{00000000-0008-0000-0500-00005E000000}"/>
                </a:ext>
              </a:extLst>
            </xdr:cNvPr>
            <xdr:cNvSpPr>
              <a:spLocks noChangeArrowheads="1"/>
            </xdr:cNvSpPr>
          </xdr:nvSpPr>
          <xdr:spPr bwMode="auto">
            <a:xfrm>
              <a:off x="200" y="260"/>
              <a:ext cx="20" cy="24"/>
            </a:xfrm>
            <a:prstGeom prst="roundRect">
              <a:avLst>
                <a:gd name="adj" fmla="val 1666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5" name="AutoShape 33">
              <a:extLst>
                <a:ext uri="{FF2B5EF4-FFF2-40B4-BE49-F238E27FC236}">
                  <a16:creationId xmlns:a16="http://schemas.microsoft.com/office/drawing/2014/main" id="{00000000-0008-0000-0500-00005F000000}"/>
                </a:ext>
              </a:extLst>
            </xdr:cNvPr>
            <xdr:cNvSpPr>
              <a:spLocks noChangeArrowheads="1"/>
            </xdr:cNvSpPr>
          </xdr:nvSpPr>
          <xdr:spPr bwMode="auto">
            <a:xfrm rot="5400000">
              <a:off x="140" y="340"/>
              <a:ext cx="140" cy="100"/>
            </a:xfrm>
            <a:prstGeom prst="flowChartTerminator">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96" name="AutoShape 35">
              <a:extLst>
                <a:ext uri="{FF2B5EF4-FFF2-40B4-BE49-F238E27FC236}">
                  <a16:creationId xmlns:a16="http://schemas.microsoft.com/office/drawing/2014/main" id="{00000000-0008-0000-0500-000060000000}"/>
                </a:ext>
              </a:extLst>
            </xdr:cNvPr>
            <xdr:cNvSpPr>
              <a:spLocks noChangeArrowheads="1"/>
            </xdr:cNvSpPr>
          </xdr:nvSpPr>
          <xdr:spPr bwMode="auto">
            <a:xfrm>
              <a:off x="166" y="297"/>
              <a:ext cx="16" cy="19"/>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7" name="Rectangle 38">
              <a:extLst>
                <a:ext uri="{FF2B5EF4-FFF2-40B4-BE49-F238E27FC236}">
                  <a16:creationId xmlns:a16="http://schemas.microsoft.com/office/drawing/2014/main" id="{00000000-0008-0000-0500-000061000000}"/>
                </a:ext>
              </a:extLst>
            </xdr:cNvPr>
            <xdr:cNvSpPr>
              <a:spLocks noChangeArrowheads="1"/>
            </xdr:cNvSpPr>
          </xdr:nvSpPr>
          <xdr:spPr bwMode="auto">
            <a:xfrm>
              <a:off x="203" y="284"/>
              <a:ext cx="14" cy="12"/>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98" name="Line 40">
              <a:extLst>
                <a:ext uri="{FF2B5EF4-FFF2-40B4-BE49-F238E27FC236}">
                  <a16:creationId xmlns:a16="http://schemas.microsoft.com/office/drawing/2014/main" id="{00000000-0008-0000-0500-000062000000}"/>
                </a:ext>
              </a:extLst>
            </xdr:cNvPr>
            <xdr:cNvSpPr>
              <a:spLocks noChangeShapeType="1"/>
            </xdr:cNvSpPr>
          </xdr:nvSpPr>
          <xdr:spPr bwMode="auto">
            <a:xfrm flipV="1">
              <a:off x="174" y="314"/>
              <a:ext cx="0" cy="1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nvGrpSpPr>
            <xdr:cNvPr id="99" name="Group 43">
              <a:extLst>
                <a:ext uri="{FF2B5EF4-FFF2-40B4-BE49-F238E27FC236}">
                  <a16:creationId xmlns:a16="http://schemas.microsoft.com/office/drawing/2014/main" id="{00000000-0008-0000-0500-000063000000}"/>
                </a:ext>
              </a:extLst>
            </xdr:cNvPr>
            <xdr:cNvGrpSpPr>
              <a:grpSpLocks/>
            </xdr:cNvGrpSpPr>
          </xdr:nvGrpSpPr>
          <xdr:grpSpPr bwMode="auto">
            <a:xfrm>
              <a:off x="202" y="264"/>
              <a:ext cx="4" cy="16"/>
              <a:chOff x="202" y="264"/>
              <a:chExt cx="4" cy="16"/>
            </a:xfrm>
          </xdr:grpSpPr>
          <xdr:sp macro="" textlink="">
            <xdr:nvSpPr>
              <xdr:cNvPr id="110" name="Line 44">
                <a:extLst>
                  <a:ext uri="{FF2B5EF4-FFF2-40B4-BE49-F238E27FC236}">
                    <a16:creationId xmlns:a16="http://schemas.microsoft.com/office/drawing/2014/main" id="{00000000-0008-0000-0500-00006E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1" name="Line 45">
                <a:extLst>
                  <a:ext uri="{FF2B5EF4-FFF2-40B4-BE49-F238E27FC236}">
                    <a16:creationId xmlns:a16="http://schemas.microsoft.com/office/drawing/2014/main" id="{00000000-0008-0000-0500-00006F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46">
                <a:extLst>
                  <a:ext uri="{FF2B5EF4-FFF2-40B4-BE49-F238E27FC236}">
                    <a16:creationId xmlns:a16="http://schemas.microsoft.com/office/drawing/2014/main" id="{00000000-0008-0000-0500-000070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0" name="Group 47">
              <a:extLst>
                <a:ext uri="{FF2B5EF4-FFF2-40B4-BE49-F238E27FC236}">
                  <a16:creationId xmlns:a16="http://schemas.microsoft.com/office/drawing/2014/main" id="{00000000-0008-0000-0500-000064000000}"/>
                </a:ext>
              </a:extLst>
            </xdr:cNvPr>
            <xdr:cNvGrpSpPr>
              <a:grpSpLocks/>
            </xdr:cNvGrpSpPr>
          </xdr:nvGrpSpPr>
          <xdr:grpSpPr bwMode="auto">
            <a:xfrm>
              <a:off x="208" y="264"/>
              <a:ext cx="4" cy="16"/>
              <a:chOff x="202" y="264"/>
              <a:chExt cx="4" cy="16"/>
            </a:xfrm>
          </xdr:grpSpPr>
          <xdr:sp macro="" textlink="">
            <xdr:nvSpPr>
              <xdr:cNvPr id="107" name="Line 48">
                <a:extLst>
                  <a:ext uri="{FF2B5EF4-FFF2-40B4-BE49-F238E27FC236}">
                    <a16:creationId xmlns:a16="http://schemas.microsoft.com/office/drawing/2014/main" id="{00000000-0008-0000-0500-00006B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 name="Line 49">
                <a:extLst>
                  <a:ext uri="{FF2B5EF4-FFF2-40B4-BE49-F238E27FC236}">
                    <a16:creationId xmlns:a16="http://schemas.microsoft.com/office/drawing/2014/main" id="{00000000-0008-0000-0500-00006C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9" name="Line 50">
                <a:extLst>
                  <a:ext uri="{FF2B5EF4-FFF2-40B4-BE49-F238E27FC236}">
                    <a16:creationId xmlns:a16="http://schemas.microsoft.com/office/drawing/2014/main" id="{00000000-0008-0000-0500-00006D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1" name="Group 51">
              <a:extLst>
                <a:ext uri="{FF2B5EF4-FFF2-40B4-BE49-F238E27FC236}">
                  <a16:creationId xmlns:a16="http://schemas.microsoft.com/office/drawing/2014/main" id="{00000000-0008-0000-0500-000065000000}"/>
                </a:ext>
              </a:extLst>
            </xdr:cNvPr>
            <xdr:cNvGrpSpPr>
              <a:grpSpLocks/>
            </xdr:cNvGrpSpPr>
          </xdr:nvGrpSpPr>
          <xdr:grpSpPr bwMode="auto">
            <a:xfrm>
              <a:off x="214" y="264"/>
              <a:ext cx="4" cy="16"/>
              <a:chOff x="202" y="264"/>
              <a:chExt cx="4" cy="16"/>
            </a:xfrm>
          </xdr:grpSpPr>
          <xdr:sp macro="" textlink="">
            <xdr:nvSpPr>
              <xdr:cNvPr id="104" name="Line 52">
                <a:extLst>
                  <a:ext uri="{FF2B5EF4-FFF2-40B4-BE49-F238E27FC236}">
                    <a16:creationId xmlns:a16="http://schemas.microsoft.com/office/drawing/2014/main" id="{00000000-0008-0000-0500-000068000000}"/>
                  </a:ext>
                </a:extLst>
              </xdr:cNvPr>
              <xdr:cNvSpPr>
                <a:spLocks noChangeShapeType="1"/>
              </xdr:cNvSpPr>
            </xdr:nvSpPr>
            <xdr:spPr bwMode="auto">
              <a:xfrm>
                <a:off x="202"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5" name="Line 53">
                <a:extLst>
                  <a:ext uri="{FF2B5EF4-FFF2-40B4-BE49-F238E27FC236}">
                    <a16:creationId xmlns:a16="http://schemas.microsoft.com/office/drawing/2014/main" id="{00000000-0008-0000-0500-000069000000}"/>
                  </a:ext>
                </a:extLst>
              </xdr:cNvPr>
              <xdr:cNvSpPr>
                <a:spLocks noChangeShapeType="1"/>
              </xdr:cNvSpPr>
            </xdr:nvSpPr>
            <xdr:spPr bwMode="auto">
              <a:xfrm>
                <a:off x="204"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 name="Line 54">
                <a:extLst>
                  <a:ext uri="{FF2B5EF4-FFF2-40B4-BE49-F238E27FC236}">
                    <a16:creationId xmlns:a16="http://schemas.microsoft.com/office/drawing/2014/main" id="{00000000-0008-0000-0500-00006A000000}"/>
                  </a:ext>
                </a:extLst>
              </xdr:cNvPr>
              <xdr:cNvSpPr>
                <a:spLocks noChangeShapeType="1"/>
              </xdr:cNvSpPr>
            </xdr:nvSpPr>
            <xdr:spPr bwMode="auto">
              <a:xfrm>
                <a:off x="206" y="264"/>
                <a:ext cx="0" cy="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sp macro="" textlink="">
          <xdr:nvSpPr>
            <xdr:cNvPr id="102" name="Line 55">
              <a:extLst>
                <a:ext uri="{FF2B5EF4-FFF2-40B4-BE49-F238E27FC236}">
                  <a16:creationId xmlns:a16="http://schemas.microsoft.com/office/drawing/2014/main" id="{00000000-0008-0000-0500-000066000000}"/>
                </a:ext>
              </a:extLst>
            </xdr:cNvPr>
            <xdr:cNvSpPr>
              <a:spLocks noChangeShapeType="1"/>
            </xdr:cNvSpPr>
          </xdr:nvSpPr>
          <xdr:spPr bwMode="auto">
            <a:xfrm>
              <a:off x="200" y="299"/>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3" name="Line 56">
              <a:extLst>
                <a:ext uri="{FF2B5EF4-FFF2-40B4-BE49-F238E27FC236}">
                  <a16:creationId xmlns:a16="http://schemas.microsoft.com/office/drawing/2014/main" id="{00000000-0008-0000-0500-000067000000}"/>
                </a:ext>
              </a:extLst>
            </xdr:cNvPr>
            <xdr:cNvSpPr>
              <a:spLocks noChangeShapeType="1"/>
            </xdr:cNvSpPr>
          </xdr:nvSpPr>
          <xdr:spPr bwMode="auto">
            <a:xfrm>
              <a:off x="198" y="317"/>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8" name="Group 526">
            <a:extLst>
              <a:ext uri="{FF2B5EF4-FFF2-40B4-BE49-F238E27FC236}">
                <a16:creationId xmlns:a16="http://schemas.microsoft.com/office/drawing/2014/main" id="{00000000-0008-0000-0500-000058000000}"/>
              </a:ext>
            </a:extLst>
          </xdr:cNvPr>
          <xdr:cNvGrpSpPr>
            <a:grpSpLocks/>
          </xdr:cNvGrpSpPr>
        </xdr:nvGrpSpPr>
        <xdr:grpSpPr bwMode="auto">
          <a:xfrm>
            <a:off x="276" y="89"/>
            <a:ext cx="90" cy="115"/>
            <a:chOff x="276" y="89"/>
            <a:chExt cx="90" cy="115"/>
          </a:xfrm>
        </xdr:grpSpPr>
        <xdr:grpSp>
          <xdr:nvGrpSpPr>
            <xdr:cNvPr id="89" name="Group 147">
              <a:extLst>
                <a:ext uri="{FF2B5EF4-FFF2-40B4-BE49-F238E27FC236}">
                  <a16:creationId xmlns:a16="http://schemas.microsoft.com/office/drawing/2014/main" id="{00000000-0008-0000-0500-000059000000}"/>
                </a:ext>
              </a:extLst>
            </xdr:cNvPr>
            <xdr:cNvGrpSpPr>
              <a:grpSpLocks/>
            </xdr:cNvGrpSpPr>
          </xdr:nvGrpSpPr>
          <xdr:grpSpPr bwMode="auto">
            <a:xfrm>
              <a:off x="276" y="109"/>
              <a:ext cx="90" cy="95"/>
              <a:chOff x="286" y="999"/>
              <a:chExt cx="90" cy="95"/>
            </a:xfrm>
          </xdr:grpSpPr>
          <xdr:sp macro="" textlink="">
            <xdr:nvSpPr>
              <xdr:cNvPr id="91" name="Freeform 148">
                <a:extLst>
                  <a:ext uri="{FF2B5EF4-FFF2-40B4-BE49-F238E27FC236}">
                    <a16:creationId xmlns:a16="http://schemas.microsoft.com/office/drawing/2014/main" id="{00000000-0008-0000-0500-00005B000000}"/>
                  </a:ext>
                </a:extLst>
              </xdr:cNvPr>
              <xdr:cNvSpPr>
                <a:spLocks/>
              </xdr:cNvSpPr>
            </xdr:nvSpPr>
            <xdr:spPr bwMode="auto">
              <a:xfrm>
                <a:off x="341"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sp macro="" textlink="">
            <xdr:nvSpPr>
              <xdr:cNvPr id="92" name="Freeform 149">
                <a:extLst>
                  <a:ext uri="{FF2B5EF4-FFF2-40B4-BE49-F238E27FC236}">
                    <a16:creationId xmlns:a16="http://schemas.microsoft.com/office/drawing/2014/main" id="{00000000-0008-0000-0500-00005C000000}"/>
                  </a:ext>
                </a:extLst>
              </xdr:cNvPr>
              <xdr:cNvSpPr>
                <a:spLocks/>
              </xdr:cNvSpPr>
            </xdr:nvSpPr>
            <xdr:spPr bwMode="auto">
              <a:xfrm flipH="1">
                <a:off x="286" y="999"/>
                <a:ext cx="35" cy="95"/>
              </a:xfrm>
              <a:custGeom>
                <a:avLst/>
                <a:gdLst>
                  <a:gd name="T0" fmla="*/ 32 w 35"/>
                  <a:gd name="T1" fmla="*/ 0 h 95"/>
                  <a:gd name="T2" fmla="*/ 35 w 35"/>
                  <a:gd name="T3" fmla="*/ 4 h 95"/>
                  <a:gd name="T4" fmla="*/ 35 w 35"/>
                  <a:gd name="T5" fmla="*/ 12 h 95"/>
                  <a:gd name="T6" fmla="*/ 35 w 35"/>
                  <a:gd name="T7" fmla="*/ 76 h 95"/>
                  <a:gd name="T8" fmla="*/ 7 w 35"/>
                  <a:gd name="T9" fmla="*/ 93 h 95"/>
                  <a:gd name="T10" fmla="*/ 0 w 35"/>
                  <a:gd name="T11" fmla="*/ 91 h 95"/>
                </a:gdLst>
                <a:ahLst/>
                <a:cxnLst>
                  <a:cxn ang="0">
                    <a:pos x="T0" y="T1"/>
                  </a:cxn>
                  <a:cxn ang="0">
                    <a:pos x="T2" y="T3"/>
                  </a:cxn>
                  <a:cxn ang="0">
                    <a:pos x="T4" y="T5"/>
                  </a:cxn>
                  <a:cxn ang="0">
                    <a:pos x="T6" y="T7"/>
                  </a:cxn>
                  <a:cxn ang="0">
                    <a:pos x="T8" y="T9"/>
                  </a:cxn>
                  <a:cxn ang="0">
                    <a:pos x="T10" y="T11"/>
                  </a:cxn>
                </a:cxnLst>
                <a:rect l="0" t="0" r="r" b="b"/>
                <a:pathLst>
                  <a:path w="35" h="95">
                    <a:moveTo>
                      <a:pt x="32" y="0"/>
                    </a:moveTo>
                    <a:cubicBezTo>
                      <a:pt x="32" y="1"/>
                      <a:pt x="34" y="2"/>
                      <a:pt x="35" y="4"/>
                    </a:cubicBezTo>
                    <a:lnTo>
                      <a:pt x="35" y="12"/>
                    </a:lnTo>
                    <a:lnTo>
                      <a:pt x="35" y="76"/>
                    </a:lnTo>
                    <a:cubicBezTo>
                      <a:pt x="30" y="89"/>
                      <a:pt x="13" y="91"/>
                      <a:pt x="7" y="93"/>
                    </a:cubicBezTo>
                    <a:cubicBezTo>
                      <a:pt x="1" y="95"/>
                      <a:pt x="1" y="91"/>
                      <a:pt x="0" y="91"/>
                    </a:cubicBez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sp macro="" textlink="">
          <xdr:nvSpPr>
            <xdr:cNvPr id="90" name="Freeform 522">
              <a:extLst>
                <a:ext uri="{FF2B5EF4-FFF2-40B4-BE49-F238E27FC236}">
                  <a16:creationId xmlns:a16="http://schemas.microsoft.com/office/drawing/2014/main" id="{00000000-0008-0000-0500-00005A000000}"/>
                </a:ext>
              </a:extLst>
            </xdr:cNvPr>
            <xdr:cNvSpPr>
              <a:spLocks/>
            </xdr:cNvSpPr>
          </xdr:nvSpPr>
          <xdr:spPr bwMode="auto">
            <a:xfrm>
              <a:off x="288" y="89"/>
              <a:ext cx="66" cy="106"/>
            </a:xfrm>
            <a:custGeom>
              <a:avLst/>
              <a:gdLst>
                <a:gd name="T0" fmla="*/ 37 w 66"/>
                <a:gd name="T1" fmla="*/ 0 h 108"/>
                <a:gd name="T2" fmla="*/ 37 w 66"/>
                <a:gd name="T3" fmla="*/ 96 h 108"/>
                <a:gd name="T4" fmla="*/ 39 w 66"/>
                <a:gd name="T5" fmla="*/ 97 h 108"/>
                <a:gd name="T6" fmla="*/ 60 w 66"/>
                <a:gd name="T7" fmla="*/ 91 h 108"/>
                <a:gd name="T8" fmla="*/ 66 w 66"/>
                <a:gd name="T9" fmla="*/ 92 h 108"/>
                <a:gd name="T10" fmla="*/ 61 w 66"/>
                <a:gd name="T11" fmla="*/ 97 h 108"/>
                <a:gd name="T12" fmla="*/ 36 w 66"/>
                <a:gd name="T13" fmla="*/ 105 h 108"/>
                <a:gd name="T14" fmla="*/ 34 w 66"/>
                <a:gd name="T15" fmla="*/ 108 h 108"/>
                <a:gd name="T16" fmla="*/ 32 w 66"/>
                <a:gd name="T17" fmla="*/ 108 h 108"/>
                <a:gd name="T18" fmla="*/ 30 w 66"/>
                <a:gd name="T19" fmla="*/ 105 h 108"/>
                <a:gd name="T20" fmla="*/ 5 w 66"/>
                <a:gd name="T21" fmla="*/ 97 h 108"/>
                <a:gd name="T22" fmla="*/ 0 w 66"/>
                <a:gd name="T23" fmla="*/ 92 h 108"/>
                <a:gd name="T24" fmla="*/ 6 w 66"/>
                <a:gd name="T25" fmla="*/ 91 h 108"/>
                <a:gd name="T26" fmla="*/ 27 w 66"/>
                <a:gd name="T27" fmla="*/ 97 h 108"/>
                <a:gd name="T28" fmla="*/ 29 w 66"/>
                <a:gd name="T29" fmla="*/ 96 h 108"/>
                <a:gd name="T30" fmla="*/ 29 w 66"/>
                <a:gd name="T31" fmla="*/ 0 h 10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66" h="108">
                  <a:moveTo>
                    <a:pt x="37" y="0"/>
                  </a:moveTo>
                  <a:lnTo>
                    <a:pt x="37" y="96"/>
                  </a:lnTo>
                  <a:lnTo>
                    <a:pt x="39" y="97"/>
                  </a:lnTo>
                  <a:lnTo>
                    <a:pt x="60" y="91"/>
                  </a:lnTo>
                  <a:cubicBezTo>
                    <a:pt x="64" y="90"/>
                    <a:pt x="66" y="91"/>
                    <a:pt x="66" y="92"/>
                  </a:cubicBezTo>
                  <a:cubicBezTo>
                    <a:pt x="66" y="93"/>
                    <a:pt x="66" y="95"/>
                    <a:pt x="61" y="97"/>
                  </a:cubicBezTo>
                  <a:lnTo>
                    <a:pt x="36" y="105"/>
                  </a:lnTo>
                  <a:lnTo>
                    <a:pt x="34" y="108"/>
                  </a:lnTo>
                  <a:lnTo>
                    <a:pt x="32" y="108"/>
                  </a:lnTo>
                  <a:lnTo>
                    <a:pt x="30" y="105"/>
                  </a:lnTo>
                  <a:lnTo>
                    <a:pt x="5" y="97"/>
                  </a:lnTo>
                  <a:cubicBezTo>
                    <a:pt x="0" y="95"/>
                    <a:pt x="0" y="93"/>
                    <a:pt x="0" y="92"/>
                  </a:cubicBezTo>
                  <a:cubicBezTo>
                    <a:pt x="0" y="91"/>
                    <a:pt x="2" y="90"/>
                    <a:pt x="6" y="91"/>
                  </a:cubicBezTo>
                  <a:lnTo>
                    <a:pt x="27" y="97"/>
                  </a:lnTo>
                  <a:lnTo>
                    <a:pt x="29" y="96"/>
                  </a:lnTo>
                  <a:lnTo>
                    <a:pt x="29" y="0"/>
                  </a:lnTo>
                </a:path>
              </a:pathLst>
            </a:custGeom>
            <a:noFill/>
            <a:ln w="9525">
              <a:solidFill>
                <a:srgbClr xmlns:mc="http://schemas.openxmlformats.org/markup-compatibility/2006" xmlns:a14="http://schemas.microsoft.com/office/drawing/2010/main" val="000000" mc:Ignorable="a14" a14:legacySpreadsheetColorIndex="64"/>
              </a:solidFill>
              <a:round/>
              <a:headEnd type="none" w="med" len="med"/>
              <a:tailEnd type="none" w="med" len="med"/>
            </a:ln>
            <a:extLst>
              <a:ext uri="{909E8E84-426E-40DD-AFC4-6F175D3DCCD1}">
                <a14:hiddenFill xmlns:a14="http://schemas.microsoft.com/office/drawing/2010/main">
                  <a:solidFill>
                    <a:srgbClr val="FFFFFF"/>
                  </a:solidFill>
                </a14:hiddenFill>
              </a:ext>
            </a:extLst>
          </xdr:spPr>
        </xdr:sp>
      </xdr:grpSp>
    </xdr:grpSp>
    <xdr:clientData/>
  </xdr:twoCellAnchor>
  <xdr:twoCellAnchor>
    <xdr:from>
      <xdr:col>11</xdr:col>
      <xdr:colOff>605118</xdr:colOff>
      <xdr:row>19</xdr:row>
      <xdr:rowOff>65158</xdr:rowOff>
    </xdr:from>
    <xdr:to>
      <xdr:col>13</xdr:col>
      <xdr:colOff>559767</xdr:colOff>
      <xdr:row>22</xdr:row>
      <xdr:rowOff>220307</xdr:rowOff>
    </xdr:to>
    <xdr:sp macro="" textlink="">
      <xdr:nvSpPr>
        <xdr:cNvPr id="113" name="フリーフォーム: 図形 112">
          <a:extLst>
            <a:ext uri="{FF2B5EF4-FFF2-40B4-BE49-F238E27FC236}">
              <a16:creationId xmlns:a16="http://schemas.microsoft.com/office/drawing/2014/main" id="{00000000-0008-0000-0500-000071000000}"/>
            </a:ext>
          </a:extLst>
        </xdr:cNvPr>
        <xdr:cNvSpPr/>
      </xdr:nvSpPr>
      <xdr:spPr>
        <a:xfrm>
          <a:off x="7937463" y="4178053"/>
          <a:ext cx="1286244" cy="840949"/>
        </a:xfrm>
        <a:custGeom>
          <a:avLst/>
          <a:gdLst>
            <a:gd name="connsiteX0" fmla="*/ 1162268 w 1243784"/>
            <a:gd name="connsiteY0" fmla="*/ 0 h 1719943"/>
            <a:gd name="connsiteX1" fmla="*/ 1238468 w 1243784"/>
            <a:gd name="connsiteY1" fmla="*/ 228600 h 1719943"/>
            <a:gd name="connsiteX2" fmla="*/ 1031639 w 1243784"/>
            <a:gd name="connsiteY2" fmla="*/ 239486 h 1719943"/>
            <a:gd name="connsiteX3" fmla="*/ 1075182 w 1243784"/>
            <a:gd name="connsiteY3" fmla="*/ 413657 h 1719943"/>
            <a:gd name="connsiteX4" fmla="*/ 901011 w 1243784"/>
            <a:gd name="connsiteY4" fmla="*/ 435429 h 1719943"/>
            <a:gd name="connsiteX5" fmla="*/ 911896 w 1243784"/>
            <a:gd name="connsiteY5" fmla="*/ 674915 h 1719943"/>
            <a:gd name="connsiteX6" fmla="*/ 803039 w 1243784"/>
            <a:gd name="connsiteY6" fmla="*/ 642257 h 1719943"/>
            <a:gd name="connsiteX7" fmla="*/ 803039 w 1243784"/>
            <a:gd name="connsiteY7" fmla="*/ 859972 h 1719943"/>
            <a:gd name="connsiteX8" fmla="*/ 617982 w 1243784"/>
            <a:gd name="connsiteY8" fmla="*/ 925286 h 1719943"/>
            <a:gd name="connsiteX9" fmla="*/ 661525 w 1243784"/>
            <a:gd name="connsiteY9" fmla="*/ 1132115 h 1719943"/>
            <a:gd name="connsiteX10" fmla="*/ 520011 w 1243784"/>
            <a:gd name="connsiteY10" fmla="*/ 1143000 h 1719943"/>
            <a:gd name="connsiteX11" fmla="*/ 520011 w 1243784"/>
            <a:gd name="connsiteY11" fmla="*/ 1328057 h 1719943"/>
            <a:gd name="connsiteX12" fmla="*/ 324068 w 1243784"/>
            <a:gd name="connsiteY12" fmla="*/ 1371600 h 1719943"/>
            <a:gd name="connsiteX13" fmla="*/ 324068 w 1243784"/>
            <a:gd name="connsiteY13" fmla="*/ 1589315 h 1719943"/>
            <a:gd name="connsiteX14" fmla="*/ 19268 w 1243784"/>
            <a:gd name="connsiteY14" fmla="*/ 1589315 h 1719943"/>
            <a:gd name="connsiteX15" fmla="*/ 30153 w 1243784"/>
            <a:gd name="connsiteY15" fmla="*/ 1719943 h 1719943"/>
            <a:gd name="connsiteX16" fmla="*/ 30153 w 1243784"/>
            <a:gd name="connsiteY16" fmla="*/ 1719943 h 17199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1243784" h="1719943">
              <a:moveTo>
                <a:pt x="1162268" y="0"/>
              </a:moveTo>
              <a:cubicBezTo>
                <a:pt x="1211253" y="94343"/>
                <a:pt x="1260239" y="188686"/>
                <a:pt x="1238468" y="228600"/>
              </a:cubicBezTo>
              <a:cubicBezTo>
                <a:pt x="1216697" y="268514"/>
                <a:pt x="1058853" y="208643"/>
                <a:pt x="1031639" y="239486"/>
              </a:cubicBezTo>
              <a:cubicBezTo>
                <a:pt x="1004425" y="270329"/>
                <a:pt x="1096953" y="381000"/>
                <a:pt x="1075182" y="413657"/>
              </a:cubicBezTo>
              <a:cubicBezTo>
                <a:pt x="1053411" y="446314"/>
                <a:pt x="928225" y="391886"/>
                <a:pt x="901011" y="435429"/>
              </a:cubicBezTo>
              <a:cubicBezTo>
                <a:pt x="873797" y="478972"/>
                <a:pt x="928225" y="640444"/>
                <a:pt x="911896" y="674915"/>
              </a:cubicBezTo>
              <a:cubicBezTo>
                <a:pt x="895567" y="709386"/>
                <a:pt x="821182" y="611414"/>
                <a:pt x="803039" y="642257"/>
              </a:cubicBezTo>
              <a:cubicBezTo>
                <a:pt x="784896" y="673100"/>
                <a:pt x="833882" y="812801"/>
                <a:pt x="803039" y="859972"/>
              </a:cubicBezTo>
              <a:cubicBezTo>
                <a:pt x="772196" y="907143"/>
                <a:pt x="641568" y="879929"/>
                <a:pt x="617982" y="925286"/>
              </a:cubicBezTo>
              <a:cubicBezTo>
                <a:pt x="594396" y="970643"/>
                <a:pt x="677854" y="1095829"/>
                <a:pt x="661525" y="1132115"/>
              </a:cubicBezTo>
              <a:cubicBezTo>
                <a:pt x="645196" y="1168401"/>
                <a:pt x="543597" y="1110343"/>
                <a:pt x="520011" y="1143000"/>
              </a:cubicBezTo>
              <a:cubicBezTo>
                <a:pt x="496425" y="1175657"/>
                <a:pt x="552668" y="1289957"/>
                <a:pt x="520011" y="1328057"/>
              </a:cubicBezTo>
              <a:cubicBezTo>
                <a:pt x="487354" y="1366157"/>
                <a:pt x="356725" y="1328057"/>
                <a:pt x="324068" y="1371600"/>
              </a:cubicBezTo>
              <a:cubicBezTo>
                <a:pt x="291411" y="1415143"/>
                <a:pt x="374868" y="1553029"/>
                <a:pt x="324068" y="1589315"/>
              </a:cubicBezTo>
              <a:cubicBezTo>
                <a:pt x="273268" y="1625601"/>
                <a:pt x="68254" y="1567544"/>
                <a:pt x="19268" y="1589315"/>
              </a:cubicBezTo>
              <a:cubicBezTo>
                <a:pt x="-29718" y="1611086"/>
                <a:pt x="30153" y="1719943"/>
                <a:pt x="30153" y="1719943"/>
              </a:cubicBezTo>
              <a:lnTo>
                <a:pt x="30153" y="1719943"/>
              </a:lnTo>
            </a:path>
          </a:pathLst>
        </a:cu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xdr:col>
      <xdr:colOff>275853</xdr:colOff>
      <xdr:row>12</xdr:row>
      <xdr:rowOff>55641</xdr:rowOff>
    </xdr:from>
    <xdr:to>
      <xdr:col>11</xdr:col>
      <xdr:colOff>633338</xdr:colOff>
      <xdr:row>19</xdr:row>
      <xdr:rowOff>100263</xdr:rowOff>
    </xdr:to>
    <xdr:grpSp>
      <xdr:nvGrpSpPr>
        <xdr:cNvPr id="114" name="グループ化 113">
          <a:extLst>
            <a:ext uri="{FF2B5EF4-FFF2-40B4-BE49-F238E27FC236}">
              <a16:creationId xmlns:a16="http://schemas.microsoft.com/office/drawing/2014/main" id="{00000000-0008-0000-0500-000072000000}"/>
            </a:ext>
          </a:extLst>
        </xdr:cNvPr>
        <xdr:cNvGrpSpPr/>
      </xdr:nvGrpSpPr>
      <xdr:grpSpPr>
        <a:xfrm>
          <a:off x="7673640" y="2748863"/>
          <a:ext cx="351770" cy="1605825"/>
          <a:chOff x="7940168" y="3025587"/>
          <a:chExt cx="378438" cy="1690488"/>
        </a:xfrm>
      </xdr:grpSpPr>
      <xdr:sp macro="" textlink="">
        <xdr:nvSpPr>
          <xdr:cNvPr id="115" name="テキスト ボックス 114">
            <a:extLst>
              <a:ext uri="{FF2B5EF4-FFF2-40B4-BE49-F238E27FC236}">
                <a16:creationId xmlns:a16="http://schemas.microsoft.com/office/drawing/2014/main" id="{00000000-0008-0000-0500-000073000000}"/>
              </a:ext>
            </a:extLst>
          </xdr:cNvPr>
          <xdr:cNvSpPr txBox="1"/>
        </xdr:nvSpPr>
        <xdr:spPr>
          <a:xfrm>
            <a:off x="7940168" y="3025587"/>
            <a:ext cx="378438" cy="1668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SK16</a:t>
            </a:r>
            <a:r>
              <a:rPr kumimoji="1" lang="ja-JP" altLang="en-US" sz="800" b="1"/>
              <a:t>・</a:t>
            </a:r>
            <a:r>
              <a:rPr kumimoji="1" lang="en-US" altLang="ja-JP" sz="800" b="1"/>
              <a:t>17</a:t>
            </a:r>
          </a:p>
          <a:p>
            <a:endParaRPr kumimoji="1" lang="ja-JP" altLang="en-US" sz="1100"/>
          </a:p>
        </xdr:txBody>
      </xdr:sp>
      <xdr:sp macro="" textlink="">
        <xdr:nvSpPr>
          <xdr:cNvPr id="116" name="フローチャート: 他ページ結合子 115">
            <a:extLst>
              <a:ext uri="{FF2B5EF4-FFF2-40B4-BE49-F238E27FC236}">
                <a16:creationId xmlns:a16="http://schemas.microsoft.com/office/drawing/2014/main" id="{00000000-0008-0000-0500-000074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10</xdr:col>
      <xdr:colOff>402729</xdr:colOff>
      <xdr:row>30</xdr:row>
      <xdr:rowOff>27578</xdr:rowOff>
    </xdr:from>
    <xdr:to>
      <xdr:col>12</xdr:col>
      <xdr:colOff>69160</xdr:colOff>
      <xdr:row>31</xdr:row>
      <xdr:rowOff>142363</xdr:rowOff>
    </xdr:to>
    <xdr:sp macro="" textlink="">
      <xdr:nvSpPr>
        <xdr:cNvPr id="117" name="テキスト ボックス 116">
          <a:extLst>
            <a:ext uri="{FF2B5EF4-FFF2-40B4-BE49-F238E27FC236}">
              <a16:creationId xmlns:a16="http://schemas.microsoft.com/office/drawing/2014/main" id="{00000000-0008-0000-0500-000075000000}"/>
            </a:ext>
          </a:extLst>
        </xdr:cNvPr>
        <xdr:cNvSpPr txBox="1"/>
      </xdr:nvSpPr>
      <xdr:spPr>
        <a:xfrm>
          <a:off x="7066419" y="6655073"/>
          <a:ext cx="1001836" cy="3433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SK-18</a:t>
          </a:r>
          <a:endParaRPr kumimoji="1" lang="ja-JP" altLang="en-US" sz="1600"/>
        </a:p>
      </xdr:txBody>
    </xdr:sp>
    <xdr:clientData/>
  </xdr:twoCellAnchor>
  <xdr:twoCellAnchor>
    <xdr:from>
      <xdr:col>15</xdr:col>
      <xdr:colOff>264141</xdr:colOff>
      <xdr:row>30</xdr:row>
      <xdr:rowOff>50893</xdr:rowOff>
    </xdr:from>
    <xdr:to>
      <xdr:col>16</xdr:col>
      <xdr:colOff>621975</xdr:colOff>
      <xdr:row>31</xdr:row>
      <xdr:rowOff>165005</xdr:rowOff>
    </xdr:to>
    <xdr:sp macro="" textlink="">
      <xdr:nvSpPr>
        <xdr:cNvPr id="118" name="テキスト ボックス 117">
          <a:extLst>
            <a:ext uri="{FF2B5EF4-FFF2-40B4-BE49-F238E27FC236}">
              <a16:creationId xmlns:a16="http://schemas.microsoft.com/office/drawing/2014/main" id="{00000000-0008-0000-0500-000076000000}"/>
            </a:ext>
          </a:extLst>
        </xdr:cNvPr>
        <xdr:cNvSpPr txBox="1"/>
      </xdr:nvSpPr>
      <xdr:spPr>
        <a:xfrm>
          <a:off x="10265391" y="6684103"/>
          <a:ext cx="1028394" cy="342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a:t>SK-19</a:t>
          </a:r>
          <a:endParaRPr kumimoji="1" lang="ja-JP" altLang="en-US" sz="1600"/>
        </a:p>
      </xdr:txBody>
    </xdr:sp>
    <xdr:clientData/>
  </xdr:twoCellAnchor>
  <xdr:twoCellAnchor>
    <xdr:from>
      <xdr:col>5</xdr:col>
      <xdr:colOff>300877</xdr:colOff>
      <xdr:row>9</xdr:row>
      <xdr:rowOff>120800</xdr:rowOff>
    </xdr:from>
    <xdr:to>
      <xdr:col>7</xdr:col>
      <xdr:colOff>129939</xdr:colOff>
      <xdr:row>11</xdr:row>
      <xdr:rowOff>195292</xdr:rowOff>
    </xdr:to>
    <xdr:sp macro="" textlink="">
      <xdr:nvSpPr>
        <xdr:cNvPr id="119" name="テキスト ボックス 118">
          <a:extLst>
            <a:ext uri="{FF2B5EF4-FFF2-40B4-BE49-F238E27FC236}">
              <a16:creationId xmlns:a16="http://schemas.microsoft.com/office/drawing/2014/main" id="{00000000-0008-0000-0500-000077000000}"/>
            </a:ext>
          </a:extLst>
        </xdr:cNvPr>
        <xdr:cNvSpPr txBox="1"/>
      </xdr:nvSpPr>
      <xdr:spPr>
        <a:xfrm>
          <a:off x="3662642" y="1913741"/>
          <a:ext cx="1173768" cy="52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容量：</a:t>
          </a:r>
          <a:r>
            <a:rPr kumimoji="1" lang="en-US" altLang="ja-JP" sz="1100"/>
            <a:t>60L</a:t>
          </a:r>
          <a:endParaRPr kumimoji="1" lang="ja-JP" altLang="en-US" sz="1100"/>
        </a:p>
      </xdr:txBody>
    </xdr:sp>
    <xdr:clientData/>
  </xdr:twoCellAnchor>
  <xdr:twoCellAnchor>
    <xdr:from>
      <xdr:col>14</xdr:col>
      <xdr:colOff>97498</xdr:colOff>
      <xdr:row>12</xdr:row>
      <xdr:rowOff>66627</xdr:rowOff>
    </xdr:from>
    <xdr:to>
      <xdr:col>14</xdr:col>
      <xdr:colOff>481649</xdr:colOff>
      <xdr:row>19</xdr:row>
      <xdr:rowOff>139269</xdr:rowOff>
    </xdr:to>
    <xdr:grpSp>
      <xdr:nvGrpSpPr>
        <xdr:cNvPr id="120" name="グループ化 119">
          <a:extLst>
            <a:ext uri="{FF2B5EF4-FFF2-40B4-BE49-F238E27FC236}">
              <a16:creationId xmlns:a16="http://schemas.microsoft.com/office/drawing/2014/main" id="{00000000-0008-0000-0500-000078000000}"/>
            </a:ext>
          </a:extLst>
        </xdr:cNvPr>
        <xdr:cNvGrpSpPr/>
      </xdr:nvGrpSpPr>
      <xdr:grpSpPr>
        <a:xfrm>
          <a:off x="9506629" y="2754134"/>
          <a:ext cx="384151" cy="1639560"/>
          <a:chOff x="7943919" y="3025220"/>
          <a:chExt cx="378438" cy="1690855"/>
        </a:xfrm>
      </xdr:grpSpPr>
      <xdr:sp macro="" textlink="">
        <xdr:nvSpPr>
          <xdr:cNvPr id="121" name="テキスト ボックス 120">
            <a:extLst>
              <a:ext uri="{FF2B5EF4-FFF2-40B4-BE49-F238E27FC236}">
                <a16:creationId xmlns:a16="http://schemas.microsoft.com/office/drawing/2014/main" id="{00000000-0008-0000-0500-000079000000}"/>
              </a:ext>
            </a:extLst>
          </xdr:cNvPr>
          <xdr:cNvSpPr txBox="1"/>
        </xdr:nvSpPr>
        <xdr:spPr>
          <a:xfrm>
            <a:off x="7943919" y="3025220"/>
            <a:ext cx="378438" cy="1667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en-US" altLang="ja-JP" sz="800" b="1"/>
              <a:t>SK18</a:t>
            </a:r>
            <a:r>
              <a:rPr kumimoji="1" lang="ja-JP" altLang="en-US" sz="800" b="1"/>
              <a:t>・</a:t>
            </a:r>
            <a:r>
              <a:rPr kumimoji="1" lang="en-US" altLang="ja-JP" sz="800" b="1"/>
              <a:t>19</a:t>
            </a:r>
          </a:p>
          <a:p>
            <a:endParaRPr kumimoji="1" lang="ja-JP" altLang="en-US" sz="1100"/>
          </a:p>
        </xdr:txBody>
      </xdr:sp>
      <xdr:sp macro="" textlink="">
        <xdr:nvSpPr>
          <xdr:cNvPr id="122" name="フローチャート: 他ページ結合子 121">
            <a:extLst>
              <a:ext uri="{FF2B5EF4-FFF2-40B4-BE49-F238E27FC236}">
                <a16:creationId xmlns:a16="http://schemas.microsoft.com/office/drawing/2014/main" id="{00000000-0008-0000-0500-00007A000000}"/>
              </a:ext>
            </a:extLst>
          </xdr:cNvPr>
          <xdr:cNvSpPr/>
        </xdr:nvSpPr>
        <xdr:spPr>
          <a:xfrm>
            <a:off x="7972825" y="3160699"/>
            <a:ext cx="324011" cy="1555376"/>
          </a:xfrm>
          <a:prstGeom prst="flowChartOffpageConnector">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13</xdr:col>
      <xdr:colOff>659820</xdr:colOff>
      <xdr:row>19</xdr:row>
      <xdr:rowOff>132519</xdr:rowOff>
    </xdr:from>
    <xdr:to>
      <xdr:col>15</xdr:col>
      <xdr:colOff>414617</xdr:colOff>
      <xdr:row>23</xdr:row>
      <xdr:rowOff>22413</xdr:rowOff>
    </xdr:to>
    <xdr:sp macro="" textlink="">
      <xdr:nvSpPr>
        <xdr:cNvPr id="123" name="フリーフォーム: 図形 122">
          <a:extLst>
            <a:ext uri="{FF2B5EF4-FFF2-40B4-BE49-F238E27FC236}">
              <a16:creationId xmlns:a16="http://schemas.microsoft.com/office/drawing/2014/main" id="{00000000-0008-0000-0500-00007B000000}"/>
            </a:ext>
          </a:extLst>
        </xdr:cNvPr>
        <xdr:cNvSpPr/>
      </xdr:nvSpPr>
      <xdr:spPr>
        <a:xfrm>
          <a:off x="9331380" y="4251129"/>
          <a:ext cx="1082582" cy="796674"/>
        </a:xfrm>
        <a:custGeom>
          <a:avLst/>
          <a:gdLst>
            <a:gd name="connsiteX0" fmla="*/ 55801 w 1772021"/>
            <a:gd name="connsiteY0" fmla="*/ 0 h 2653553"/>
            <a:gd name="connsiteX1" fmla="*/ 2013 w 1772021"/>
            <a:gd name="connsiteY1" fmla="*/ 107577 h 2653553"/>
            <a:gd name="connsiteX2" fmla="*/ 118554 w 1772021"/>
            <a:gd name="connsiteY2" fmla="*/ 286871 h 2653553"/>
            <a:gd name="connsiteX3" fmla="*/ 369566 w 1772021"/>
            <a:gd name="connsiteY3" fmla="*/ 412377 h 2653553"/>
            <a:gd name="connsiteX4" fmla="*/ 351636 w 1772021"/>
            <a:gd name="connsiteY4" fmla="*/ 654424 h 2653553"/>
            <a:gd name="connsiteX5" fmla="*/ 602648 w 1772021"/>
            <a:gd name="connsiteY5" fmla="*/ 753036 h 2653553"/>
            <a:gd name="connsiteX6" fmla="*/ 629542 w 1772021"/>
            <a:gd name="connsiteY6" fmla="*/ 1030942 h 2653553"/>
            <a:gd name="connsiteX7" fmla="*/ 907448 w 1772021"/>
            <a:gd name="connsiteY7" fmla="*/ 1147483 h 2653553"/>
            <a:gd name="connsiteX8" fmla="*/ 907448 w 1772021"/>
            <a:gd name="connsiteY8" fmla="*/ 1362636 h 2653553"/>
            <a:gd name="connsiteX9" fmla="*/ 1095707 w 1772021"/>
            <a:gd name="connsiteY9" fmla="*/ 1452283 h 2653553"/>
            <a:gd name="connsiteX10" fmla="*/ 1140530 w 1772021"/>
            <a:gd name="connsiteY10" fmla="*/ 1649506 h 2653553"/>
            <a:gd name="connsiteX11" fmla="*/ 1310860 w 1772021"/>
            <a:gd name="connsiteY11" fmla="*/ 1730189 h 2653553"/>
            <a:gd name="connsiteX12" fmla="*/ 1355683 w 1772021"/>
            <a:gd name="connsiteY12" fmla="*/ 1954306 h 2653553"/>
            <a:gd name="connsiteX13" fmla="*/ 1526013 w 1772021"/>
            <a:gd name="connsiteY13" fmla="*/ 2079812 h 2653553"/>
            <a:gd name="connsiteX14" fmla="*/ 1499119 w 1772021"/>
            <a:gd name="connsiteY14" fmla="*/ 2303930 h 2653553"/>
            <a:gd name="connsiteX15" fmla="*/ 1750130 w 1772021"/>
            <a:gd name="connsiteY15" fmla="*/ 2393577 h 2653553"/>
            <a:gd name="connsiteX16" fmla="*/ 1759095 w 1772021"/>
            <a:gd name="connsiteY16" fmla="*/ 2653553 h 2653553"/>
            <a:gd name="connsiteX17" fmla="*/ 1759095 w 1772021"/>
            <a:gd name="connsiteY17" fmla="*/ 2653553 h 26535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772021" h="2653553">
              <a:moveTo>
                <a:pt x="55801" y="0"/>
              </a:moveTo>
              <a:cubicBezTo>
                <a:pt x="23677" y="29882"/>
                <a:pt x="-8446" y="59765"/>
                <a:pt x="2013" y="107577"/>
              </a:cubicBezTo>
              <a:cubicBezTo>
                <a:pt x="12472" y="155389"/>
                <a:pt x="57295" y="236071"/>
                <a:pt x="118554" y="286871"/>
              </a:cubicBezTo>
              <a:cubicBezTo>
                <a:pt x="179813" y="337671"/>
                <a:pt x="330719" y="351118"/>
                <a:pt x="369566" y="412377"/>
              </a:cubicBezTo>
              <a:cubicBezTo>
                <a:pt x="408413" y="473636"/>
                <a:pt x="312789" y="597648"/>
                <a:pt x="351636" y="654424"/>
              </a:cubicBezTo>
              <a:cubicBezTo>
                <a:pt x="390483" y="711201"/>
                <a:pt x="556330" y="690283"/>
                <a:pt x="602648" y="753036"/>
              </a:cubicBezTo>
              <a:cubicBezTo>
                <a:pt x="648966" y="815789"/>
                <a:pt x="578742" y="965201"/>
                <a:pt x="629542" y="1030942"/>
              </a:cubicBezTo>
              <a:cubicBezTo>
                <a:pt x="680342" y="1096683"/>
                <a:pt x="861130" y="1092201"/>
                <a:pt x="907448" y="1147483"/>
              </a:cubicBezTo>
              <a:cubicBezTo>
                <a:pt x="953766" y="1202765"/>
                <a:pt x="876072" y="1311836"/>
                <a:pt x="907448" y="1362636"/>
              </a:cubicBezTo>
              <a:cubicBezTo>
                <a:pt x="938824" y="1413436"/>
                <a:pt x="1056860" y="1404471"/>
                <a:pt x="1095707" y="1452283"/>
              </a:cubicBezTo>
              <a:cubicBezTo>
                <a:pt x="1134554" y="1500095"/>
                <a:pt x="1104671" y="1603188"/>
                <a:pt x="1140530" y="1649506"/>
              </a:cubicBezTo>
              <a:cubicBezTo>
                <a:pt x="1176389" y="1695824"/>
                <a:pt x="1275001" y="1679389"/>
                <a:pt x="1310860" y="1730189"/>
              </a:cubicBezTo>
              <a:cubicBezTo>
                <a:pt x="1346719" y="1780989"/>
                <a:pt x="1319824" y="1896036"/>
                <a:pt x="1355683" y="1954306"/>
              </a:cubicBezTo>
              <a:cubicBezTo>
                <a:pt x="1391542" y="2012576"/>
                <a:pt x="1502107" y="2021541"/>
                <a:pt x="1526013" y="2079812"/>
              </a:cubicBezTo>
              <a:cubicBezTo>
                <a:pt x="1549919" y="2138083"/>
                <a:pt x="1461766" y="2251636"/>
                <a:pt x="1499119" y="2303930"/>
              </a:cubicBezTo>
              <a:cubicBezTo>
                <a:pt x="1536472" y="2356224"/>
                <a:pt x="1706801" y="2335307"/>
                <a:pt x="1750130" y="2393577"/>
              </a:cubicBezTo>
              <a:cubicBezTo>
                <a:pt x="1793459" y="2451847"/>
                <a:pt x="1759095" y="2653553"/>
                <a:pt x="1759095" y="2653553"/>
              </a:cubicBezTo>
              <a:lnTo>
                <a:pt x="1759095" y="2653553"/>
              </a:lnTo>
            </a:path>
          </a:pathLst>
        </a:cu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630889</xdr:colOff>
      <xdr:row>5</xdr:row>
      <xdr:rowOff>174062</xdr:rowOff>
    </xdr:from>
    <xdr:to>
      <xdr:col>4</xdr:col>
      <xdr:colOff>672352</xdr:colOff>
      <xdr:row>34</xdr:row>
      <xdr:rowOff>179293</xdr:rowOff>
    </xdr:to>
    <xdr:sp macro="" textlink="">
      <xdr:nvSpPr>
        <xdr:cNvPr id="124" name="正方形/長方形 123">
          <a:extLst>
            <a:ext uri="{FF2B5EF4-FFF2-40B4-BE49-F238E27FC236}">
              <a16:creationId xmlns:a16="http://schemas.microsoft.com/office/drawing/2014/main" id="{00000000-0008-0000-0500-00007C000000}"/>
            </a:ext>
          </a:extLst>
        </xdr:cNvPr>
        <xdr:cNvSpPr/>
      </xdr:nvSpPr>
      <xdr:spPr>
        <a:xfrm>
          <a:off x="630889" y="1294650"/>
          <a:ext cx="2730875" cy="65046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ST-119</a:t>
          </a:r>
          <a:r>
            <a:rPr kumimoji="1" lang="ja-JP" altLang="en-US" sz="1100">
              <a:solidFill>
                <a:sysClr val="windowText" lastClr="000000"/>
              </a:solidFill>
            </a:rPr>
            <a:t>→</a:t>
          </a:r>
          <a:r>
            <a:rPr kumimoji="1" lang="en-US" altLang="ja-JP" sz="1100">
              <a:solidFill>
                <a:sysClr val="windowText" lastClr="000000"/>
              </a:solidFill>
            </a:rPr>
            <a:t>SK-18</a:t>
          </a:r>
          <a:r>
            <a:rPr kumimoji="1" lang="ja-JP" altLang="en-US" sz="1100">
              <a:solidFill>
                <a:sysClr val="windowText" lastClr="000000"/>
              </a:solidFill>
            </a:rPr>
            <a:t>へ精製水を仕込んでいる状態（仕込み開始から</a:t>
          </a:r>
          <a:r>
            <a:rPr kumimoji="1" lang="en-US" altLang="ja-JP" sz="1100">
              <a:solidFill>
                <a:sysClr val="windowText" lastClr="000000"/>
              </a:solidFill>
            </a:rPr>
            <a:t>5min</a:t>
          </a:r>
          <a:r>
            <a:rPr kumimoji="1" lang="ja-JP" altLang="en-US" sz="1100">
              <a:solidFill>
                <a:sysClr val="windowText" lastClr="000000"/>
              </a:solidFill>
            </a:rPr>
            <a:t>後）で</a:t>
          </a:r>
          <a:r>
            <a:rPr kumimoji="1" lang="en-US" altLang="ja-JP" sz="1100">
              <a:solidFill>
                <a:sysClr val="windowText" lastClr="000000"/>
              </a:solidFill>
            </a:rPr>
            <a:t>DCS</a:t>
          </a:r>
          <a:r>
            <a:rPr kumimoji="1" lang="ja-JP" altLang="en-US" sz="1100">
              <a:solidFill>
                <a:sysClr val="windowText" lastClr="000000"/>
              </a:solidFill>
            </a:rPr>
            <a:t>の</a:t>
          </a:r>
          <a:r>
            <a:rPr kumimoji="1" lang="en-US" altLang="ja-JP" sz="1100">
              <a:solidFill>
                <a:sysClr val="windowText" lastClr="000000"/>
              </a:solidFill>
            </a:rPr>
            <a:t>SK-19</a:t>
          </a:r>
          <a:r>
            <a:rPr kumimoji="1" lang="ja-JP" altLang="en-US" sz="1100">
              <a:solidFill>
                <a:sysClr val="windowText" lastClr="000000"/>
              </a:solidFill>
            </a:rPr>
            <a:t>用精製水採水ボタンを押したことにより、まだ精製水が入っている状態の</a:t>
          </a:r>
          <a:r>
            <a:rPr kumimoji="1" lang="en-US" altLang="ja-JP" sz="1100">
              <a:solidFill>
                <a:sysClr val="windowText" lastClr="000000"/>
              </a:solidFill>
            </a:rPr>
            <a:t>ST-119</a:t>
          </a:r>
          <a:r>
            <a:rPr kumimoji="1" lang="ja-JP" altLang="en-US" sz="1100">
              <a:solidFill>
                <a:sysClr val="windowText" lastClr="000000"/>
              </a:solidFill>
            </a:rPr>
            <a:t>に</a:t>
          </a:r>
          <a:r>
            <a:rPr kumimoji="1" lang="en-US" altLang="ja-JP" sz="1100">
              <a:solidFill>
                <a:sysClr val="windowText" lastClr="000000"/>
              </a:solidFill>
            </a:rPr>
            <a:t>SK-19</a:t>
          </a:r>
          <a:r>
            <a:rPr kumimoji="1" lang="ja-JP" altLang="en-US" sz="1100">
              <a:solidFill>
                <a:sysClr val="windowText" lastClr="000000"/>
              </a:solidFill>
            </a:rPr>
            <a:t>用精製水</a:t>
          </a:r>
          <a:r>
            <a:rPr kumimoji="1" lang="en-US" altLang="ja-JP" sz="1100">
              <a:solidFill>
                <a:sysClr val="windowText" lastClr="000000"/>
              </a:solidFill>
            </a:rPr>
            <a:t>54.6L</a:t>
          </a:r>
          <a:r>
            <a:rPr kumimoji="1" lang="ja-JP" altLang="en-US" sz="1100">
              <a:solidFill>
                <a:sysClr val="windowText" lastClr="000000"/>
              </a:solidFill>
            </a:rPr>
            <a:t>が仕込まれた。（</a:t>
          </a:r>
          <a:r>
            <a:rPr kumimoji="1" lang="en-US" altLang="ja-JP" sz="1100">
              <a:solidFill>
                <a:sysClr val="windowText" lastClr="000000"/>
              </a:solidFill>
            </a:rPr>
            <a:t>ST-119</a:t>
          </a:r>
          <a:r>
            <a:rPr kumimoji="1" lang="ja-JP" altLang="en-US" sz="1100">
              <a:solidFill>
                <a:sysClr val="windowText" lastClr="000000"/>
              </a:solidFill>
            </a:rPr>
            <a:t>→</a:t>
          </a:r>
          <a:r>
            <a:rPr kumimoji="1" lang="en-US" altLang="ja-JP" sz="1100">
              <a:solidFill>
                <a:sysClr val="windowText" lastClr="000000"/>
              </a:solidFill>
            </a:rPr>
            <a:t>SK-18</a:t>
          </a:r>
          <a:r>
            <a:rPr kumimoji="1" lang="ja-JP" altLang="en-US" sz="1100">
              <a:solidFill>
                <a:sysClr val="windowText" lastClr="000000"/>
              </a:solidFill>
            </a:rPr>
            <a:t>への精製水仕込み時間</a:t>
          </a:r>
          <a:r>
            <a:rPr kumimoji="1" lang="en-US" altLang="ja-JP" sz="1100">
              <a:solidFill>
                <a:sysClr val="windowText" lastClr="000000"/>
              </a:solidFill>
            </a:rPr>
            <a:t>20min</a:t>
          </a:r>
          <a:r>
            <a:rPr kumimoji="1" lang="ja-JP" altLang="en-US" sz="1100">
              <a:solidFill>
                <a:sysClr val="windowText" lastClr="000000"/>
              </a:solidFill>
            </a:rPr>
            <a:t>に対し精製水ライン→</a:t>
          </a:r>
          <a:r>
            <a:rPr kumimoji="1" lang="en-US" altLang="ja-JP" sz="1100">
              <a:solidFill>
                <a:sysClr val="windowText" lastClr="000000"/>
              </a:solidFill>
            </a:rPr>
            <a:t>ST-119</a:t>
          </a:r>
          <a:r>
            <a:rPr kumimoji="1" lang="ja-JP" altLang="en-US" sz="1100">
              <a:solidFill>
                <a:sysClr val="windowText" lastClr="000000"/>
              </a:solidFill>
            </a:rPr>
            <a:t>への採水時間は</a:t>
          </a:r>
          <a:r>
            <a:rPr kumimoji="1" lang="en-US" altLang="ja-JP" sz="1100">
              <a:solidFill>
                <a:sysClr val="windowText" lastClr="000000"/>
              </a:solidFill>
            </a:rPr>
            <a:t>5min</a:t>
          </a:r>
          <a:r>
            <a:rPr kumimoji="1" lang="ja-JP" altLang="en-US" sz="1100">
              <a:solidFill>
                <a:sysClr val="windowText" lastClr="000000"/>
              </a:solidFill>
            </a:rPr>
            <a:t>の為、入りきらなかった分は</a:t>
          </a:r>
          <a:r>
            <a:rPr kumimoji="1" lang="en-US" altLang="ja-JP" sz="1100">
              <a:solidFill>
                <a:sysClr val="windowText" lastClr="000000"/>
              </a:solidFill>
            </a:rPr>
            <a:t>O/F</a:t>
          </a:r>
          <a:r>
            <a:rPr kumimoji="1" lang="ja-JP" altLang="en-US" sz="1100">
              <a:solidFill>
                <a:sysClr val="windowText" lastClr="000000"/>
              </a:solidFill>
            </a:rPr>
            <a:t>したと推測。）</a:t>
          </a:r>
          <a:endParaRPr kumimoji="1" lang="en-US" altLang="ja-JP" sz="1100">
            <a:solidFill>
              <a:sysClr val="windowText" lastClr="000000"/>
            </a:solidFill>
          </a:endParaRPr>
        </a:p>
        <a:p>
          <a:pPr algn="l"/>
          <a:r>
            <a:rPr kumimoji="1" lang="en-US" altLang="ja-JP" sz="1100">
              <a:solidFill>
                <a:sysClr val="windowText" lastClr="000000"/>
              </a:solidFill>
              <a:latin typeface="+mn-ea"/>
              <a:ea typeface="+mn-ea"/>
            </a:rPr>
            <a:t>ST-119</a:t>
          </a:r>
          <a:r>
            <a:rPr kumimoji="1" lang="ja-JP" altLang="en-US" sz="1100">
              <a:solidFill>
                <a:sysClr val="windowText" lastClr="000000"/>
              </a:solidFill>
              <a:latin typeface="+mn-ea"/>
              <a:ea typeface="+mn-ea"/>
            </a:rPr>
            <a:t>の空間容積は</a:t>
          </a:r>
          <a:r>
            <a:rPr kumimoji="1" lang="en-US" altLang="ja-JP" sz="1100">
              <a:solidFill>
                <a:sysClr val="windowText" lastClr="000000"/>
              </a:solidFill>
              <a:latin typeface="+mn-ea"/>
              <a:ea typeface="+mn-ea"/>
            </a:rPr>
            <a:t>(60-54.6)+13.6+13.6=32.6L</a:t>
          </a:r>
          <a:r>
            <a:rPr kumimoji="1" lang="ja-JP" altLang="en-US" sz="1100">
              <a:solidFill>
                <a:sysClr val="windowText" lastClr="000000"/>
              </a:solidFill>
              <a:latin typeface="+mn-ea"/>
              <a:ea typeface="+mn-ea"/>
            </a:rPr>
            <a:t>の為、</a:t>
          </a:r>
          <a:endParaRPr kumimoji="1" lang="en-US" altLang="ja-JP" sz="1100">
            <a:solidFill>
              <a:sysClr val="windowText" lastClr="000000"/>
            </a:solidFill>
            <a:latin typeface="+mn-ea"/>
            <a:ea typeface="+mn-ea"/>
          </a:endParaRPr>
        </a:p>
        <a:p>
          <a:pPr algn="l"/>
          <a:r>
            <a:rPr kumimoji="1" lang="en-US" altLang="ja-JP" sz="1100">
              <a:solidFill>
                <a:sysClr val="windowText" lastClr="000000"/>
              </a:solidFill>
              <a:latin typeface="+mn-ea"/>
              <a:ea typeface="+mn-ea"/>
            </a:rPr>
            <a:t>SK-18</a:t>
          </a:r>
          <a:r>
            <a:rPr kumimoji="1" lang="ja-JP" altLang="en-US" sz="1100">
              <a:solidFill>
                <a:sysClr val="windowText" lastClr="000000"/>
              </a:solidFill>
              <a:latin typeface="+mn-ea"/>
              <a:ea typeface="+mn-ea"/>
            </a:rPr>
            <a:t>へ約</a:t>
          </a:r>
          <a:r>
            <a:rPr kumimoji="1" lang="en-US" altLang="ja-JP" sz="1100">
              <a:solidFill>
                <a:sysClr val="windowText" lastClr="000000"/>
              </a:solidFill>
              <a:latin typeface="+mn-ea"/>
              <a:ea typeface="+mn-ea"/>
            </a:rPr>
            <a:t>32.6L</a:t>
          </a:r>
          <a:r>
            <a:rPr kumimoji="1" lang="ja-JP" altLang="en-US" sz="1100">
              <a:solidFill>
                <a:sysClr val="windowText" lastClr="000000"/>
              </a:solidFill>
              <a:latin typeface="+mn-ea"/>
              <a:ea typeface="+mn-ea"/>
            </a:rPr>
            <a:t>過剰に仕込まれたと推測される。残りの</a:t>
          </a:r>
          <a:r>
            <a:rPr kumimoji="1" lang="en-US" altLang="ja-JP" sz="1100">
              <a:solidFill>
                <a:sysClr val="windowText" lastClr="000000"/>
              </a:solidFill>
              <a:latin typeface="+mn-ea"/>
              <a:ea typeface="+mn-ea"/>
            </a:rPr>
            <a:t>22L</a:t>
          </a:r>
          <a:r>
            <a:rPr kumimoji="1" lang="ja-JP" altLang="en-US" sz="1100">
              <a:solidFill>
                <a:sysClr val="windowText" lastClr="000000"/>
              </a:solidFill>
              <a:latin typeface="+mn-ea"/>
              <a:ea typeface="+mn-ea"/>
            </a:rPr>
            <a:t>はオーバーフローへ流れた。</a:t>
          </a:r>
          <a:endParaRPr kumimoji="1" lang="en-US" altLang="ja-JP" sz="1100">
            <a:solidFill>
              <a:sysClr val="windowText" lastClr="000000"/>
            </a:solidFill>
            <a:latin typeface="+mn-ea"/>
            <a:ea typeface="+mn-ea"/>
          </a:endParaRPr>
        </a:p>
        <a:p>
          <a:pPr algn="l"/>
          <a:r>
            <a:rPr kumimoji="1" lang="en-US" altLang="ja-JP" sz="1100">
              <a:solidFill>
                <a:srgbClr val="FF0000"/>
              </a:solidFill>
            </a:rPr>
            <a:t>※</a:t>
          </a:r>
          <a:r>
            <a:rPr kumimoji="1" lang="ja-JP" altLang="en-US" sz="1100">
              <a:solidFill>
                <a:srgbClr val="FF0000"/>
              </a:solidFill>
            </a:rPr>
            <a:t>精製水仕込みバルブ（手動調整）には</a:t>
          </a:r>
          <a:r>
            <a:rPr kumimoji="1" lang="en-US" altLang="ja-JP" sz="1100">
              <a:solidFill>
                <a:srgbClr val="FF0000"/>
              </a:solidFill>
            </a:rPr>
            <a:t>20min</a:t>
          </a:r>
          <a:r>
            <a:rPr kumimoji="1" lang="ja-JP" altLang="en-US" sz="1100">
              <a:solidFill>
                <a:srgbClr val="FF0000"/>
              </a:solidFill>
            </a:rPr>
            <a:t>で仕込みが完了するようにおおよその開度目安のマーキングがあり、槽内の水の流量を目視で確認しながらバルブの開度調整をする。しかしあくまで感覚による開度調整の為、操作する人によって若干の誤差（</a:t>
          </a:r>
          <a:r>
            <a:rPr kumimoji="1" lang="en-US" altLang="ja-JP" sz="1100">
              <a:solidFill>
                <a:srgbClr val="FF0000"/>
              </a:solidFill>
            </a:rPr>
            <a:t>±5min</a:t>
          </a:r>
          <a:r>
            <a:rPr kumimoji="1" lang="ja-JP" altLang="en-US" sz="1100">
              <a:solidFill>
                <a:srgbClr val="FF0000"/>
              </a:solidFill>
            </a:rPr>
            <a:t>）がある。今回は仕込み途中に水の入り方が遅い気がしたのでバルブ開度を少し多めに開けたこと、仕込み途中に</a:t>
          </a:r>
          <a:r>
            <a:rPr kumimoji="1" lang="en-US" altLang="ja-JP" sz="1100">
              <a:solidFill>
                <a:srgbClr val="FF0000"/>
              </a:solidFill>
            </a:rPr>
            <a:t>ST-119</a:t>
          </a:r>
          <a:r>
            <a:rPr kumimoji="1" lang="ja-JP" altLang="en-US" sz="1100">
              <a:solidFill>
                <a:srgbClr val="FF0000"/>
              </a:solidFill>
            </a:rPr>
            <a:t>に精製水を採水したことで通常よりヘッド圧がかかったことにより、</a:t>
          </a:r>
          <a:r>
            <a:rPr kumimoji="1" lang="en-US" altLang="ja-JP" sz="1100">
              <a:solidFill>
                <a:srgbClr val="FF0000"/>
              </a:solidFill>
            </a:rPr>
            <a:t>54.6L+</a:t>
          </a:r>
          <a:r>
            <a:rPr kumimoji="1" lang="ja-JP" altLang="en-US" sz="1100">
              <a:solidFill>
                <a:srgbClr val="FF0000"/>
              </a:solidFill>
            </a:rPr>
            <a:t>過剰分が</a:t>
          </a:r>
          <a:r>
            <a:rPr kumimoji="1" lang="en-US" altLang="ja-JP" sz="1100">
              <a:solidFill>
                <a:srgbClr val="FF0000"/>
              </a:solidFill>
            </a:rPr>
            <a:t>20min</a:t>
          </a:r>
          <a:r>
            <a:rPr kumimoji="1" lang="ja-JP" altLang="en-US" sz="1100">
              <a:solidFill>
                <a:srgbClr val="FF0000"/>
              </a:solidFill>
            </a:rPr>
            <a:t>で仕込み終わったと推測される。</a:t>
          </a:r>
        </a:p>
      </xdr:txBody>
    </xdr:sp>
    <xdr:clientData/>
  </xdr:twoCellAnchor>
  <xdr:twoCellAnchor>
    <xdr:from>
      <xdr:col>7</xdr:col>
      <xdr:colOff>48422</xdr:colOff>
      <xdr:row>7</xdr:row>
      <xdr:rowOff>101204</xdr:rowOff>
    </xdr:from>
    <xdr:to>
      <xdr:col>7</xdr:col>
      <xdr:colOff>638687</xdr:colOff>
      <xdr:row>8</xdr:row>
      <xdr:rowOff>158312</xdr:rowOff>
    </xdr:to>
    <xdr:sp macro="" textlink="">
      <xdr:nvSpPr>
        <xdr:cNvPr id="125" name="テキスト ボックス 124">
          <a:extLst>
            <a:ext uri="{FF2B5EF4-FFF2-40B4-BE49-F238E27FC236}">
              <a16:creationId xmlns:a16="http://schemas.microsoft.com/office/drawing/2014/main" id="{00000000-0008-0000-0500-00007D000000}"/>
            </a:ext>
          </a:extLst>
        </xdr:cNvPr>
        <xdr:cNvSpPr txBox="1"/>
      </xdr:nvSpPr>
      <xdr:spPr>
        <a:xfrm>
          <a:off x="4717577" y="1468994"/>
          <a:ext cx="586455" cy="291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ST-119</a:t>
          </a:r>
          <a:endParaRPr kumimoji="1" lang="ja-JP" altLang="en-US" sz="1100" b="1"/>
        </a:p>
      </xdr:txBody>
    </xdr:sp>
    <xdr:clientData/>
  </xdr:twoCellAnchor>
  <xdr:twoCellAnchor>
    <xdr:from>
      <xdr:col>4</xdr:col>
      <xdr:colOff>654759</xdr:colOff>
      <xdr:row>11</xdr:row>
      <xdr:rowOff>70934</xdr:rowOff>
    </xdr:from>
    <xdr:to>
      <xdr:col>8</xdr:col>
      <xdr:colOff>20507</xdr:colOff>
      <xdr:row>13</xdr:row>
      <xdr:rowOff>194758</xdr:rowOff>
    </xdr:to>
    <xdr:sp macro="" textlink="">
      <xdr:nvSpPr>
        <xdr:cNvPr id="126" name="テキスト ボックス 125">
          <a:extLst>
            <a:ext uri="{FF2B5EF4-FFF2-40B4-BE49-F238E27FC236}">
              <a16:creationId xmlns:a16="http://schemas.microsoft.com/office/drawing/2014/main" id="{00000000-0008-0000-0500-00007E000000}"/>
            </a:ext>
          </a:extLst>
        </xdr:cNvPr>
        <xdr:cNvSpPr txBox="1"/>
      </xdr:nvSpPr>
      <xdr:spPr>
        <a:xfrm>
          <a:off x="3344171" y="2312110"/>
          <a:ext cx="2055160" cy="572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M3U</a:t>
          </a:r>
          <a:r>
            <a:rPr kumimoji="1" lang="ja-JP" altLang="en-US" sz="1100"/>
            <a:t>洗浄②精製水量：</a:t>
          </a:r>
          <a:r>
            <a:rPr kumimoji="1" lang="en-US" altLang="ja-JP" sz="1100"/>
            <a:t>54.6L</a:t>
          </a:r>
          <a:endParaRPr kumimoji="1" lang="ja-JP" altLang="en-US" sz="1100"/>
        </a:p>
      </xdr:txBody>
    </xdr:sp>
    <xdr:clientData/>
  </xdr:twoCellAnchor>
  <xdr:twoCellAnchor>
    <xdr:from>
      <xdr:col>13</xdr:col>
      <xdr:colOff>15765</xdr:colOff>
      <xdr:row>11</xdr:row>
      <xdr:rowOff>157072</xdr:rowOff>
    </xdr:from>
    <xdr:to>
      <xdr:col>13</xdr:col>
      <xdr:colOff>474233</xdr:colOff>
      <xdr:row>11</xdr:row>
      <xdr:rowOff>157072</xdr:rowOff>
    </xdr:to>
    <xdr:cxnSp macro="">
      <xdr:nvCxnSpPr>
        <xdr:cNvPr id="127" name="直線コネクタ 126">
          <a:extLst>
            <a:ext uri="{FF2B5EF4-FFF2-40B4-BE49-F238E27FC236}">
              <a16:creationId xmlns:a16="http://schemas.microsoft.com/office/drawing/2014/main" id="{00000000-0008-0000-0500-00007F000000}"/>
            </a:ext>
          </a:extLst>
        </xdr:cNvPr>
        <xdr:cNvCxnSpPr/>
      </xdr:nvCxnSpPr>
      <xdr:spPr>
        <a:xfrm>
          <a:off x="8687325" y="2444977"/>
          <a:ext cx="45846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205810</xdr:rowOff>
    </xdr:from>
    <xdr:to>
      <xdr:col>11</xdr:col>
      <xdr:colOff>212995</xdr:colOff>
      <xdr:row>19</xdr:row>
      <xdr:rowOff>17381</xdr:rowOff>
    </xdr:to>
    <xdr:grpSp>
      <xdr:nvGrpSpPr>
        <xdr:cNvPr id="128" name="グループ化 127">
          <a:extLst>
            <a:ext uri="{FF2B5EF4-FFF2-40B4-BE49-F238E27FC236}">
              <a16:creationId xmlns:a16="http://schemas.microsoft.com/office/drawing/2014/main" id="{00000000-0008-0000-0500-000080000000}"/>
            </a:ext>
          </a:extLst>
        </xdr:cNvPr>
        <xdr:cNvGrpSpPr/>
      </xdr:nvGrpSpPr>
      <xdr:grpSpPr>
        <a:xfrm>
          <a:off x="7395882" y="3571385"/>
          <a:ext cx="209185" cy="708041"/>
          <a:chOff x="10893944" y="3897854"/>
          <a:chExt cx="236995" cy="996659"/>
        </a:xfrm>
      </xdr:grpSpPr>
      <xdr:grpSp>
        <xdr:nvGrpSpPr>
          <xdr:cNvPr id="129" name="グループ化 128">
            <a:extLst>
              <a:ext uri="{FF2B5EF4-FFF2-40B4-BE49-F238E27FC236}">
                <a16:creationId xmlns:a16="http://schemas.microsoft.com/office/drawing/2014/main" id="{00000000-0008-0000-0500-000081000000}"/>
              </a:ext>
            </a:extLst>
          </xdr:cNvPr>
          <xdr:cNvGrpSpPr/>
        </xdr:nvGrpSpPr>
        <xdr:grpSpPr>
          <a:xfrm rot="5400000">
            <a:off x="10898650" y="3915668"/>
            <a:ext cx="227584" cy="191955"/>
            <a:chOff x="8016240" y="3124200"/>
            <a:chExt cx="220980" cy="190500"/>
          </a:xfrm>
        </xdr:grpSpPr>
        <xdr:sp macro="" textlink="">
          <xdr:nvSpPr>
            <xdr:cNvPr id="139" name="AutoShape 720">
              <a:extLst>
                <a:ext uri="{FF2B5EF4-FFF2-40B4-BE49-F238E27FC236}">
                  <a16:creationId xmlns:a16="http://schemas.microsoft.com/office/drawing/2014/main" id="{00000000-0008-0000-0500-00008B000000}"/>
                </a:ext>
              </a:extLst>
            </xdr:cNvPr>
            <xdr:cNvSpPr>
              <a:spLocks noChangeArrowheads="1"/>
            </xdr:cNvSpPr>
          </xdr:nvSpPr>
          <xdr:spPr bwMode="auto">
            <a:xfrm rot="5400000" flipH="1">
              <a:off x="8036242" y="3134678"/>
              <a:ext cx="180976" cy="160020"/>
            </a:xfrm>
            <a:prstGeom prst="flowChartCollat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xnSp macro="">
          <xdr:nvCxnSpPr>
            <xdr:cNvPr id="140" name="直線コネクタ 139">
              <a:extLst>
                <a:ext uri="{FF2B5EF4-FFF2-40B4-BE49-F238E27FC236}">
                  <a16:creationId xmlns:a16="http://schemas.microsoft.com/office/drawing/2014/main" id="{00000000-0008-0000-0500-00008C000000}"/>
                </a:ext>
              </a:extLst>
            </xdr:cNvPr>
            <xdr:cNvCxnSpPr/>
          </xdr:nvCxnSpPr>
          <xdr:spPr>
            <a:xfrm>
              <a:off x="8237220" y="313182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41" name="直線コネクタ 140">
              <a:extLst>
                <a:ext uri="{FF2B5EF4-FFF2-40B4-BE49-F238E27FC236}">
                  <a16:creationId xmlns:a16="http://schemas.microsoft.com/office/drawing/2014/main" id="{00000000-0008-0000-0500-00008D000000}"/>
                </a:ext>
              </a:extLst>
            </xdr:cNvPr>
            <xdr:cNvCxnSpPr/>
          </xdr:nvCxnSpPr>
          <xdr:spPr>
            <a:xfrm>
              <a:off x="8016240" y="3139440"/>
              <a:ext cx="0" cy="1752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nvGrpSpPr>
          <xdr:cNvPr id="130" name="グループ化 129">
            <a:extLst>
              <a:ext uri="{FF2B5EF4-FFF2-40B4-BE49-F238E27FC236}">
                <a16:creationId xmlns:a16="http://schemas.microsoft.com/office/drawing/2014/main" id="{00000000-0008-0000-0500-000082000000}"/>
              </a:ext>
            </a:extLst>
          </xdr:cNvPr>
          <xdr:cNvGrpSpPr/>
        </xdr:nvGrpSpPr>
        <xdr:grpSpPr>
          <a:xfrm>
            <a:off x="10893944" y="4117589"/>
            <a:ext cx="236995" cy="776924"/>
            <a:chOff x="10294620" y="6370320"/>
            <a:chExt cx="236220" cy="754380"/>
          </a:xfrm>
        </xdr:grpSpPr>
        <xdr:cxnSp macro="">
          <xdr:nvCxnSpPr>
            <xdr:cNvPr id="131" name="直線コネクタ 130">
              <a:extLst>
                <a:ext uri="{FF2B5EF4-FFF2-40B4-BE49-F238E27FC236}">
                  <a16:creationId xmlns:a16="http://schemas.microsoft.com/office/drawing/2014/main" id="{00000000-0008-0000-0500-000083000000}"/>
                </a:ext>
              </a:extLst>
            </xdr:cNvPr>
            <xdr:cNvCxnSpPr/>
          </xdr:nvCxnSpPr>
          <xdr:spPr>
            <a:xfrm>
              <a:off x="10408920" y="6370320"/>
              <a:ext cx="0" cy="21336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2" name="直線コネクタ 131">
              <a:extLst>
                <a:ext uri="{FF2B5EF4-FFF2-40B4-BE49-F238E27FC236}">
                  <a16:creationId xmlns:a16="http://schemas.microsoft.com/office/drawing/2014/main" id="{00000000-0008-0000-0500-000084000000}"/>
                </a:ext>
              </a:extLst>
            </xdr:cNvPr>
            <xdr:cNvCxnSpPr/>
          </xdr:nvCxnSpPr>
          <xdr:spPr>
            <a:xfrm>
              <a:off x="10332720" y="685800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3" name="直線コネクタ 132">
              <a:extLst>
                <a:ext uri="{FF2B5EF4-FFF2-40B4-BE49-F238E27FC236}">
                  <a16:creationId xmlns:a16="http://schemas.microsoft.com/office/drawing/2014/main" id="{00000000-0008-0000-0500-000085000000}"/>
                </a:ext>
              </a:extLst>
            </xdr:cNvPr>
            <xdr:cNvCxnSpPr/>
          </xdr:nvCxnSpPr>
          <xdr:spPr>
            <a:xfrm>
              <a:off x="10332720" y="6835140"/>
              <a:ext cx="1524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4" name="正方形/長方形 133">
              <a:extLst>
                <a:ext uri="{FF2B5EF4-FFF2-40B4-BE49-F238E27FC236}">
                  <a16:creationId xmlns:a16="http://schemas.microsoft.com/office/drawing/2014/main" id="{00000000-0008-0000-0500-000086000000}"/>
                </a:ext>
              </a:extLst>
            </xdr:cNvPr>
            <xdr:cNvSpPr/>
          </xdr:nvSpPr>
          <xdr:spPr>
            <a:xfrm>
              <a:off x="10347960" y="659130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5" name="直線コネクタ 134">
              <a:extLst>
                <a:ext uri="{FF2B5EF4-FFF2-40B4-BE49-F238E27FC236}">
                  <a16:creationId xmlns:a16="http://schemas.microsoft.com/office/drawing/2014/main" id="{00000000-0008-0000-0500-000087000000}"/>
                </a:ext>
              </a:extLst>
            </xdr:cNvPr>
            <xdr:cNvCxnSpPr/>
          </xdr:nvCxnSpPr>
          <xdr:spPr>
            <a:xfrm>
              <a:off x="10408920" y="6720840"/>
              <a:ext cx="0" cy="10668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正方形/長方形 135">
              <a:extLst>
                <a:ext uri="{FF2B5EF4-FFF2-40B4-BE49-F238E27FC236}">
                  <a16:creationId xmlns:a16="http://schemas.microsoft.com/office/drawing/2014/main" id="{00000000-0008-0000-0500-000088000000}"/>
                </a:ext>
              </a:extLst>
            </xdr:cNvPr>
            <xdr:cNvSpPr/>
          </xdr:nvSpPr>
          <xdr:spPr>
            <a:xfrm>
              <a:off x="10355580" y="7002780"/>
              <a:ext cx="121920" cy="12192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7" name="直線コネクタ 136">
              <a:extLst>
                <a:ext uri="{FF2B5EF4-FFF2-40B4-BE49-F238E27FC236}">
                  <a16:creationId xmlns:a16="http://schemas.microsoft.com/office/drawing/2014/main" id="{00000000-0008-0000-0500-000089000000}"/>
                </a:ext>
              </a:extLst>
            </xdr:cNvPr>
            <xdr:cNvCxnSpPr/>
          </xdr:nvCxnSpPr>
          <xdr:spPr>
            <a:xfrm>
              <a:off x="10408920" y="6850380"/>
              <a:ext cx="0" cy="152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38" name="直線コネクタ 137">
              <a:extLst>
                <a:ext uri="{FF2B5EF4-FFF2-40B4-BE49-F238E27FC236}">
                  <a16:creationId xmlns:a16="http://schemas.microsoft.com/office/drawing/2014/main" id="{00000000-0008-0000-0500-00008A000000}"/>
                </a:ext>
              </a:extLst>
            </xdr:cNvPr>
            <xdr:cNvCxnSpPr/>
          </xdr:nvCxnSpPr>
          <xdr:spPr>
            <a:xfrm>
              <a:off x="10294620" y="7071360"/>
              <a:ext cx="23622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10</xdr:col>
      <xdr:colOff>381873</xdr:colOff>
      <xdr:row>24</xdr:row>
      <xdr:rowOff>208</xdr:rowOff>
    </xdr:from>
    <xdr:to>
      <xdr:col>12</xdr:col>
      <xdr:colOff>42836</xdr:colOff>
      <xdr:row>29</xdr:row>
      <xdr:rowOff>103068</xdr:rowOff>
    </xdr:to>
    <xdr:sp macro="" textlink="">
      <xdr:nvSpPr>
        <xdr:cNvPr id="142" name="AutoShape 33">
          <a:extLst>
            <a:ext uri="{FF2B5EF4-FFF2-40B4-BE49-F238E27FC236}">
              <a16:creationId xmlns:a16="http://schemas.microsoft.com/office/drawing/2014/main" id="{00000000-0008-0000-0500-00008E000000}"/>
            </a:ext>
          </a:extLst>
        </xdr:cNvPr>
        <xdr:cNvSpPr>
          <a:spLocks noChangeArrowheads="1"/>
        </xdr:cNvSpPr>
      </xdr:nvSpPr>
      <xdr:spPr bwMode="auto">
        <a:xfrm rot="5400000">
          <a:off x="6925579" y="5381802"/>
          <a:ext cx="1243955" cy="996368"/>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clientData/>
  </xdr:twoCellAnchor>
  <xdr:twoCellAnchor>
    <xdr:from>
      <xdr:col>15</xdr:col>
      <xdr:colOff>268942</xdr:colOff>
      <xdr:row>24</xdr:row>
      <xdr:rowOff>22412</xdr:rowOff>
    </xdr:from>
    <xdr:to>
      <xdr:col>16</xdr:col>
      <xdr:colOff>602258</xdr:colOff>
      <xdr:row>29</xdr:row>
      <xdr:rowOff>119557</xdr:rowOff>
    </xdr:to>
    <xdr:sp macro="" textlink="">
      <xdr:nvSpPr>
        <xdr:cNvPr id="143" name="AutoShape 33">
          <a:extLst>
            <a:ext uri="{FF2B5EF4-FFF2-40B4-BE49-F238E27FC236}">
              <a16:creationId xmlns:a16="http://schemas.microsoft.com/office/drawing/2014/main" id="{00000000-0008-0000-0500-00008F000000}"/>
            </a:ext>
          </a:extLst>
        </xdr:cNvPr>
        <xdr:cNvSpPr>
          <a:spLocks noChangeArrowheads="1"/>
        </xdr:cNvSpPr>
      </xdr:nvSpPr>
      <xdr:spPr bwMode="auto">
        <a:xfrm rot="5400000">
          <a:off x="10146343" y="5400251"/>
          <a:ext cx="1245860" cy="998161"/>
        </a:xfrm>
        <a:prstGeom prst="flowChartTerminator">
          <a:avLst/>
        </a:prstGeom>
        <a:gradFill>
          <a:gsLst>
            <a:gs pos="53000">
              <a:schemeClr val="bg1">
                <a:alpha val="25000"/>
              </a:schemeClr>
            </a:gs>
            <a:gs pos="67000">
              <a:schemeClr val="accent4">
                <a:lumMod val="20000"/>
                <a:lumOff val="80000"/>
                <a:alpha val="79000"/>
              </a:schemeClr>
            </a:gs>
          </a:gsLst>
          <a:lin ang="0" scaled="0"/>
        </a:gra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endParaRPr lang="ja-JP" altLang="en-US"/>
        </a:p>
      </xdr:txBody>
    </xdr:sp>
    <xdr:clientData/>
  </xdr:twoCellAnchor>
  <xdr:twoCellAnchor>
    <xdr:from>
      <xdr:col>11</xdr:col>
      <xdr:colOff>390520</xdr:colOff>
      <xdr:row>24</xdr:row>
      <xdr:rowOff>153058</xdr:rowOff>
    </xdr:from>
    <xdr:to>
      <xdr:col>11</xdr:col>
      <xdr:colOff>582701</xdr:colOff>
      <xdr:row>25</xdr:row>
      <xdr:rowOff>136357</xdr:rowOff>
    </xdr:to>
    <xdr:grpSp>
      <xdr:nvGrpSpPr>
        <xdr:cNvPr id="144" name="グループ化 143">
          <a:extLst>
            <a:ext uri="{FF2B5EF4-FFF2-40B4-BE49-F238E27FC236}">
              <a16:creationId xmlns:a16="http://schemas.microsoft.com/office/drawing/2014/main" id="{00000000-0008-0000-0500-000090000000}"/>
            </a:ext>
          </a:extLst>
        </xdr:cNvPr>
        <xdr:cNvGrpSpPr/>
      </xdr:nvGrpSpPr>
      <xdr:grpSpPr>
        <a:xfrm>
          <a:off x="7788307" y="5531882"/>
          <a:ext cx="192181" cy="203606"/>
          <a:chOff x="3830933" y="4222024"/>
          <a:chExt cx="204864" cy="185004"/>
        </a:xfrm>
      </xdr:grpSpPr>
      <xdr:sp macro="" textlink="">
        <xdr:nvSpPr>
          <xdr:cNvPr id="145" name="フリーフォーム: 図形 144">
            <a:extLst>
              <a:ext uri="{FF2B5EF4-FFF2-40B4-BE49-F238E27FC236}">
                <a16:creationId xmlns:a16="http://schemas.microsoft.com/office/drawing/2014/main" id="{00000000-0008-0000-0500-000091000000}"/>
              </a:ext>
            </a:extLst>
          </xdr:cNvPr>
          <xdr:cNvSpPr/>
        </xdr:nvSpPr>
        <xdr:spPr>
          <a:xfrm>
            <a:off x="3940883" y="4222024"/>
            <a:ext cx="94914" cy="34849"/>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6" name="フリーフォーム: 図形 145">
            <a:extLst>
              <a:ext uri="{FF2B5EF4-FFF2-40B4-BE49-F238E27FC236}">
                <a16:creationId xmlns:a16="http://schemas.microsoft.com/office/drawing/2014/main" id="{00000000-0008-0000-0500-000092000000}"/>
              </a:ext>
            </a:extLst>
          </xdr:cNvPr>
          <xdr:cNvSpPr/>
        </xdr:nvSpPr>
        <xdr:spPr>
          <a:xfrm>
            <a:off x="3830933" y="4289254"/>
            <a:ext cx="177389" cy="117774"/>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383124</xdr:colOff>
      <xdr:row>3</xdr:row>
      <xdr:rowOff>91315</xdr:rowOff>
    </xdr:from>
    <xdr:to>
      <xdr:col>14</xdr:col>
      <xdr:colOff>575305</xdr:colOff>
      <xdr:row>4</xdr:row>
      <xdr:rowOff>89854</xdr:rowOff>
    </xdr:to>
    <xdr:grpSp>
      <xdr:nvGrpSpPr>
        <xdr:cNvPr id="147" name="グループ化 146">
          <a:extLst>
            <a:ext uri="{FF2B5EF4-FFF2-40B4-BE49-F238E27FC236}">
              <a16:creationId xmlns:a16="http://schemas.microsoft.com/office/drawing/2014/main" id="{00000000-0008-0000-0500-000093000000}"/>
            </a:ext>
          </a:extLst>
        </xdr:cNvPr>
        <xdr:cNvGrpSpPr/>
      </xdr:nvGrpSpPr>
      <xdr:grpSpPr>
        <a:xfrm flipH="1">
          <a:off x="9796065" y="767478"/>
          <a:ext cx="192181" cy="222657"/>
          <a:chOff x="3830933" y="4222024"/>
          <a:chExt cx="204864" cy="185004"/>
        </a:xfrm>
      </xdr:grpSpPr>
      <xdr:sp macro="" textlink="">
        <xdr:nvSpPr>
          <xdr:cNvPr id="148" name="フリーフォーム: 図形 147">
            <a:extLst>
              <a:ext uri="{FF2B5EF4-FFF2-40B4-BE49-F238E27FC236}">
                <a16:creationId xmlns:a16="http://schemas.microsoft.com/office/drawing/2014/main" id="{00000000-0008-0000-0500-000094000000}"/>
              </a:ext>
            </a:extLst>
          </xdr:cNvPr>
          <xdr:cNvSpPr/>
        </xdr:nvSpPr>
        <xdr:spPr>
          <a:xfrm>
            <a:off x="3940883" y="4222024"/>
            <a:ext cx="94914" cy="34849"/>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9" name="フリーフォーム: 図形 148">
            <a:extLst>
              <a:ext uri="{FF2B5EF4-FFF2-40B4-BE49-F238E27FC236}">
                <a16:creationId xmlns:a16="http://schemas.microsoft.com/office/drawing/2014/main" id="{00000000-0008-0000-0500-000095000000}"/>
              </a:ext>
            </a:extLst>
          </xdr:cNvPr>
          <xdr:cNvSpPr/>
        </xdr:nvSpPr>
        <xdr:spPr>
          <a:xfrm>
            <a:off x="3830933" y="4289254"/>
            <a:ext cx="177389" cy="117774"/>
          </a:xfrm>
          <a:custGeom>
            <a:avLst/>
            <a:gdLst>
              <a:gd name="connsiteX0" fmla="*/ 1030941 w 1030941"/>
              <a:gd name="connsiteY0" fmla="*/ 0 h 750794"/>
              <a:gd name="connsiteX1" fmla="*/ 1030941 w 1030941"/>
              <a:gd name="connsiteY1" fmla="*/ 0 h 750794"/>
              <a:gd name="connsiteX2" fmla="*/ 728382 w 1030941"/>
              <a:gd name="connsiteY2" fmla="*/ 11206 h 750794"/>
              <a:gd name="connsiteX3" fmla="*/ 582706 w 1030941"/>
              <a:gd name="connsiteY3" fmla="*/ 44823 h 750794"/>
              <a:gd name="connsiteX4" fmla="*/ 414618 w 1030941"/>
              <a:gd name="connsiteY4" fmla="*/ 89647 h 750794"/>
              <a:gd name="connsiteX5" fmla="*/ 347382 w 1030941"/>
              <a:gd name="connsiteY5" fmla="*/ 123264 h 750794"/>
              <a:gd name="connsiteX6" fmla="*/ 291353 w 1030941"/>
              <a:gd name="connsiteY6" fmla="*/ 145676 h 750794"/>
              <a:gd name="connsiteX7" fmla="*/ 257735 w 1030941"/>
              <a:gd name="connsiteY7" fmla="*/ 179294 h 750794"/>
              <a:gd name="connsiteX8" fmla="*/ 201706 w 1030941"/>
              <a:gd name="connsiteY8" fmla="*/ 212911 h 750794"/>
              <a:gd name="connsiteX9" fmla="*/ 123265 w 1030941"/>
              <a:gd name="connsiteY9" fmla="*/ 280147 h 750794"/>
              <a:gd name="connsiteX10" fmla="*/ 56029 w 1030941"/>
              <a:gd name="connsiteY10" fmla="*/ 381000 h 750794"/>
              <a:gd name="connsiteX11" fmla="*/ 0 w 1030941"/>
              <a:gd name="connsiteY11" fmla="*/ 481853 h 750794"/>
              <a:gd name="connsiteX12" fmla="*/ 11206 w 1030941"/>
              <a:gd name="connsiteY12" fmla="*/ 605117 h 750794"/>
              <a:gd name="connsiteX13" fmla="*/ 89647 w 1030941"/>
              <a:gd name="connsiteY13" fmla="*/ 661147 h 750794"/>
              <a:gd name="connsiteX14" fmla="*/ 145676 w 1030941"/>
              <a:gd name="connsiteY14" fmla="*/ 728382 h 750794"/>
              <a:gd name="connsiteX15" fmla="*/ 190500 w 1030941"/>
              <a:gd name="connsiteY15" fmla="*/ 739588 h 750794"/>
              <a:gd name="connsiteX16" fmla="*/ 224118 w 1030941"/>
              <a:gd name="connsiteY16" fmla="*/ 750794 h 750794"/>
              <a:gd name="connsiteX17" fmla="*/ 414618 w 1030941"/>
              <a:gd name="connsiteY17" fmla="*/ 728382 h 750794"/>
              <a:gd name="connsiteX18" fmla="*/ 481853 w 1030941"/>
              <a:gd name="connsiteY18" fmla="*/ 705970 h 750794"/>
              <a:gd name="connsiteX19" fmla="*/ 515471 w 1030941"/>
              <a:gd name="connsiteY19" fmla="*/ 672353 h 750794"/>
              <a:gd name="connsiteX20" fmla="*/ 582706 w 1030941"/>
              <a:gd name="connsiteY20" fmla="*/ 616323 h 750794"/>
              <a:gd name="connsiteX21" fmla="*/ 627529 w 1030941"/>
              <a:gd name="connsiteY21" fmla="*/ 549088 h 750794"/>
              <a:gd name="connsiteX22" fmla="*/ 649941 w 1030941"/>
              <a:gd name="connsiteY22" fmla="*/ 459441 h 750794"/>
              <a:gd name="connsiteX23" fmla="*/ 672353 w 1030941"/>
              <a:gd name="connsiteY23" fmla="*/ 414617 h 750794"/>
              <a:gd name="connsiteX24" fmla="*/ 705971 w 1030941"/>
              <a:gd name="connsiteY24" fmla="*/ 336176 h 750794"/>
              <a:gd name="connsiteX25" fmla="*/ 717176 w 1030941"/>
              <a:gd name="connsiteY25" fmla="*/ 302558 h 750794"/>
              <a:gd name="connsiteX26" fmla="*/ 773206 w 1030941"/>
              <a:gd name="connsiteY26" fmla="*/ 212911 h 750794"/>
              <a:gd name="connsiteX27" fmla="*/ 818029 w 1030941"/>
              <a:gd name="connsiteY27" fmla="*/ 179294 h 750794"/>
              <a:gd name="connsiteX28" fmla="*/ 840441 w 1030941"/>
              <a:gd name="connsiteY28" fmla="*/ 145676 h 750794"/>
              <a:gd name="connsiteX29" fmla="*/ 874059 w 1030941"/>
              <a:gd name="connsiteY29" fmla="*/ 134470 h 750794"/>
              <a:gd name="connsiteX30" fmla="*/ 907676 w 1030941"/>
              <a:gd name="connsiteY30" fmla="*/ 112058 h 750794"/>
              <a:gd name="connsiteX31" fmla="*/ 941294 w 1030941"/>
              <a:gd name="connsiteY31" fmla="*/ 78441 h 750794"/>
              <a:gd name="connsiteX32" fmla="*/ 986118 w 1030941"/>
              <a:gd name="connsiteY32" fmla="*/ 67235 h 750794"/>
              <a:gd name="connsiteX33" fmla="*/ 1019735 w 1030941"/>
              <a:gd name="connsiteY33" fmla="*/ 56029 h 750794"/>
              <a:gd name="connsiteX34" fmla="*/ 1030941 w 1030941"/>
              <a:gd name="connsiteY34" fmla="*/ 0 h 750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030941" h="750794">
                <a:moveTo>
                  <a:pt x="1030941" y="0"/>
                </a:moveTo>
                <a:lnTo>
                  <a:pt x="1030941" y="0"/>
                </a:lnTo>
                <a:cubicBezTo>
                  <a:pt x="930088" y="3735"/>
                  <a:pt x="829119" y="5101"/>
                  <a:pt x="728382" y="11206"/>
                </a:cubicBezTo>
                <a:cubicBezTo>
                  <a:pt x="674985" y="14442"/>
                  <a:pt x="634329" y="31057"/>
                  <a:pt x="582706" y="44823"/>
                </a:cubicBezTo>
                <a:cubicBezTo>
                  <a:pt x="552911" y="52768"/>
                  <a:pt x="446546" y="77367"/>
                  <a:pt x="414618" y="89647"/>
                </a:cubicBezTo>
                <a:cubicBezTo>
                  <a:pt x="391231" y="98642"/>
                  <a:pt x="370193" y="112895"/>
                  <a:pt x="347382" y="123264"/>
                </a:cubicBezTo>
                <a:cubicBezTo>
                  <a:pt x="329070" y="131588"/>
                  <a:pt x="310029" y="138205"/>
                  <a:pt x="291353" y="145676"/>
                </a:cubicBezTo>
                <a:cubicBezTo>
                  <a:pt x="280147" y="156882"/>
                  <a:pt x="270413" y="169785"/>
                  <a:pt x="257735" y="179294"/>
                </a:cubicBezTo>
                <a:cubicBezTo>
                  <a:pt x="240311" y="192362"/>
                  <a:pt x="220176" y="201368"/>
                  <a:pt x="201706" y="212911"/>
                </a:cubicBezTo>
                <a:cubicBezTo>
                  <a:pt x="169062" y="233314"/>
                  <a:pt x="148500" y="247341"/>
                  <a:pt x="123265" y="280147"/>
                </a:cubicBezTo>
                <a:cubicBezTo>
                  <a:pt x="98631" y="312172"/>
                  <a:pt x="74098" y="344862"/>
                  <a:pt x="56029" y="381000"/>
                </a:cubicBezTo>
                <a:cubicBezTo>
                  <a:pt x="23878" y="445304"/>
                  <a:pt x="42212" y="411499"/>
                  <a:pt x="0" y="481853"/>
                </a:cubicBezTo>
                <a:cubicBezTo>
                  <a:pt x="3735" y="522941"/>
                  <a:pt x="-2670" y="566263"/>
                  <a:pt x="11206" y="605117"/>
                </a:cubicBezTo>
                <a:cubicBezTo>
                  <a:pt x="13378" y="611199"/>
                  <a:pt x="79015" y="654059"/>
                  <a:pt x="89647" y="661147"/>
                </a:cubicBezTo>
                <a:cubicBezTo>
                  <a:pt x="103927" y="682567"/>
                  <a:pt x="122449" y="715109"/>
                  <a:pt x="145676" y="728382"/>
                </a:cubicBezTo>
                <a:cubicBezTo>
                  <a:pt x="159048" y="736023"/>
                  <a:pt x="175691" y="735357"/>
                  <a:pt x="190500" y="739588"/>
                </a:cubicBezTo>
                <a:cubicBezTo>
                  <a:pt x="201858" y="742833"/>
                  <a:pt x="212912" y="747059"/>
                  <a:pt x="224118" y="750794"/>
                </a:cubicBezTo>
                <a:cubicBezTo>
                  <a:pt x="267349" y="746864"/>
                  <a:pt x="363223" y="741231"/>
                  <a:pt x="414618" y="728382"/>
                </a:cubicBezTo>
                <a:cubicBezTo>
                  <a:pt x="437537" y="722652"/>
                  <a:pt x="481853" y="705970"/>
                  <a:pt x="481853" y="705970"/>
                </a:cubicBezTo>
                <a:cubicBezTo>
                  <a:pt x="493059" y="694764"/>
                  <a:pt x="503297" y="682498"/>
                  <a:pt x="515471" y="672353"/>
                </a:cubicBezTo>
                <a:cubicBezTo>
                  <a:pt x="556360" y="638279"/>
                  <a:pt x="546524" y="662842"/>
                  <a:pt x="582706" y="616323"/>
                </a:cubicBezTo>
                <a:cubicBezTo>
                  <a:pt x="599243" y="595061"/>
                  <a:pt x="627529" y="549088"/>
                  <a:pt x="627529" y="549088"/>
                </a:cubicBezTo>
                <a:cubicBezTo>
                  <a:pt x="635000" y="519206"/>
                  <a:pt x="636166" y="486991"/>
                  <a:pt x="649941" y="459441"/>
                </a:cubicBezTo>
                <a:cubicBezTo>
                  <a:pt x="657412" y="444500"/>
                  <a:pt x="666487" y="430258"/>
                  <a:pt x="672353" y="414617"/>
                </a:cubicBezTo>
                <a:cubicBezTo>
                  <a:pt x="703365" y="331919"/>
                  <a:pt x="660552" y="404304"/>
                  <a:pt x="705971" y="336176"/>
                </a:cubicBezTo>
                <a:cubicBezTo>
                  <a:pt x="709706" y="324970"/>
                  <a:pt x="712523" y="313415"/>
                  <a:pt x="717176" y="302558"/>
                </a:cubicBezTo>
                <a:cubicBezTo>
                  <a:pt x="730490" y="271492"/>
                  <a:pt x="749076" y="237041"/>
                  <a:pt x="773206" y="212911"/>
                </a:cubicBezTo>
                <a:cubicBezTo>
                  <a:pt x="786412" y="199705"/>
                  <a:pt x="803088" y="190500"/>
                  <a:pt x="818029" y="179294"/>
                </a:cubicBezTo>
                <a:cubicBezTo>
                  <a:pt x="825500" y="168088"/>
                  <a:pt x="829924" y="154089"/>
                  <a:pt x="840441" y="145676"/>
                </a:cubicBezTo>
                <a:cubicBezTo>
                  <a:pt x="849665" y="138297"/>
                  <a:pt x="863494" y="139753"/>
                  <a:pt x="874059" y="134470"/>
                </a:cubicBezTo>
                <a:cubicBezTo>
                  <a:pt x="886105" y="128447"/>
                  <a:pt x="897330" y="120680"/>
                  <a:pt x="907676" y="112058"/>
                </a:cubicBezTo>
                <a:cubicBezTo>
                  <a:pt x="919850" y="101913"/>
                  <a:pt x="927534" y="86303"/>
                  <a:pt x="941294" y="78441"/>
                </a:cubicBezTo>
                <a:cubicBezTo>
                  <a:pt x="954666" y="70800"/>
                  <a:pt x="971309" y="71466"/>
                  <a:pt x="986118" y="67235"/>
                </a:cubicBezTo>
                <a:cubicBezTo>
                  <a:pt x="997475" y="63990"/>
                  <a:pt x="1019735" y="56029"/>
                  <a:pt x="1019735" y="56029"/>
                </a:cubicBezTo>
                <a:lnTo>
                  <a:pt x="1030941" y="0"/>
                </a:lnTo>
                <a:close/>
              </a:path>
            </a:pathLst>
          </a:cu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105672</xdr:colOff>
      <xdr:row>4</xdr:row>
      <xdr:rowOff>192293</xdr:rowOff>
    </xdr:from>
    <xdr:to>
      <xdr:col>15</xdr:col>
      <xdr:colOff>136153</xdr:colOff>
      <xdr:row>7</xdr:row>
      <xdr:rowOff>99619</xdr:rowOff>
    </xdr:to>
    <xdr:sp macro="" textlink="">
      <xdr:nvSpPr>
        <xdr:cNvPr id="150" name="テキスト ボックス 149">
          <a:extLst>
            <a:ext uri="{FF2B5EF4-FFF2-40B4-BE49-F238E27FC236}">
              <a16:creationId xmlns:a16="http://schemas.microsoft.com/office/drawing/2014/main" id="{00000000-0008-0000-0500-000096000000}"/>
            </a:ext>
          </a:extLst>
        </xdr:cNvPr>
        <xdr:cNvSpPr txBox="1"/>
      </xdr:nvSpPr>
      <xdr:spPr>
        <a:xfrm>
          <a:off x="8173907" y="1088764"/>
          <a:ext cx="2047540" cy="579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O/F</a:t>
          </a:r>
          <a:r>
            <a:rPr kumimoji="1" lang="ja-JP" altLang="en-US" sz="1100"/>
            <a:t>精製水量：約</a:t>
          </a:r>
          <a:r>
            <a:rPr kumimoji="1" lang="en-US" altLang="ja-JP" sz="1100"/>
            <a:t>22.0L</a:t>
          </a:r>
          <a:endParaRPr kumimoji="1" lang="ja-JP" altLang="en-US" sz="1100"/>
        </a:p>
      </xdr:txBody>
    </xdr:sp>
    <xdr:clientData/>
  </xdr:twoCellAnchor>
  <xdr:twoCellAnchor>
    <xdr:from>
      <xdr:col>12</xdr:col>
      <xdr:colOff>85164</xdr:colOff>
      <xdr:row>22</xdr:row>
      <xdr:rowOff>136266</xdr:rowOff>
    </xdr:from>
    <xdr:to>
      <xdr:col>15</xdr:col>
      <xdr:colOff>226022</xdr:colOff>
      <xdr:row>25</xdr:row>
      <xdr:rowOff>37429</xdr:rowOff>
    </xdr:to>
    <xdr:sp macro="" textlink="">
      <xdr:nvSpPr>
        <xdr:cNvPr id="151" name="テキスト ボックス 150">
          <a:extLst>
            <a:ext uri="{FF2B5EF4-FFF2-40B4-BE49-F238E27FC236}">
              <a16:creationId xmlns:a16="http://schemas.microsoft.com/office/drawing/2014/main" id="{00000000-0008-0000-0500-000097000000}"/>
            </a:ext>
          </a:extLst>
        </xdr:cNvPr>
        <xdr:cNvSpPr txBox="1"/>
      </xdr:nvSpPr>
      <xdr:spPr>
        <a:xfrm>
          <a:off x="8153399" y="5066854"/>
          <a:ext cx="2157917" cy="573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過剰仕込み精製水量：約</a:t>
          </a:r>
          <a:r>
            <a:rPr kumimoji="1" lang="en-US" altLang="ja-JP" sz="1100"/>
            <a:t>32.6L</a:t>
          </a:r>
          <a:endParaRPr kumimoji="1" lang="ja-JP" altLang="en-US" sz="1100"/>
        </a:p>
      </xdr:txBody>
    </xdr:sp>
    <xdr:clientData/>
  </xdr:twoCellAnchor>
  <xdr:twoCellAnchor>
    <xdr:from>
      <xdr:col>10</xdr:col>
      <xdr:colOff>331695</xdr:colOff>
      <xdr:row>11</xdr:row>
      <xdr:rowOff>170330</xdr:rowOff>
    </xdr:from>
    <xdr:to>
      <xdr:col>12</xdr:col>
      <xdr:colOff>487968</xdr:colOff>
      <xdr:row>11</xdr:row>
      <xdr:rowOff>170330</xdr:rowOff>
    </xdr:to>
    <xdr:cxnSp macro="">
      <xdr:nvCxnSpPr>
        <xdr:cNvPr id="153" name="直線コネクタ 152">
          <a:extLst>
            <a:ext uri="{FF2B5EF4-FFF2-40B4-BE49-F238E27FC236}">
              <a16:creationId xmlns:a16="http://schemas.microsoft.com/office/drawing/2014/main" id="{00000000-0008-0000-0500-000099000000}"/>
            </a:ext>
          </a:extLst>
        </xdr:cNvPr>
        <xdr:cNvCxnSpPr/>
      </xdr:nvCxnSpPr>
      <xdr:spPr>
        <a:xfrm>
          <a:off x="7055224" y="2734236"/>
          <a:ext cx="1500979"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502024</xdr:colOff>
      <xdr:row>9</xdr:row>
      <xdr:rowOff>215153</xdr:rowOff>
    </xdr:from>
    <xdr:to>
      <xdr:col>10</xdr:col>
      <xdr:colOff>340659</xdr:colOff>
      <xdr:row>9</xdr:row>
      <xdr:rowOff>215153</xdr:rowOff>
    </xdr:to>
    <xdr:cxnSp macro="">
      <xdr:nvCxnSpPr>
        <xdr:cNvPr id="154" name="直線コネクタ 153">
          <a:extLst>
            <a:ext uri="{FF2B5EF4-FFF2-40B4-BE49-F238E27FC236}">
              <a16:creationId xmlns:a16="http://schemas.microsoft.com/office/drawing/2014/main" id="{00000000-0008-0000-0500-00009A000000}"/>
            </a:ext>
          </a:extLst>
        </xdr:cNvPr>
        <xdr:cNvCxnSpPr/>
      </xdr:nvCxnSpPr>
      <xdr:spPr>
        <a:xfrm>
          <a:off x="6553200" y="2312894"/>
          <a:ext cx="510988" cy="0"/>
        </a:xfrm>
        <a:prstGeom prst="line">
          <a:avLst/>
        </a:prstGeom>
        <a:ln w="28575">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350556</xdr:colOff>
      <xdr:row>6</xdr:row>
      <xdr:rowOff>140446</xdr:rowOff>
    </xdr:from>
    <xdr:to>
      <xdr:col>26</xdr:col>
      <xdr:colOff>616324</xdr:colOff>
      <xdr:row>18</xdr:row>
      <xdr:rowOff>200584</xdr:rowOff>
    </xdr:to>
    <xdr:graphicFrame macro="">
      <xdr:nvGraphicFramePr>
        <xdr:cNvPr id="157" name="グラフ 156">
          <a:extLst>
            <a:ext uri="{FF2B5EF4-FFF2-40B4-BE49-F238E27FC236}">
              <a16:creationId xmlns:a16="http://schemas.microsoft.com/office/drawing/2014/main" id="{00000000-0008-0000-0500-00009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372968</xdr:colOff>
      <xdr:row>25</xdr:row>
      <xdr:rowOff>95250</xdr:rowOff>
    </xdr:from>
    <xdr:to>
      <xdr:col>27</xdr:col>
      <xdr:colOff>542925</xdr:colOff>
      <xdr:row>39</xdr:row>
      <xdr:rowOff>160057</xdr:rowOff>
    </xdr:to>
    <xdr:graphicFrame macro="">
      <xdr:nvGraphicFramePr>
        <xdr:cNvPr id="158" name="グラフ 157">
          <a:extLst>
            <a:ext uri="{FF2B5EF4-FFF2-40B4-BE49-F238E27FC236}">
              <a16:creationId xmlns:a16="http://schemas.microsoft.com/office/drawing/2014/main" id="{00000000-0008-0000-0500-00009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619125</xdr:colOff>
      <xdr:row>32</xdr:row>
      <xdr:rowOff>225425</xdr:rowOff>
    </xdr:from>
    <xdr:to>
      <xdr:col>22</xdr:col>
      <xdr:colOff>6350</xdr:colOff>
      <xdr:row>34</xdr:row>
      <xdr:rowOff>28575</xdr:rowOff>
    </xdr:to>
    <xdr:sp macro="" textlink="">
      <xdr:nvSpPr>
        <xdr:cNvPr id="159" name="テキスト ボックス 158">
          <a:extLst>
            <a:ext uri="{FF2B5EF4-FFF2-40B4-BE49-F238E27FC236}">
              <a16:creationId xmlns:a16="http://schemas.microsoft.com/office/drawing/2014/main" id="{00000000-0008-0000-0500-00009F000000}"/>
            </a:ext>
          </a:extLst>
        </xdr:cNvPr>
        <xdr:cNvSpPr txBox="1"/>
      </xdr:nvSpPr>
      <xdr:spPr>
        <a:xfrm>
          <a:off x="13287375" y="7540625"/>
          <a:ext cx="1387475" cy="26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kumimoji="1" lang="en-US" altLang="ja-JP" sz="1100"/>
            <a:t>ST-119</a:t>
          </a:r>
          <a:r>
            <a:rPr kumimoji="1" lang="ja-JP" altLang="en-US" sz="1100"/>
            <a:t>⇒</a:t>
          </a:r>
          <a:r>
            <a:rPr kumimoji="1" lang="en-US" altLang="ja-JP" sz="1100"/>
            <a:t>ST-18</a:t>
          </a:r>
          <a:r>
            <a:rPr kumimoji="1" lang="ja-JP" altLang="en-US" sz="1100"/>
            <a:t>仕込み</a:t>
          </a:r>
        </a:p>
      </xdr:txBody>
    </xdr:sp>
    <xdr:clientData/>
  </xdr:twoCellAnchor>
  <xdr:twoCellAnchor>
    <xdr:from>
      <xdr:col>22</xdr:col>
      <xdr:colOff>190500</xdr:colOff>
      <xdr:row>32</xdr:row>
      <xdr:rowOff>133351</xdr:rowOff>
    </xdr:from>
    <xdr:to>
      <xdr:col>24</xdr:col>
      <xdr:colOff>371475</xdr:colOff>
      <xdr:row>34</xdr:row>
      <xdr:rowOff>111125</xdr:rowOff>
    </xdr:to>
    <xdr:sp macro="" textlink="">
      <xdr:nvSpPr>
        <xdr:cNvPr id="160" name="テキスト ボックス 159">
          <a:extLst>
            <a:ext uri="{FF2B5EF4-FFF2-40B4-BE49-F238E27FC236}">
              <a16:creationId xmlns:a16="http://schemas.microsoft.com/office/drawing/2014/main" id="{00000000-0008-0000-0500-0000A0000000}"/>
            </a:ext>
          </a:extLst>
        </xdr:cNvPr>
        <xdr:cNvSpPr txBox="1"/>
      </xdr:nvSpPr>
      <xdr:spPr>
        <a:xfrm>
          <a:off x="14859000" y="7448551"/>
          <a:ext cx="1514475" cy="43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nSpc>
              <a:spcPts val="1150"/>
            </a:lnSpc>
          </a:pPr>
          <a:r>
            <a:rPr kumimoji="1" lang="en-US" altLang="ja-JP" sz="1100"/>
            <a:t>ST-119</a:t>
          </a:r>
          <a:r>
            <a:rPr kumimoji="1" lang="ja-JP" altLang="en-US" sz="1100"/>
            <a:t>⇒</a:t>
          </a:r>
          <a:r>
            <a:rPr kumimoji="1" lang="en-US" altLang="ja-JP" sz="1100"/>
            <a:t>ST-18</a:t>
          </a:r>
          <a:r>
            <a:rPr kumimoji="1" lang="ja-JP" altLang="en-US" sz="1100"/>
            <a:t>仕込み＆</a:t>
          </a:r>
          <a:r>
            <a:rPr kumimoji="1" lang="en-US" altLang="ja-JP" sz="1100"/>
            <a:t>ST-119</a:t>
          </a:r>
          <a:r>
            <a:rPr kumimoji="1" lang="ja-JP" altLang="en-US" sz="1100"/>
            <a:t>精製水仕込み</a:t>
          </a:r>
        </a:p>
      </xdr:txBody>
    </xdr:sp>
    <xdr:clientData/>
  </xdr:twoCellAnchor>
  <xdr:twoCellAnchor>
    <xdr:from>
      <xdr:col>21</xdr:col>
      <xdr:colOff>530225</xdr:colOff>
      <xdr:row>23</xdr:row>
      <xdr:rowOff>190501</xdr:rowOff>
    </xdr:from>
    <xdr:to>
      <xdr:col>24</xdr:col>
      <xdr:colOff>44450</xdr:colOff>
      <xdr:row>25</xdr:row>
      <xdr:rowOff>168275</xdr:rowOff>
    </xdr:to>
    <xdr:sp macro="" textlink="">
      <xdr:nvSpPr>
        <xdr:cNvPr id="161" name="テキスト ボックス 160">
          <a:extLst>
            <a:ext uri="{FF2B5EF4-FFF2-40B4-BE49-F238E27FC236}">
              <a16:creationId xmlns:a16="http://schemas.microsoft.com/office/drawing/2014/main" id="{00000000-0008-0000-0500-0000A1000000}"/>
            </a:ext>
          </a:extLst>
        </xdr:cNvPr>
        <xdr:cNvSpPr txBox="1"/>
      </xdr:nvSpPr>
      <xdr:spPr>
        <a:xfrm>
          <a:off x="14531975" y="5448301"/>
          <a:ext cx="1514475" cy="434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nSpc>
              <a:spcPts val="1150"/>
            </a:lnSpc>
          </a:pPr>
          <a:r>
            <a:rPr kumimoji="1" lang="en-US" altLang="ja-JP" sz="1100"/>
            <a:t>ST-119</a:t>
          </a:r>
          <a:r>
            <a:rPr kumimoji="1" lang="ja-JP" altLang="en-US" sz="1100"/>
            <a:t>⇒</a:t>
          </a:r>
          <a:r>
            <a:rPr kumimoji="1" lang="en-US" altLang="ja-JP" sz="1100"/>
            <a:t>ST-18</a:t>
          </a:r>
          <a:r>
            <a:rPr kumimoji="1" lang="ja-JP" altLang="en-US" sz="1100"/>
            <a:t>仕込み＆</a:t>
          </a:r>
          <a:r>
            <a:rPr kumimoji="1" lang="en-US" altLang="ja-JP" sz="1100"/>
            <a:t>ST-119O/F</a:t>
          </a:r>
          <a:endParaRPr kumimoji="1" lang="ja-JP" altLang="en-US" sz="1100"/>
        </a:p>
      </xdr:txBody>
    </xdr:sp>
    <xdr:clientData/>
  </xdr:twoCellAnchor>
  <xdr:twoCellAnchor>
    <xdr:from>
      <xdr:col>24</xdr:col>
      <xdr:colOff>644525</xdr:colOff>
      <xdr:row>30</xdr:row>
      <xdr:rowOff>92076</xdr:rowOff>
    </xdr:from>
    <xdr:to>
      <xdr:col>27</xdr:col>
      <xdr:colOff>158750</xdr:colOff>
      <xdr:row>31</xdr:row>
      <xdr:rowOff>73025</xdr:rowOff>
    </xdr:to>
    <xdr:sp macro="" textlink="">
      <xdr:nvSpPr>
        <xdr:cNvPr id="162" name="テキスト ボックス 161">
          <a:extLst>
            <a:ext uri="{FF2B5EF4-FFF2-40B4-BE49-F238E27FC236}">
              <a16:creationId xmlns:a16="http://schemas.microsoft.com/office/drawing/2014/main" id="{00000000-0008-0000-0500-0000A2000000}"/>
            </a:ext>
          </a:extLst>
        </xdr:cNvPr>
        <xdr:cNvSpPr txBox="1"/>
      </xdr:nvSpPr>
      <xdr:spPr>
        <a:xfrm>
          <a:off x="16646525" y="6950076"/>
          <a:ext cx="1514475" cy="209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nSpc>
              <a:spcPts val="1150"/>
            </a:lnSpc>
          </a:pPr>
          <a:r>
            <a:rPr kumimoji="1" lang="en-US" altLang="ja-JP" sz="1100"/>
            <a:t>ST-119</a:t>
          </a:r>
          <a:r>
            <a:rPr kumimoji="1" lang="ja-JP" altLang="en-US" sz="1100"/>
            <a:t>⇒</a:t>
          </a:r>
          <a:r>
            <a:rPr kumimoji="1" lang="en-US" altLang="ja-JP" sz="1100"/>
            <a:t>ST-18</a:t>
          </a:r>
          <a:r>
            <a:rPr kumimoji="1" lang="ja-JP" altLang="en-US" sz="1100"/>
            <a:t>仕込み</a:t>
          </a:r>
        </a:p>
      </xdr:txBody>
    </xdr:sp>
    <xdr:clientData/>
  </xdr:twoCellAnchor>
  <xdr:twoCellAnchor>
    <xdr:from>
      <xdr:col>20</xdr:col>
      <xdr:colOff>628650</xdr:colOff>
      <xdr:row>30</xdr:row>
      <xdr:rowOff>104775</xdr:rowOff>
    </xdr:from>
    <xdr:to>
      <xdr:col>21</xdr:col>
      <xdr:colOff>361950</xdr:colOff>
      <xdr:row>32</xdr:row>
      <xdr:rowOff>190500</xdr:rowOff>
    </xdr:to>
    <xdr:cxnSp macro="">
      <xdr:nvCxnSpPr>
        <xdr:cNvPr id="164" name="直線矢印コネクタ 163">
          <a:extLst>
            <a:ext uri="{FF2B5EF4-FFF2-40B4-BE49-F238E27FC236}">
              <a16:creationId xmlns:a16="http://schemas.microsoft.com/office/drawing/2014/main" id="{00000000-0008-0000-0500-0000A4000000}"/>
            </a:ext>
          </a:extLst>
        </xdr:cNvPr>
        <xdr:cNvCxnSpPr/>
      </xdr:nvCxnSpPr>
      <xdr:spPr>
        <a:xfrm flipV="1">
          <a:off x="13963650" y="6962775"/>
          <a:ext cx="400050"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276225</xdr:colOff>
      <xdr:row>30</xdr:row>
      <xdr:rowOff>19050</xdr:rowOff>
    </xdr:from>
    <xdr:to>
      <xdr:col>23</xdr:col>
      <xdr:colOff>276225</xdr:colOff>
      <xdr:row>32</xdr:row>
      <xdr:rowOff>114300</xdr:rowOff>
    </xdr:to>
    <xdr:cxnSp macro="">
      <xdr:nvCxnSpPr>
        <xdr:cNvPr id="166" name="直線矢印コネクタ 165">
          <a:extLst>
            <a:ext uri="{FF2B5EF4-FFF2-40B4-BE49-F238E27FC236}">
              <a16:creationId xmlns:a16="http://schemas.microsoft.com/office/drawing/2014/main" id="{00000000-0008-0000-0500-0000A6000000}"/>
            </a:ext>
          </a:extLst>
        </xdr:cNvPr>
        <xdr:cNvCxnSpPr/>
      </xdr:nvCxnSpPr>
      <xdr:spPr>
        <a:xfrm flipH="1" flipV="1">
          <a:off x="14944725" y="6877050"/>
          <a:ext cx="666750" cy="552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31</xdr:row>
      <xdr:rowOff>114300</xdr:rowOff>
    </xdr:from>
    <xdr:to>
      <xdr:col>26</xdr:col>
      <xdr:colOff>66675</xdr:colOff>
      <xdr:row>33</xdr:row>
      <xdr:rowOff>123825</xdr:rowOff>
    </xdr:to>
    <xdr:cxnSp macro="">
      <xdr:nvCxnSpPr>
        <xdr:cNvPr id="168" name="直線矢印コネクタ 167">
          <a:extLst>
            <a:ext uri="{FF2B5EF4-FFF2-40B4-BE49-F238E27FC236}">
              <a16:creationId xmlns:a16="http://schemas.microsoft.com/office/drawing/2014/main" id="{00000000-0008-0000-0500-0000A8000000}"/>
            </a:ext>
          </a:extLst>
        </xdr:cNvPr>
        <xdr:cNvCxnSpPr/>
      </xdr:nvCxnSpPr>
      <xdr:spPr>
        <a:xfrm flipH="1">
          <a:off x="17002125" y="7200900"/>
          <a:ext cx="400050" cy="46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619125</xdr:colOff>
      <xdr:row>25</xdr:row>
      <xdr:rowOff>168275</xdr:rowOff>
    </xdr:from>
    <xdr:to>
      <xdr:col>22</xdr:col>
      <xdr:colOff>622300</xdr:colOff>
      <xdr:row>28</xdr:row>
      <xdr:rowOff>66675</xdr:rowOff>
    </xdr:to>
    <xdr:cxnSp macro="">
      <xdr:nvCxnSpPr>
        <xdr:cNvPr id="172" name="直線矢印コネクタ 171">
          <a:extLst>
            <a:ext uri="{FF2B5EF4-FFF2-40B4-BE49-F238E27FC236}">
              <a16:creationId xmlns:a16="http://schemas.microsoft.com/office/drawing/2014/main" id="{00000000-0008-0000-0500-0000AC000000}"/>
            </a:ext>
          </a:extLst>
        </xdr:cNvPr>
        <xdr:cNvCxnSpPr>
          <a:stCxn id="161" idx="2"/>
        </xdr:cNvCxnSpPr>
      </xdr:nvCxnSpPr>
      <xdr:spPr>
        <a:xfrm flipH="1">
          <a:off x="15287625" y="5883275"/>
          <a:ext cx="3175" cy="584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74</xdr:colOff>
      <xdr:row>6</xdr:row>
      <xdr:rowOff>315</xdr:rowOff>
    </xdr:from>
    <xdr:to>
      <xdr:col>9</xdr:col>
      <xdr:colOff>74</xdr:colOff>
      <xdr:row>8</xdr:row>
      <xdr:rowOff>10121</xdr:rowOff>
    </xdr:to>
    <xdr:sp macro="" textlink="">
      <xdr:nvSpPr>
        <xdr:cNvPr id="2" name="Line 13">
          <a:extLst>
            <a:ext uri="{FF2B5EF4-FFF2-40B4-BE49-F238E27FC236}">
              <a16:creationId xmlns:a16="http://schemas.microsoft.com/office/drawing/2014/main" id="{00000000-0008-0000-0600-000002000000}"/>
            </a:ext>
          </a:extLst>
        </xdr:cNvPr>
        <xdr:cNvSpPr>
          <a:spLocks noChangeShapeType="1"/>
        </xdr:cNvSpPr>
      </xdr:nvSpPr>
      <xdr:spPr bwMode="auto">
        <a:xfrm rot="5400000">
          <a:off x="5366318" y="1368246"/>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676960</xdr:colOff>
      <xdr:row>8</xdr:row>
      <xdr:rowOff>187722</xdr:rowOff>
    </xdr:from>
    <xdr:to>
      <xdr:col>8</xdr:col>
      <xdr:colOff>676960</xdr:colOff>
      <xdr:row>11</xdr:row>
      <xdr:rowOff>7028</xdr:rowOff>
    </xdr:to>
    <xdr:sp macro="" textlink="">
      <xdr:nvSpPr>
        <xdr:cNvPr id="3" name="Line 13">
          <a:extLst>
            <a:ext uri="{FF2B5EF4-FFF2-40B4-BE49-F238E27FC236}">
              <a16:creationId xmlns:a16="http://schemas.microsoft.com/office/drawing/2014/main" id="{00000000-0008-0000-0600-000003000000}"/>
            </a:ext>
          </a:extLst>
        </xdr:cNvPr>
        <xdr:cNvSpPr>
          <a:spLocks noChangeShapeType="1"/>
        </xdr:cNvSpPr>
      </xdr:nvSpPr>
      <xdr:spPr bwMode="auto">
        <a:xfrm rot="5400000">
          <a:off x="5360262" y="1960465"/>
          <a:ext cx="42128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1050</xdr:colOff>
      <xdr:row>12</xdr:row>
      <xdr:rowOff>1275</xdr:rowOff>
    </xdr:from>
    <xdr:to>
      <xdr:col>9</xdr:col>
      <xdr:colOff>1050</xdr:colOff>
      <xdr:row>14</xdr:row>
      <xdr:rowOff>11081</xdr:rowOff>
    </xdr:to>
    <xdr:sp macro="" textlink="">
      <xdr:nvSpPr>
        <xdr:cNvPr id="4" name="Line 13">
          <a:extLst>
            <a:ext uri="{FF2B5EF4-FFF2-40B4-BE49-F238E27FC236}">
              <a16:creationId xmlns:a16="http://schemas.microsoft.com/office/drawing/2014/main" id="{00000000-0008-0000-0600-000004000000}"/>
            </a:ext>
          </a:extLst>
        </xdr:cNvPr>
        <xdr:cNvSpPr>
          <a:spLocks noChangeShapeType="1"/>
        </xdr:cNvSpPr>
      </xdr:nvSpPr>
      <xdr:spPr bwMode="auto">
        <a:xfrm rot="5400000">
          <a:off x="5367294" y="2569356"/>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8</xdr:row>
      <xdr:rowOff>95250</xdr:rowOff>
    </xdr:from>
    <xdr:to>
      <xdr:col>8</xdr:col>
      <xdr:colOff>0</xdr:colOff>
      <xdr:row>8</xdr:row>
      <xdr:rowOff>95250</xdr:rowOff>
    </xdr:to>
    <xdr:sp macro="" textlink="">
      <xdr:nvSpPr>
        <xdr:cNvPr id="5" name="Line 13">
          <a:extLst>
            <a:ext uri="{FF2B5EF4-FFF2-40B4-BE49-F238E27FC236}">
              <a16:creationId xmlns:a16="http://schemas.microsoft.com/office/drawing/2014/main" id="{00000000-0008-0000-0600-000005000000}"/>
            </a:ext>
          </a:extLst>
        </xdr:cNvPr>
        <xdr:cNvSpPr>
          <a:spLocks noChangeShapeType="1"/>
        </xdr:cNvSpPr>
      </xdr:nvSpPr>
      <xdr:spPr bwMode="auto">
        <a:xfrm>
          <a:off x="4429125" y="1653540"/>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671290</xdr:colOff>
      <xdr:row>8</xdr:row>
      <xdr:rowOff>135781</xdr:rowOff>
    </xdr:from>
    <xdr:to>
      <xdr:col>10</xdr:col>
      <xdr:colOff>175551</xdr:colOff>
      <xdr:row>8</xdr:row>
      <xdr:rowOff>135781</xdr:rowOff>
    </xdr:to>
    <xdr:sp macro="" textlink="">
      <xdr:nvSpPr>
        <xdr:cNvPr id="6" name="Line 3">
          <a:extLst>
            <a:ext uri="{FF2B5EF4-FFF2-40B4-BE49-F238E27FC236}">
              <a16:creationId xmlns:a16="http://schemas.microsoft.com/office/drawing/2014/main" id="{00000000-0008-0000-0600-000006000000}"/>
            </a:ext>
          </a:extLst>
        </xdr:cNvPr>
        <xdr:cNvSpPr>
          <a:spLocks noChangeShapeType="1"/>
        </xdr:cNvSpPr>
      </xdr:nvSpPr>
      <xdr:spPr bwMode="auto">
        <a:xfrm flipH="1">
          <a:off x="6182455" y="1694071"/>
          <a:ext cx="171011" cy="0"/>
        </a:xfrm>
        <a:prstGeom prst="line">
          <a:avLst/>
        </a:prstGeom>
        <a:noFill/>
        <a:ln w="9525">
          <a:solidFill>
            <a:srgbClr xmlns:mc="http://schemas.openxmlformats.org/markup-compatibility/2006" xmlns:a14="http://schemas.microsoft.com/office/drawing/2010/main" val="000000" mc:Ignorable="a14" a14:legacySpreadsheetColorIndex="64"/>
          </a:solidFill>
          <a:prstDash val="sys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74</xdr:colOff>
      <xdr:row>32</xdr:row>
      <xdr:rowOff>10029</xdr:rowOff>
    </xdr:from>
    <xdr:to>
      <xdr:col>9</xdr:col>
      <xdr:colOff>74</xdr:colOff>
      <xdr:row>34</xdr:row>
      <xdr:rowOff>10122</xdr:rowOff>
    </xdr:to>
    <xdr:sp macro="" textlink="">
      <xdr:nvSpPr>
        <xdr:cNvPr id="7" name="Line 13">
          <a:extLst>
            <a:ext uri="{FF2B5EF4-FFF2-40B4-BE49-F238E27FC236}">
              <a16:creationId xmlns:a16="http://schemas.microsoft.com/office/drawing/2014/main" id="{00000000-0008-0000-0600-000007000000}"/>
            </a:ext>
          </a:extLst>
        </xdr:cNvPr>
        <xdr:cNvSpPr>
          <a:spLocks noChangeShapeType="1"/>
        </xdr:cNvSpPr>
      </xdr:nvSpPr>
      <xdr:spPr bwMode="auto">
        <a:xfrm rot="5400000">
          <a:off x="5372127" y="6565181"/>
          <a:ext cx="40014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74</xdr:colOff>
      <xdr:row>35</xdr:row>
      <xdr:rowOff>315</xdr:rowOff>
    </xdr:from>
    <xdr:to>
      <xdr:col>9</xdr:col>
      <xdr:colOff>74</xdr:colOff>
      <xdr:row>37</xdr:row>
      <xdr:rowOff>10121</xdr:rowOff>
    </xdr:to>
    <xdr:sp macro="" textlink="">
      <xdr:nvSpPr>
        <xdr:cNvPr id="8" name="Line 13">
          <a:extLst>
            <a:ext uri="{FF2B5EF4-FFF2-40B4-BE49-F238E27FC236}">
              <a16:creationId xmlns:a16="http://schemas.microsoft.com/office/drawing/2014/main" id="{00000000-0008-0000-0600-000008000000}"/>
            </a:ext>
          </a:extLst>
        </xdr:cNvPr>
        <xdr:cNvSpPr>
          <a:spLocks noChangeShapeType="1"/>
        </xdr:cNvSpPr>
      </xdr:nvSpPr>
      <xdr:spPr bwMode="auto">
        <a:xfrm rot="5400000">
          <a:off x="5366318" y="7159446"/>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675420</xdr:colOff>
      <xdr:row>55</xdr:row>
      <xdr:rowOff>1275</xdr:rowOff>
    </xdr:from>
    <xdr:to>
      <xdr:col>8</xdr:col>
      <xdr:colOff>675420</xdr:colOff>
      <xdr:row>57</xdr:row>
      <xdr:rowOff>11081</xdr:rowOff>
    </xdr:to>
    <xdr:sp macro="" textlink="">
      <xdr:nvSpPr>
        <xdr:cNvPr id="9" name="Line 13">
          <a:extLst>
            <a:ext uri="{FF2B5EF4-FFF2-40B4-BE49-F238E27FC236}">
              <a16:creationId xmlns:a16="http://schemas.microsoft.com/office/drawing/2014/main" id="{00000000-0008-0000-0600-000009000000}"/>
            </a:ext>
          </a:extLst>
        </xdr:cNvPr>
        <xdr:cNvSpPr>
          <a:spLocks noChangeShapeType="1"/>
        </xdr:cNvSpPr>
      </xdr:nvSpPr>
      <xdr:spPr bwMode="auto">
        <a:xfrm rot="5400000">
          <a:off x="5363484" y="11160906"/>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675420</xdr:colOff>
      <xdr:row>58</xdr:row>
      <xdr:rowOff>1276</xdr:rowOff>
    </xdr:from>
    <xdr:to>
      <xdr:col>8</xdr:col>
      <xdr:colOff>675420</xdr:colOff>
      <xdr:row>60</xdr:row>
      <xdr:rowOff>5016</xdr:rowOff>
    </xdr:to>
    <xdr:sp macro="" textlink="">
      <xdr:nvSpPr>
        <xdr:cNvPr id="10" name="Line 13">
          <a:extLst>
            <a:ext uri="{FF2B5EF4-FFF2-40B4-BE49-F238E27FC236}">
              <a16:creationId xmlns:a16="http://schemas.microsoft.com/office/drawing/2014/main" id="{00000000-0008-0000-0600-00000A000000}"/>
            </a:ext>
          </a:extLst>
        </xdr:cNvPr>
        <xdr:cNvSpPr>
          <a:spLocks noChangeShapeType="1"/>
        </xdr:cNvSpPr>
      </xdr:nvSpPr>
      <xdr:spPr bwMode="auto">
        <a:xfrm rot="5400000">
          <a:off x="5366517" y="11757949"/>
          <a:ext cx="40569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675420</xdr:colOff>
      <xdr:row>46</xdr:row>
      <xdr:rowOff>1275</xdr:rowOff>
    </xdr:from>
    <xdr:to>
      <xdr:col>8</xdr:col>
      <xdr:colOff>675420</xdr:colOff>
      <xdr:row>48</xdr:row>
      <xdr:rowOff>11081</xdr:rowOff>
    </xdr:to>
    <xdr:sp macro="" textlink="">
      <xdr:nvSpPr>
        <xdr:cNvPr id="11" name="Line 13">
          <a:extLst>
            <a:ext uri="{FF2B5EF4-FFF2-40B4-BE49-F238E27FC236}">
              <a16:creationId xmlns:a16="http://schemas.microsoft.com/office/drawing/2014/main" id="{00000000-0008-0000-0600-00000B000000}"/>
            </a:ext>
          </a:extLst>
        </xdr:cNvPr>
        <xdr:cNvSpPr>
          <a:spLocks noChangeShapeType="1"/>
        </xdr:cNvSpPr>
      </xdr:nvSpPr>
      <xdr:spPr bwMode="auto">
        <a:xfrm rot="5400000">
          <a:off x="5363484" y="9360681"/>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675420</xdr:colOff>
      <xdr:row>49</xdr:row>
      <xdr:rowOff>1275</xdr:rowOff>
    </xdr:from>
    <xdr:to>
      <xdr:col>8</xdr:col>
      <xdr:colOff>675420</xdr:colOff>
      <xdr:row>51</xdr:row>
      <xdr:rowOff>11081</xdr:rowOff>
    </xdr:to>
    <xdr:sp macro="" textlink="">
      <xdr:nvSpPr>
        <xdr:cNvPr id="12" name="Line 13">
          <a:extLst>
            <a:ext uri="{FF2B5EF4-FFF2-40B4-BE49-F238E27FC236}">
              <a16:creationId xmlns:a16="http://schemas.microsoft.com/office/drawing/2014/main" id="{00000000-0008-0000-0600-00000C000000}"/>
            </a:ext>
          </a:extLst>
        </xdr:cNvPr>
        <xdr:cNvSpPr>
          <a:spLocks noChangeShapeType="1"/>
        </xdr:cNvSpPr>
      </xdr:nvSpPr>
      <xdr:spPr bwMode="auto">
        <a:xfrm rot="5400000">
          <a:off x="5363484" y="9960756"/>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675420</xdr:colOff>
      <xdr:row>52</xdr:row>
      <xdr:rowOff>1276</xdr:rowOff>
    </xdr:from>
    <xdr:to>
      <xdr:col>8</xdr:col>
      <xdr:colOff>675420</xdr:colOff>
      <xdr:row>54</xdr:row>
      <xdr:rowOff>3</xdr:rowOff>
    </xdr:to>
    <xdr:sp macro="" textlink="">
      <xdr:nvSpPr>
        <xdr:cNvPr id="13" name="Line 13">
          <a:extLst>
            <a:ext uri="{FF2B5EF4-FFF2-40B4-BE49-F238E27FC236}">
              <a16:creationId xmlns:a16="http://schemas.microsoft.com/office/drawing/2014/main" id="{00000000-0008-0000-0600-00000D000000}"/>
            </a:ext>
          </a:extLst>
        </xdr:cNvPr>
        <xdr:cNvSpPr>
          <a:spLocks noChangeShapeType="1"/>
        </xdr:cNvSpPr>
      </xdr:nvSpPr>
      <xdr:spPr bwMode="auto">
        <a:xfrm rot="5400000">
          <a:off x="5369976" y="10554340"/>
          <a:ext cx="39877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45</xdr:row>
      <xdr:rowOff>95250</xdr:rowOff>
    </xdr:from>
    <xdr:to>
      <xdr:col>8</xdr:col>
      <xdr:colOff>0</xdr:colOff>
      <xdr:row>45</xdr:row>
      <xdr:rowOff>95250</xdr:rowOff>
    </xdr:to>
    <xdr:sp macro="" textlink="">
      <xdr:nvSpPr>
        <xdr:cNvPr id="14" name="Line 13">
          <a:extLst>
            <a:ext uri="{FF2B5EF4-FFF2-40B4-BE49-F238E27FC236}">
              <a16:creationId xmlns:a16="http://schemas.microsoft.com/office/drawing/2014/main" id="{00000000-0008-0000-0600-00000E000000}"/>
            </a:ext>
          </a:extLst>
        </xdr:cNvPr>
        <xdr:cNvSpPr>
          <a:spLocks noChangeShapeType="1"/>
        </xdr:cNvSpPr>
      </xdr:nvSpPr>
      <xdr:spPr bwMode="auto">
        <a:xfrm>
          <a:off x="4429125" y="9044940"/>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680356</xdr:colOff>
      <xdr:row>51</xdr:row>
      <xdr:rowOff>95250</xdr:rowOff>
    </xdr:from>
    <xdr:to>
      <xdr:col>12</xdr:col>
      <xdr:colOff>0</xdr:colOff>
      <xdr:row>51</xdr:row>
      <xdr:rowOff>95250</xdr:rowOff>
    </xdr:to>
    <xdr:sp macro="" textlink="">
      <xdr:nvSpPr>
        <xdr:cNvPr id="15" name="Line 3">
          <a:extLst>
            <a:ext uri="{FF2B5EF4-FFF2-40B4-BE49-F238E27FC236}">
              <a16:creationId xmlns:a16="http://schemas.microsoft.com/office/drawing/2014/main" id="{00000000-0008-0000-0600-00000F000000}"/>
            </a:ext>
          </a:extLst>
        </xdr:cNvPr>
        <xdr:cNvSpPr>
          <a:spLocks noChangeShapeType="1"/>
        </xdr:cNvSpPr>
      </xdr:nvSpPr>
      <xdr:spPr bwMode="auto">
        <a:xfrm>
          <a:off x="6183901" y="10245090"/>
          <a:ext cx="1702799"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54</xdr:row>
      <xdr:rowOff>95250</xdr:rowOff>
    </xdr:from>
    <xdr:to>
      <xdr:col>8</xdr:col>
      <xdr:colOff>0</xdr:colOff>
      <xdr:row>54</xdr:row>
      <xdr:rowOff>95250</xdr:rowOff>
    </xdr:to>
    <xdr:sp macro="" textlink="">
      <xdr:nvSpPr>
        <xdr:cNvPr id="16" name="Line 13">
          <a:extLst>
            <a:ext uri="{FF2B5EF4-FFF2-40B4-BE49-F238E27FC236}">
              <a16:creationId xmlns:a16="http://schemas.microsoft.com/office/drawing/2014/main" id="{00000000-0008-0000-0600-000010000000}"/>
            </a:ext>
          </a:extLst>
        </xdr:cNvPr>
        <xdr:cNvSpPr>
          <a:spLocks noChangeShapeType="1"/>
        </xdr:cNvSpPr>
      </xdr:nvSpPr>
      <xdr:spPr bwMode="auto">
        <a:xfrm>
          <a:off x="4429125" y="10845165"/>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13137</xdr:colOff>
      <xdr:row>60</xdr:row>
      <xdr:rowOff>108388</xdr:rowOff>
    </xdr:from>
    <xdr:to>
      <xdr:col>12</xdr:col>
      <xdr:colOff>13137</xdr:colOff>
      <xdr:row>60</xdr:row>
      <xdr:rowOff>108388</xdr:rowOff>
    </xdr:to>
    <xdr:sp macro="" textlink="">
      <xdr:nvSpPr>
        <xdr:cNvPr id="17" name="Line 3">
          <a:extLst>
            <a:ext uri="{FF2B5EF4-FFF2-40B4-BE49-F238E27FC236}">
              <a16:creationId xmlns:a16="http://schemas.microsoft.com/office/drawing/2014/main" id="{00000000-0008-0000-0600-000011000000}"/>
            </a:ext>
          </a:extLst>
        </xdr:cNvPr>
        <xdr:cNvSpPr>
          <a:spLocks noChangeShapeType="1"/>
        </xdr:cNvSpPr>
      </xdr:nvSpPr>
      <xdr:spPr bwMode="auto">
        <a:xfrm>
          <a:off x="6198672" y="12060358"/>
          <a:ext cx="1704975"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0</xdr:colOff>
      <xdr:row>60</xdr:row>
      <xdr:rowOff>97489</xdr:rowOff>
    </xdr:from>
    <xdr:to>
      <xdr:col>13</xdr:col>
      <xdr:colOff>112568</xdr:colOff>
      <xdr:row>60</xdr:row>
      <xdr:rowOff>97489</xdr:rowOff>
    </xdr:to>
    <xdr:cxnSp macro="">
      <xdr:nvCxnSpPr>
        <xdr:cNvPr id="18" name="直線コネクタ 17">
          <a:extLst>
            <a:ext uri="{FF2B5EF4-FFF2-40B4-BE49-F238E27FC236}">
              <a16:creationId xmlns:a16="http://schemas.microsoft.com/office/drawing/2014/main" id="{00000000-0008-0000-0600-000012000000}"/>
            </a:ext>
          </a:extLst>
        </xdr:cNvPr>
        <xdr:cNvCxnSpPr/>
      </xdr:nvCxnSpPr>
      <xdr:spPr>
        <a:xfrm>
          <a:off x="9124950" y="12047554"/>
          <a:ext cx="112568" cy="0"/>
        </a:xfrm>
        <a:prstGeom prst="line">
          <a:avLst/>
        </a:prstGeom>
        <a:ln>
          <a:solidFill>
            <a:srgbClr val="FF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6569</xdr:colOff>
      <xdr:row>51</xdr:row>
      <xdr:rowOff>90920</xdr:rowOff>
    </xdr:from>
    <xdr:to>
      <xdr:col>13</xdr:col>
      <xdr:colOff>119137</xdr:colOff>
      <xdr:row>51</xdr:row>
      <xdr:rowOff>90920</xdr:rowOff>
    </xdr:to>
    <xdr:cxnSp macro="">
      <xdr:nvCxnSpPr>
        <xdr:cNvPr id="19" name="直線コネクタ 18">
          <a:extLst>
            <a:ext uri="{FF2B5EF4-FFF2-40B4-BE49-F238E27FC236}">
              <a16:creationId xmlns:a16="http://schemas.microsoft.com/office/drawing/2014/main" id="{00000000-0008-0000-0600-000013000000}"/>
            </a:ext>
          </a:extLst>
        </xdr:cNvPr>
        <xdr:cNvCxnSpPr/>
      </xdr:nvCxnSpPr>
      <xdr:spPr>
        <a:xfrm>
          <a:off x="9133424" y="10248380"/>
          <a:ext cx="112568" cy="0"/>
        </a:xfrm>
        <a:prstGeom prst="line">
          <a:avLst/>
        </a:prstGeom>
        <a:ln>
          <a:solidFill>
            <a:srgbClr val="FF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112314</xdr:colOff>
      <xdr:row>51</xdr:row>
      <xdr:rowOff>89556</xdr:rowOff>
    </xdr:from>
    <xdr:to>
      <xdr:col>13</xdr:col>
      <xdr:colOff>112314</xdr:colOff>
      <xdr:row>60</xdr:row>
      <xdr:rowOff>92529</xdr:rowOff>
    </xdr:to>
    <xdr:cxnSp macro="">
      <xdr:nvCxnSpPr>
        <xdr:cNvPr id="20" name="直線コネクタ 19">
          <a:extLst>
            <a:ext uri="{FF2B5EF4-FFF2-40B4-BE49-F238E27FC236}">
              <a16:creationId xmlns:a16="http://schemas.microsoft.com/office/drawing/2014/main" id="{00000000-0008-0000-0600-000014000000}"/>
            </a:ext>
          </a:extLst>
        </xdr:cNvPr>
        <xdr:cNvCxnSpPr/>
      </xdr:nvCxnSpPr>
      <xdr:spPr>
        <a:xfrm>
          <a:off x="9237264" y="10247016"/>
          <a:ext cx="0" cy="1803198"/>
        </a:xfrm>
        <a:prstGeom prst="line">
          <a:avLst/>
        </a:prstGeom>
        <a:ln>
          <a:solidFill>
            <a:srgbClr val="FF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5</xdr:row>
      <xdr:rowOff>95250</xdr:rowOff>
    </xdr:from>
    <xdr:to>
      <xdr:col>8</xdr:col>
      <xdr:colOff>0</xdr:colOff>
      <xdr:row>5</xdr:row>
      <xdr:rowOff>95250</xdr:rowOff>
    </xdr:to>
    <xdr:sp macro="" textlink="">
      <xdr:nvSpPr>
        <xdr:cNvPr id="21" name="Line 13">
          <a:extLst>
            <a:ext uri="{FF2B5EF4-FFF2-40B4-BE49-F238E27FC236}">
              <a16:creationId xmlns:a16="http://schemas.microsoft.com/office/drawing/2014/main" id="{00000000-0008-0000-0600-000015000000}"/>
            </a:ext>
          </a:extLst>
        </xdr:cNvPr>
        <xdr:cNvSpPr>
          <a:spLocks noChangeShapeType="1"/>
        </xdr:cNvSpPr>
      </xdr:nvSpPr>
      <xdr:spPr bwMode="auto">
        <a:xfrm>
          <a:off x="4429125" y="1062990"/>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14</xdr:row>
      <xdr:rowOff>95250</xdr:rowOff>
    </xdr:from>
    <xdr:to>
      <xdr:col>8</xdr:col>
      <xdr:colOff>0</xdr:colOff>
      <xdr:row>14</xdr:row>
      <xdr:rowOff>95250</xdr:rowOff>
    </xdr:to>
    <xdr:sp macro="" textlink="">
      <xdr:nvSpPr>
        <xdr:cNvPr id="22" name="Line 13">
          <a:extLst>
            <a:ext uri="{FF2B5EF4-FFF2-40B4-BE49-F238E27FC236}">
              <a16:creationId xmlns:a16="http://schemas.microsoft.com/office/drawing/2014/main" id="{00000000-0008-0000-0600-000016000000}"/>
            </a:ext>
          </a:extLst>
        </xdr:cNvPr>
        <xdr:cNvSpPr>
          <a:spLocks noChangeShapeType="1"/>
        </xdr:cNvSpPr>
      </xdr:nvSpPr>
      <xdr:spPr bwMode="auto">
        <a:xfrm>
          <a:off x="4429125" y="2853690"/>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1050</xdr:colOff>
      <xdr:row>15</xdr:row>
      <xdr:rowOff>1275</xdr:rowOff>
    </xdr:from>
    <xdr:to>
      <xdr:col>9</xdr:col>
      <xdr:colOff>1050</xdr:colOff>
      <xdr:row>17</xdr:row>
      <xdr:rowOff>11081</xdr:rowOff>
    </xdr:to>
    <xdr:sp macro="" textlink="">
      <xdr:nvSpPr>
        <xdr:cNvPr id="23" name="Line 13">
          <a:extLst>
            <a:ext uri="{FF2B5EF4-FFF2-40B4-BE49-F238E27FC236}">
              <a16:creationId xmlns:a16="http://schemas.microsoft.com/office/drawing/2014/main" id="{00000000-0008-0000-0600-000017000000}"/>
            </a:ext>
          </a:extLst>
        </xdr:cNvPr>
        <xdr:cNvSpPr>
          <a:spLocks noChangeShapeType="1"/>
        </xdr:cNvSpPr>
      </xdr:nvSpPr>
      <xdr:spPr bwMode="auto">
        <a:xfrm rot="5400000">
          <a:off x="5367294" y="3169431"/>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1050</xdr:colOff>
      <xdr:row>18</xdr:row>
      <xdr:rowOff>1275</xdr:rowOff>
    </xdr:from>
    <xdr:to>
      <xdr:col>9</xdr:col>
      <xdr:colOff>1050</xdr:colOff>
      <xdr:row>20</xdr:row>
      <xdr:rowOff>11081</xdr:rowOff>
    </xdr:to>
    <xdr:sp macro="" textlink="">
      <xdr:nvSpPr>
        <xdr:cNvPr id="24" name="Line 13">
          <a:extLst>
            <a:ext uri="{FF2B5EF4-FFF2-40B4-BE49-F238E27FC236}">
              <a16:creationId xmlns:a16="http://schemas.microsoft.com/office/drawing/2014/main" id="{00000000-0008-0000-0600-000018000000}"/>
            </a:ext>
          </a:extLst>
        </xdr:cNvPr>
        <xdr:cNvSpPr>
          <a:spLocks noChangeShapeType="1"/>
        </xdr:cNvSpPr>
      </xdr:nvSpPr>
      <xdr:spPr bwMode="auto">
        <a:xfrm rot="5400000">
          <a:off x="5367294" y="3769506"/>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1050</xdr:colOff>
      <xdr:row>21</xdr:row>
      <xdr:rowOff>1275</xdr:rowOff>
    </xdr:from>
    <xdr:to>
      <xdr:col>9</xdr:col>
      <xdr:colOff>1050</xdr:colOff>
      <xdr:row>23</xdr:row>
      <xdr:rowOff>11081</xdr:rowOff>
    </xdr:to>
    <xdr:sp macro="" textlink="">
      <xdr:nvSpPr>
        <xdr:cNvPr id="25" name="Line 13">
          <a:extLst>
            <a:ext uri="{FF2B5EF4-FFF2-40B4-BE49-F238E27FC236}">
              <a16:creationId xmlns:a16="http://schemas.microsoft.com/office/drawing/2014/main" id="{00000000-0008-0000-0600-000019000000}"/>
            </a:ext>
          </a:extLst>
        </xdr:cNvPr>
        <xdr:cNvSpPr>
          <a:spLocks noChangeShapeType="1"/>
        </xdr:cNvSpPr>
      </xdr:nvSpPr>
      <xdr:spPr bwMode="auto">
        <a:xfrm rot="5400000">
          <a:off x="5367294" y="4369581"/>
          <a:ext cx="411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674686</xdr:colOff>
      <xdr:row>25</xdr:row>
      <xdr:rowOff>1344</xdr:rowOff>
    </xdr:from>
    <xdr:to>
      <xdr:col>10</xdr:col>
      <xdr:colOff>138221</xdr:colOff>
      <xdr:row>25</xdr:row>
      <xdr:rowOff>1344</xdr:rowOff>
    </xdr:to>
    <xdr:cxnSp macro="">
      <xdr:nvCxnSpPr>
        <xdr:cNvPr id="26" name="直線コネクタ 25">
          <a:extLst>
            <a:ext uri="{FF2B5EF4-FFF2-40B4-BE49-F238E27FC236}">
              <a16:creationId xmlns:a16="http://schemas.microsoft.com/office/drawing/2014/main" id="{00000000-0008-0000-0600-00001A000000}"/>
            </a:ext>
          </a:extLst>
        </xdr:cNvPr>
        <xdr:cNvCxnSpPr/>
      </xdr:nvCxnSpPr>
      <xdr:spPr>
        <a:xfrm>
          <a:off x="5568631" y="4963869"/>
          <a:ext cx="747505"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807</xdr:colOff>
      <xdr:row>24</xdr:row>
      <xdr:rowOff>3014</xdr:rowOff>
    </xdr:from>
    <xdr:to>
      <xdr:col>9</xdr:col>
      <xdr:colOff>807</xdr:colOff>
      <xdr:row>26</xdr:row>
      <xdr:rowOff>8106</xdr:rowOff>
    </xdr:to>
    <xdr:sp macro="" textlink="">
      <xdr:nvSpPr>
        <xdr:cNvPr id="27" name="Line 13">
          <a:extLst>
            <a:ext uri="{FF2B5EF4-FFF2-40B4-BE49-F238E27FC236}">
              <a16:creationId xmlns:a16="http://schemas.microsoft.com/office/drawing/2014/main" id="{00000000-0008-0000-0600-00001B000000}"/>
            </a:ext>
          </a:extLst>
        </xdr:cNvPr>
        <xdr:cNvSpPr>
          <a:spLocks noChangeShapeType="1"/>
        </xdr:cNvSpPr>
      </xdr:nvSpPr>
      <xdr:spPr bwMode="auto">
        <a:xfrm rot="5400000">
          <a:off x="5369408" y="4969038"/>
          <a:ext cx="40704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162122</xdr:colOff>
      <xdr:row>8</xdr:row>
      <xdr:rowOff>138913</xdr:rowOff>
    </xdr:from>
    <xdr:to>
      <xdr:col>10</xdr:col>
      <xdr:colOff>162122</xdr:colOff>
      <xdr:row>25</xdr:row>
      <xdr:rowOff>0</xdr:rowOff>
    </xdr:to>
    <xdr:cxnSp macro="">
      <xdr:nvCxnSpPr>
        <xdr:cNvPr id="28" name="直線コネクタ 27">
          <a:extLst>
            <a:ext uri="{FF2B5EF4-FFF2-40B4-BE49-F238E27FC236}">
              <a16:creationId xmlns:a16="http://schemas.microsoft.com/office/drawing/2014/main" id="{00000000-0008-0000-0600-00001C000000}"/>
            </a:ext>
          </a:extLst>
        </xdr:cNvPr>
        <xdr:cNvCxnSpPr/>
      </xdr:nvCxnSpPr>
      <xdr:spPr>
        <a:xfrm>
          <a:off x="6345752" y="1697203"/>
          <a:ext cx="0" cy="3265322"/>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74</xdr:colOff>
      <xdr:row>27</xdr:row>
      <xdr:rowOff>0</xdr:rowOff>
    </xdr:from>
    <xdr:to>
      <xdr:col>9</xdr:col>
      <xdr:colOff>74</xdr:colOff>
      <xdr:row>30</xdr:row>
      <xdr:rowOff>8814</xdr:rowOff>
    </xdr:to>
    <xdr:sp macro="" textlink="">
      <xdr:nvSpPr>
        <xdr:cNvPr id="29" name="Line 13">
          <a:extLst>
            <a:ext uri="{FF2B5EF4-FFF2-40B4-BE49-F238E27FC236}">
              <a16:creationId xmlns:a16="http://schemas.microsoft.com/office/drawing/2014/main" id="{00000000-0008-0000-0600-00001D000000}"/>
            </a:ext>
          </a:extLst>
        </xdr:cNvPr>
        <xdr:cNvSpPr>
          <a:spLocks noChangeShapeType="1"/>
        </xdr:cNvSpPr>
      </xdr:nvSpPr>
      <xdr:spPr bwMode="auto">
        <a:xfrm rot="5400000">
          <a:off x="5266802" y="5658447"/>
          <a:ext cx="61079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30</xdr:row>
      <xdr:rowOff>95250</xdr:rowOff>
    </xdr:from>
    <xdr:to>
      <xdr:col>8</xdr:col>
      <xdr:colOff>0</xdr:colOff>
      <xdr:row>30</xdr:row>
      <xdr:rowOff>95250</xdr:rowOff>
    </xdr:to>
    <xdr:sp macro="" textlink="">
      <xdr:nvSpPr>
        <xdr:cNvPr id="30" name="Line 13">
          <a:extLst>
            <a:ext uri="{FF2B5EF4-FFF2-40B4-BE49-F238E27FC236}">
              <a16:creationId xmlns:a16="http://schemas.microsoft.com/office/drawing/2014/main" id="{00000000-0008-0000-0600-00001E000000}"/>
            </a:ext>
          </a:extLst>
        </xdr:cNvPr>
        <xdr:cNvSpPr>
          <a:spLocks noChangeShapeType="1"/>
        </xdr:cNvSpPr>
      </xdr:nvSpPr>
      <xdr:spPr bwMode="auto">
        <a:xfrm>
          <a:off x="4429125" y="6044565"/>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95250</xdr:rowOff>
    </xdr:from>
    <xdr:to>
      <xdr:col>8</xdr:col>
      <xdr:colOff>0</xdr:colOff>
      <xdr:row>31</xdr:row>
      <xdr:rowOff>95250</xdr:rowOff>
    </xdr:to>
    <xdr:sp macro="" textlink="">
      <xdr:nvSpPr>
        <xdr:cNvPr id="31" name="Line 13">
          <a:extLst>
            <a:ext uri="{FF2B5EF4-FFF2-40B4-BE49-F238E27FC236}">
              <a16:creationId xmlns:a16="http://schemas.microsoft.com/office/drawing/2014/main" id="{00000000-0008-0000-0600-00001F000000}"/>
            </a:ext>
          </a:extLst>
        </xdr:cNvPr>
        <xdr:cNvSpPr>
          <a:spLocks noChangeShapeType="1"/>
        </xdr:cNvSpPr>
      </xdr:nvSpPr>
      <xdr:spPr bwMode="auto">
        <a:xfrm>
          <a:off x="4429125" y="6244590"/>
          <a:ext cx="533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7328</xdr:colOff>
      <xdr:row>37</xdr:row>
      <xdr:rowOff>95250</xdr:rowOff>
    </xdr:from>
    <xdr:to>
      <xdr:col>10</xdr:col>
      <xdr:colOff>489858</xdr:colOff>
      <xdr:row>37</xdr:row>
      <xdr:rowOff>95250</xdr:rowOff>
    </xdr:to>
    <xdr:sp macro="" textlink="">
      <xdr:nvSpPr>
        <xdr:cNvPr id="32" name="Line 3">
          <a:extLst>
            <a:ext uri="{FF2B5EF4-FFF2-40B4-BE49-F238E27FC236}">
              <a16:creationId xmlns:a16="http://schemas.microsoft.com/office/drawing/2014/main" id="{00000000-0008-0000-0600-000020000000}"/>
            </a:ext>
          </a:extLst>
        </xdr:cNvPr>
        <xdr:cNvSpPr>
          <a:spLocks noChangeShapeType="1"/>
        </xdr:cNvSpPr>
      </xdr:nvSpPr>
      <xdr:spPr bwMode="auto">
        <a:xfrm>
          <a:off x="6190958" y="7444740"/>
          <a:ext cx="45967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120052</xdr:colOff>
      <xdr:row>57</xdr:row>
      <xdr:rowOff>91167</xdr:rowOff>
    </xdr:from>
    <xdr:to>
      <xdr:col>13</xdr:col>
      <xdr:colOff>504825</xdr:colOff>
      <xdr:row>57</xdr:row>
      <xdr:rowOff>91167</xdr:rowOff>
    </xdr:to>
    <xdr:sp macro="" textlink="">
      <xdr:nvSpPr>
        <xdr:cNvPr id="33" name="Line 3">
          <a:extLst>
            <a:ext uri="{FF2B5EF4-FFF2-40B4-BE49-F238E27FC236}">
              <a16:creationId xmlns:a16="http://schemas.microsoft.com/office/drawing/2014/main" id="{00000000-0008-0000-0600-000021000000}"/>
            </a:ext>
          </a:extLst>
        </xdr:cNvPr>
        <xdr:cNvSpPr>
          <a:spLocks noChangeShapeType="1"/>
        </xdr:cNvSpPr>
      </xdr:nvSpPr>
      <xdr:spPr bwMode="auto">
        <a:xfrm>
          <a:off x="9246907" y="11448777"/>
          <a:ext cx="346673"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74</xdr:colOff>
      <xdr:row>2</xdr:row>
      <xdr:rowOff>184246</xdr:rowOff>
    </xdr:from>
    <xdr:to>
      <xdr:col>9</xdr:col>
      <xdr:colOff>74</xdr:colOff>
      <xdr:row>5</xdr:row>
      <xdr:rowOff>3552</xdr:rowOff>
    </xdr:to>
    <xdr:sp macro="" textlink="">
      <xdr:nvSpPr>
        <xdr:cNvPr id="34" name="Line 13">
          <a:extLst>
            <a:ext uri="{FF2B5EF4-FFF2-40B4-BE49-F238E27FC236}">
              <a16:creationId xmlns:a16="http://schemas.microsoft.com/office/drawing/2014/main" id="{00000000-0008-0000-0600-000022000000}"/>
            </a:ext>
          </a:extLst>
        </xdr:cNvPr>
        <xdr:cNvSpPr>
          <a:spLocks noChangeShapeType="1"/>
        </xdr:cNvSpPr>
      </xdr:nvSpPr>
      <xdr:spPr bwMode="auto">
        <a:xfrm rot="5400000">
          <a:off x="5375843" y="778747"/>
          <a:ext cx="39271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675420</xdr:colOff>
      <xdr:row>42</xdr:row>
      <xdr:rowOff>183650</xdr:rowOff>
    </xdr:from>
    <xdr:to>
      <xdr:col>8</xdr:col>
      <xdr:colOff>675420</xdr:colOff>
      <xdr:row>45</xdr:row>
      <xdr:rowOff>2956</xdr:rowOff>
    </xdr:to>
    <xdr:sp macro="" textlink="">
      <xdr:nvSpPr>
        <xdr:cNvPr id="35" name="Line 13">
          <a:extLst>
            <a:ext uri="{FF2B5EF4-FFF2-40B4-BE49-F238E27FC236}">
              <a16:creationId xmlns:a16="http://schemas.microsoft.com/office/drawing/2014/main" id="{00000000-0008-0000-0600-000023000000}"/>
            </a:ext>
          </a:extLst>
        </xdr:cNvPr>
        <xdr:cNvSpPr>
          <a:spLocks noChangeShapeType="1"/>
        </xdr:cNvSpPr>
      </xdr:nvSpPr>
      <xdr:spPr bwMode="auto">
        <a:xfrm rot="5400000">
          <a:off x="5358722" y="8745813"/>
          <a:ext cx="42128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676603</xdr:colOff>
      <xdr:row>38</xdr:row>
      <xdr:rowOff>6570</xdr:rowOff>
    </xdr:from>
    <xdr:to>
      <xdr:col>11</xdr:col>
      <xdr:colOff>676603</xdr:colOff>
      <xdr:row>40</xdr:row>
      <xdr:rowOff>807</xdr:rowOff>
    </xdr:to>
    <xdr:sp macro="" textlink="">
      <xdr:nvSpPr>
        <xdr:cNvPr id="36" name="Line 13">
          <a:extLst>
            <a:ext uri="{FF2B5EF4-FFF2-40B4-BE49-F238E27FC236}">
              <a16:creationId xmlns:a16="http://schemas.microsoft.com/office/drawing/2014/main" id="{00000000-0008-0000-0600-000024000000}"/>
            </a:ext>
          </a:extLst>
        </xdr:cNvPr>
        <xdr:cNvSpPr>
          <a:spLocks noChangeShapeType="1"/>
        </xdr:cNvSpPr>
      </xdr:nvSpPr>
      <xdr:spPr bwMode="auto">
        <a:xfrm rot="5400000">
          <a:off x="7126957" y="7757991"/>
          <a:ext cx="392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676274</xdr:colOff>
      <xdr:row>23</xdr:row>
      <xdr:rowOff>95250</xdr:rowOff>
    </xdr:from>
    <xdr:to>
      <xdr:col>11</xdr:col>
      <xdr:colOff>1362074</xdr:colOff>
      <xdr:row>23</xdr:row>
      <xdr:rowOff>95250</xdr:rowOff>
    </xdr:to>
    <xdr:sp macro="" textlink="">
      <xdr:nvSpPr>
        <xdr:cNvPr id="37" name="Line 3">
          <a:extLst>
            <a:ext uri="{FF2B5EF4-FFF2-40B4-BE49-F238E27FC236}">
              <a16:creationId xmlns:a16="http://schemas.microsoft.com/office/drawing/2014/main" id="{00000000-0008-0000-0600-000025000000}"/>
            </a:ext>
          </a:extLst>
        </xdr:cNvPr>
        <xdr:cNvSpPr>
          <a:spLocks noChangeShapeType="1"/>
        </xdr:cNvSpPr>
      </xdr:nvSpPr>
      <xdr:spPr bwMode="auto">
        <a:xfrm>
          <a:off x="6179819" y="4653915"/>
          <a:ext cx="1704975" cy="0"/>
        </a:xfrm>
        <a:prstGeom prst="line">
          <a:avLst/>
        </a:prstGeom>
        <a:ln>
          <a:solidFill>
            <a:srgbClr val="FF0000"/>
          </a:solidFill>
          <a:headEnd/>
          <a:tailEnd type="triangle" w="med" len="med"/>
        </a:ln>
      </xdr:spPr>
      <xdr:style>
        <a:lnRef idx="1">
          <a:schemeClr val="accent1"/>
        </a:lnRef>
        <a:fillRef idx="0">
          <a:schemeClr val="accent1"/>
        </a:fillRef>
        <a:effectRef idx="0">
          <a:schemeClr val="accent1"/>
        </a:effectRef>
        <a:fontRef idx="minor">
          <a:schemeClr val="tx1"/>
        </a:fontRef>
      </xdr:style>
    </xdr:sp>
    <xdr:clientData/>
  </xdr:twoCellAnchor>
  <xdr:twoCellAnchor>
    <xdr:from>
      <xdr:col>13</xdr:col>
      <xdr:colOff>0</xdr:colOff>
      <xdr:row>23</xdr:row>
      <xdr:rowOff>100692</xdr:rowOff>
    </xdr:from>
    <xdr:to>
      <xdr:col>13</xdr:col>
      <xdr:colOff>517071</xdr:colOff>
      <xdr:row>23</xdr:row>
      <xdr:rowOff>100692</xdr:rowOff>
    </xdr:to>
    <xdr:sp macro="" textlink="">
      <xdr:nvSpPr>
        <xdr:cNvPr id="38" name="Line 3">
          <a:extLst>
            <a:ext uri="{FF2B5EF4-FFF2-40B4-BE49-F238E27FC236}">
              <a16:creationId xmlns:a16="http://schemas.microsoft.com/office/drawing/2014/main" id="{00000000-0008-0000-0600-000026000000}"/>
            </a:ext>
          </a:extLst>
        </xdr:cNvPr>
        <xdr:cNvSpPr>
          <a:spLocks noChangeShapeType="1"/>
        </xdr:cNvSpPr>
      </xdr:nvSpPr>
      <xdr:spPr bwMode="auto">
        <a:xfrm>
          <a:off x="9124950" y="4659357"/>
          <a:ext cx="465636" cy="0"/>
        </a:xfrm>
        <a:prstGeom prst="line">
          <a:avLst/>
        </a:prstGeom>
        <a:ln>
          <a:solidFill>
            <a:srgbClr val="FF0000"/>
          </a:solidFill>
          <a:headEnd/>
          <a:tailEnd type="triangle" w="med" len="med"/>
        </a:ln>
      </xdr:spPr>
      <xdr:style>
        <a:lnRef idx="1">
          <a:schemeClr val="accent1"/>
        </a:lnRef>
        <a:fillRef idx="0">
          <a:schemeClr val="accent1"/>
        </a:fillRef>
        <a:effectRef idx="0">
          <a:schemeClr val="accent1"/>
        </a:effectRef>
        <a:fontRef idx="minor">
          <a:schemeClr val="tx1"/>
        </a:fontRef>
      </xdr:style>
    </xdr:sp>
    <xdr:clientData/>
  </xdr:twoCellAnchor>
  <xdr:twoCellAnchor>
    <xdr:from>
      <xdr:col>9</xdr:col>
      <xdr:colOff>6240</xdr:colOff>
      <xdr:row>28</xdr:row>
      <xdr:rowOff>95250</xdr:rowOff>
    </xdr:from>
    <xdr:to>
      <xdr:col>10</xdr:col>
      <xdr:colOff>499241</xdr:colOff>
      <xdr:row>28</xdr:row>
      <xdr:rowOff>95250</xdr:rowOff>
    </xdr:to>
    <xdr:sp macro="" textlink="">
      <xdr:nvSpPr>
        <xdr:cNvPr id="39" name="Line 3">
          <a:extLst>
            <a:ext uri="{FF2B5EF4-FFF2-40B4-BE49-F238E27FC236}">
              <a16:creationId xmlns:a16="http://schemas.microsoft.com/office/drawing/2014/main" id="{00000000-0008-0000-0600-000027000000}"/>
            </a:ext>
          </a:extLst>
        </xdr:cNvPr>
        <xdr:cNvSpPr>
          <a:spLocks noChangeShapeType="1"/>
        </xdr:cNvSpPr>
      </xdr:nvSpPr>
      <xdr:spPr bwMode="auto">
        <a:xfrm>
          <a:off x="5580270" y="5644515"/>
          <a:ext cx="1064501" cy="0"/>
        </a:xfrm>
        <a:prstGeom prst="line">
          <a:avLst/>
        </a:prstGeom>
        <a:ln>
          <a:headEnd/>
          <a:tailEnd type="triangle" w="med" len="med"/>
        </a:ln>
      </xdr:spPr>
      <xdr:style>
        <a:lnRef idx="1">
          <a:schemeClr val="dk1"/>
        </a:lnRef>
        <a:fillRef idx="0">
          <a:schemeClr val="dk1"/>
        </a:fillRef>
        <a:effectRef idx="0">
          <a:schemeClr val="dk1"/>
        </a:effectRef>
        <a:fontRef idx="minor">
          <a:schemeClr val="tx1"/>
        </a:fontRef>
      </xdr:style>
    </xdr:sp>
    <xdr:clientData/>
  </xdr:twoCellAnchor>
  <xdr:twoCellAnchor>
    <xdr:from>
      <xdr:col>9</xdr:col>
      <xdr:colOff>365760</xdr:colOff>
      <xdr:row>12</xdr:row>
      <xdr:rowOff>68580</xdr:rowOff>
    </xdr:from>
    <xdr:to>
      <xdr:col>11</xdr:col>
      <xdr:colOff>403860</xdr:colOff>
      <xdr:row>17</xdr:row>
      <xdr:rowOff>0</xdr:rowOff>
    </xdr:to>
    <xdr:sp macro="" textlink="">
      <xdr:nvSpPr>
        <xdr:cNvPr id="40" name="爆発: 8 pt 39">
          <a:extLst>
            <a:ext uri="{FF2B5EF4-FFF2-40B4-BE49-F238E27FC236}">
              <a16:creationId xmlns:a16="http://schemas.microsoft.com/office/drawing/2014/main" id="{00000000-0008-0000-0600-000028000000}"/>
            </a:ext>
          </a:extLst>
        </xdr:cNvPr>
        <xdr:cNvSpPr/>
      </xdr:nvSpPr>
      <xdr:spPr>
        <a:xfrm>
          <a:off x="5928360" y="2415540"/>
          <a:ext cx="1112520" cy="922020"/>
        </a:xfrm>
        <a:prstGeom prst="irregularSeal1">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281940</xdr:colOff>
      <xdr:row>6</xdr:row>
      <xdr:rowOff>78105</xdr:rowOff>
    </xdr:from>
    <xdr:to>
      <xdr:col>25</xdr:col>
      <xdr:colOff>19050</xdr:colOff>
      <xdr:row>6</xdr:row>
      <xdr:rowOff>78105</xdr:rowOff>
    </xdr:to>
    <xdr:cxnSp macro="">
      <xdr:nvCxnSpPr>
        <xdr:cNvPr id="2" name="直線矢印コネクタ 1">
          <a:extLst>
            <a:ext uri="{FF2B5EF4-FFF2-40B4-BE49-F238E27FC236}">
              <a16:creationId xmlns:a16="http://schemas.microsoft.com/office/drawing/2014/main" id="{00000000-0008-0000-0700-000002000000}"/>
            </a:ext>
          </a:extLst>
        </xdr:cNvPr>
        <xdr:cNvCxnSpPr/>
      </xdr:nvCxnSpPr>
      <xdr:spPr>
        <a:xfrm>
          <a:off x="12912090" y="1125855"/>
          <a:ext cx="3070860" cy="0"/>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419100</xdr:colOff>
      <xdr:row>4</xdr:row>
      <xdr:rowOff>129540</xdr:rowOff>
    </xdr:from>
    <xdr:to>
      <xdr:col>29</xdr:col>
      <xdr:colOff>19050</xdr:colOff>
      <xdr:row>4</xdr:row>
      <xdr:rowOff>129540</xdr:rowOff>
    </xdr:to>
    <xdr:cxnSp macro="">
      <xdr:nvCxnSpPr>
        <xdr:cNvPr id="10" name="直線矢印コネクタ 9">
          <a:extLst>
            <a:ext uri="{FF2B5EF4-FFF2-40B4-BE49-F238E27FC236}">
              <a16:creationId xmlns:a16="http://schemas.microsoft.com/office/drawing/2014/main" id="{00000000-0008-0000-0700-00000A000000}"/>
            </a:ext>
          </a:extLst>
        </xdr:cNvPr>
        <xdr:cNvCxnSpPr/>
      </xdr:nvCxnSpPr>
      <xdr:spPr>
        <a:xfrm>
          <a:off x="14382750" y="967740"/>
          <a:ext cx="4267200" cy="0"/>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285750</xdr:colOff>
      <xdr:row>13</xdr:row>
      <xdr:rowOff>78105</xdr:rowOff>
    </xdr:from>
    <xdr:to>
      <xdr:col>30</xdr:col>
      <xdr:colOff>657225</xdr:colOff>
      <xdr:row>13</xdr:row>
      <xdr:rowOff>78105</xdr:rowOff>
    </xdr:to>
    <xdr:cxnSp macro="">
      <xdr:nvCxnSpPr>
        <xdr:cNvPr id="13" name="直線矢印コネクタ 12">
          <a:extLst>
            <a:ext uri="{FF2B5EF4-FFF2-40B4-BE49-F238E27FC236}">
              <a16:creationId xmlns:a16="http://schemas.microsoft.com/office/drawing/2014/main" id="{00000000-0008-0000-0700-00000D000000}"/>
            </a:ext>
          </a:extLst>
        </xdr:cNvPr>
        <xdr:cNvCxnSpPr/>
      </xdr:nvCxnSpPr>
      <xdr:spPr>
        <a:xfrm>
          <a:off x="14249400" y="2802255"/>
          <a:ext cx="5705475" cy="0"/>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419100</xdr:colOff>
      <xdr:row>11</xdr:row>
      <xdr:rowOff>129540</xdr:rowOff>
    </xdr:from>
    <xdr:to>
      <xdr:col>26</xdr:col>
      <xdr:colOff>647700</xdr:colOff>
      <xdr:row>11</xdr:row>
      <xdr:rowOff>129540</xdr:rowOff>
    </xdr:to>
    <xdr:cxnSp macro="">
      <xdr:nvCxnSpPr>
        <xdr:cNvPr id="14" name="直線矢印コネクタ 13">
          <a:extLst>
            <a:ext uri="{FF2B5EF4-FFF2-40B4-BE49-F238E27FC236}">
              <a16:creationId xmlns:a16="http://schemas.microsoft.com/office/drawing/2014/main" id="{00000000-0008-0000-0700-00000E000000}"/>
            </a:ext>
          </a:extLst>
        </xdr:cNvPr>
        <xdr:cNvCxnSpPr/>
      </xdr:nvCxnSpPr>
      <xdr:spPr>
        <a:xfrm>
          <a:off x="14382750" y="971550"/>
          <a:ext cx="2895600" cy="0"/>
        </a:xfrm>
        <a:prstGeom prst="straightConnector1">
          <a:avLst/>
        </a:prstGeom>
        <a:ln>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47635</xdr:colOff>
      <xdr:row>31</xdr:row>
      <xdr:rowOff>9539</xdr:rowOff>
    </xdr:from>
    <xdr:to>
      <xdr:col>19</xdr:col>
      <xdr:colOff>43340</xdr:colOff>
      <xdr:row>39</xdr:row>
      <xdr:rowOff>8223</xdr:rowOff>
    </xdr:to>
    <xdr:pic>
      <xdr:nvPicPr>
        <xdr:cNvPr id="8" name="図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69840" y="3154694"/>
          <a:ext cx="2197885" cy="1644604"/>
        </a:xfrm>
        <a:prstGeom prst="rect">
          <a:avLst/>
        </a:prstGeom>
      </xdr:spPr>
    </xdr:pic>
    <xdr:clientData/>
  </xdr:twoCellAnchor>
  <xdr:twoCellAnchor editAs="oneCell">
    <xdr:from>
      <xdr:col>20</xdr:col>
      <xdr:colOff>1424</xdr:colOff>
      <xdr:row>31</xdr:row>
      <xdr:rowOff>9045</xdr:rowOff>
    </xdr:from>
    <xdr:to>
      <xdr:col>23</xdr:col>
      <xdr:colOff>204774</xdr:colOff>
      <xdr:row>39</xdr:row>
      <xdr:rowOff>5824</xdr:rowOff>
    </xdr:to>
    <xdr:pic>
      <xdr:nvPicPr>
        <xdr:cNvPr id="9" name="図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707774" y="3154200"/>
          <a:ext cx="2192170" cy="16426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180974</xdr:colOff>
      <xdr:row>75</xdr:row>
      <xdr:rowOff>55244</xdr:rowOff>
    </xdr:from>
    <xdr:to>
      <xdr:col>10</xdr:col>
      <xdr:colOff>657225</xdr:colOff>
      <xdr:row>76</xdr:row>
      <xdr:rowOff>194309</xdr:rowOff>
    </xdr:to>
    <xdr:sp macro="" textlink="">
      <xdr:nvSpPr>
        <xdr:cNvPr id="2" name="四角形: 角を丸くする 1">
          <a:extLst>
            <a:ext uri="{FF2B5EF4-FFF2-40B4-BE49-F238E27FC236}">
              <a16:creationId xmlns:a16="http://schemas.microsoft.com/office/drawing/2014/main" id="{00000000-0008-0000-0800-000002000000}"/>
            </a:ext>
          </a:extLst>
        </xdr:cNvPr>
        <xdr:cNvSpPr/>
      </xdr:nvSpPr>
      <xdr:spPr>
        <a:xfrm>
          <a:off x="1762124" y="16914494"/>
          <a:ext cx="4562476" cy="367665"/>
        </a:xfrm>
        <a:prstGeom prst="roundRect">
          <a:avLst/>
        </a:prstGeom>
        <a:solidFill>
          <a:srgbClr val="FFFF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rgbClr val="FF0000"/>
              </a:solidFill>
            </a:rPr>
            <a:t>SK-18,19</a:t>
          </a:r>
          <a:r>
            <a:rPr kumimoji="1" lang="ja-JP" altLang="en-US" sz="1100" b="1">
              <a:solidFill>
                <a:srgbClr val="FF0000"/>
              </a:solidFill>
            </a:rPr>
            <a:t>の操作は</a:t>
          </a:r>
          <a:r>
            <a:rPr kumimoji="1" lang="en-US" altLang="ja-JP" sz="1100" b="1">
              <a:solidFill>
                <a:srgbClr val="FF0000"/>
              </a:solidFill>
            </a:rPr>
            <a:t>SK-16,17</a:t>
          </a:r>
          <a:r>
            <a:rPr kumimoji="1" lang="ja-JP" altLang="en-US" sz="1100" b="1">
              <a:solidFill>
                <a:srgbClr val="FF0000"/>
              </a:solidFill>
            </a:rPr>
            <a:t>の操作と同一操作としている</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windows\TEMP\&#35386;&#26029;&#34220;00S&#25613;&#3041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3.177.152\&#20849;&#26377;&#12501;&#12457;&#12523;&#12480;\21&#24310;&#23713;&#35069;&#36896;&#25152;\03&#24310;&#23713;&#35069;&#36896;&#25152;&#20840;&#31038;&#20849;&#26377;&#29992;\FFS\&#25216;&#34899;&#20253;&#25215;&#36039;&#26009;&#65288;M3U&#24037;&#31243;&#65289;\M3U_FFS\3_&#12502;&#12525;&#12483;&#12463;&#12501;&#12525;&#12540;\M3U_&#12502;&#12525;&#12483;&#12463;&#12501;&#12525;&#1254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21&#24310;&#23713;&#35069;&#36896;&#25152;/11_M3U/&#35069;&#36896;&#29694;&#22580;&#29992;2/s08.&#22522;&#28310;&#26360;,&#35069;&#36896;&#26085;&#35468;/M3U/02.&#25805;&#20316;&#22522;&#28310;&#26360;/&#38745;&#32622;&#20998;&#38626;&#27133;/&#25351;&#25688;&#20869;&#23481;&#35352;&#36617;_SK-16.17_&#25805;&#20316;&#22522;&#28310;&#26360;&#65288;3.0&#29256;&#65289;.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21&#24310;&#23713;&#35069;&#36896;&#25152;/11_M3U/&#35069;&#36896;&#29694;&#22580;&#29992;/08.&#22522;&#28310;&#26360;,&#35069;&#36896;&#26085;&#35468;/02.&#25805;&#20316;&#22522;&#28310;&#26360;/SK-13_&#25805;&#20316;&#22522;&#28310;&#26360;&#65288;2.9&#29256;&#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yakunt\&#20849;&#36890;&#65299;\windows\TEMP\&#35386;&#26029;&#34220;00S&#25613;&#30410;.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35302;&#23186;&#32068;&#25104;"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3G&#12288;&#37202;&#21250;/My%20Documents/&#29983;&#29987;&#35336;&#30011;/&#65296;&#65305;&#24180;&#24230;/windows/TEMP/&#35386;&#26029;&#34220;00S&#25613;&#304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386;&#26029;&#34220;00S&#25613;&#304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R:\windows\TEMP\&#35386;&#26029;&#34220;00S&#25613;&#304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201.30.76\&#35373;&#20633;&#31649;&#29702;\windows\TEMP\&#35386;&#26029;&#34220;00S&#25613;&#3041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01.30.76\&#35373;&#20633;&#31649;&#29702;\Documents%20and%20Settings\a7100876\My%20Documents\2003MO\&#26032;&#35215;&#21830;&#21697;&#38283;&#30330;\&#35373;&#20633;&#25552;&#26696;&#26908;&#35342;&#38306;&#20418;\ML-V'&#12513;&#12522;&#12483;&#12488;&#35336;&#3163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indows/TEMP/&#35386;&#26029;&#34220;00S&#25613;&#304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詳細"/>
      <sheetName val="H3R_ブロックフロー_詳細"/>
      <sheetName val="M3R_ブロックフロー_詳細"/>
      <sheetName val="M3U反応_ブロックフロー_詳細"/>
      <sheetName val="M3U精製_ブロックフロー_詳細_"/>
      <sheetName val="M3U製品化_ブロックフロー_詳細"/>
      <sheetName val="表紙_簡易"/>
      <sheetName val="H3R_ブロックフロー_簡易"/>
      <sheetName val="M3R_ブロックフロー_簡易"/>
      <sheetName val="M3U反応_ブロックフロー_簡易"/>
      <sheetName val="M3U精製_ブロックフロー_簡易"/>
      <sheetName val="M3U製品化_ブロックフロー_簡易"/>
    </sheetNames>
    <sheetDataSet>
      <sheetData sheetId="0"/>
      <sheetData sheetId="1"/>
      <sheetData sheetId="2">
        <row r="163">
          <cell r="M163">
            <v>410</v>
          </cell>
        </row>
      </sheetData>
      <sheetData sheetId="3">
        <row r="95">
          <cell r="F95">
            <v>100</v>
          </cell>
        </row>
        <row r="101">
          <cell r="M101">
            <v>420</v>
          </cell>
        </row>
      </sheetData>
      <sheetData sheetId="4"/>
      <sheetData sheetId="5"/>
      <sheetData sheetId="6"/>
      <sheetData sheetId="7"/>
      <sheetData sheetId="8"/>
      <sheetData sheetId="9"/>
      <sheetData sheetId="10"/>
      <sheetData sheetId="1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準書原紙⇒"/>
      <sheetName val="M3U洗浄_表紙_改訂履歴"/>
      <sheetName val="M3U洗浄"/>
      <sheetName val="M3U洗浄 (MeOH)"/>
      <sheetName val="M3U静置分離槽（3.0） 11.07 編集用"/>
      <sheetName val="M3U静置分離槽（3.0） 11.07"/>
      <sheetName val="M3U静置分離槽（3.0） 9.07"/>
      <sheetName val="M3U静置分離槽（3.0）"/>
      <sheetName val="M3U静置分離槽（3.0） (2)"/>
    </sheetNames>
    <sheetDataSet>
      <sheetData sheetId="0"/>
      <sheetData sheetId="1">
        <row r="1">
          <cell r="D1" t="str">
            <v>N-Q-3-17-M3U-34</v>
          </cell>
        </row>
        <row r="2">
          <cell r="G2" t="str">
            <v>2005.10.03</v>
          </cell>
        </row>
        <row r="16">
          <cell r="E16" t="str">
            <v>M3U静置分離槽操作基準書
(SK-16、17)</v>
          </cell>
        </row>
        <row r="66">
          <cell r="J66">
            <v>2</v>
          </cell>
        </row>
      </sheetData>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紙"/>
      <sheetName val="H3R_表紙_改訂履歴"/>
      <sheetName val="H3R(前)"/>
      <sheetName val="H3R(2.8)"/>
      <sheetName val="H3R(2.9)"/>
      <sheetName val="M3R_表紙_改訂履歴"/>
      <sheetName val="M3R（前）"/>
      <sheetName val="M3R(2.9)"/>
      <sheetName val="M3U_表紙_改訂履歴"/>
      <sheetName val="M3U（前）"/>
      <sheetName val="M3U (2.8)"/>
      <sheetName val="Sheet4"/>
    </sheetNames>
    <sheetDataSet>
      <sheetData sheetId="0" refreshError="1"/>
      <sheetData sheetId="1" refreshError="1">
        <row r="1">
          <cell r="D1" t="str">
            <v>N-Q-3-17-M3U-31</v>
          </cell>
        </row>
        <row r="2">
          <cell r="G2" t="str">
            <v>2005.10.03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触媒組成"/>
      <sheetName val="バランス計算"/>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プルダウン"/>
      <sheetName val="管理No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3.11.27.メリット計算表"/>
      <sheetName val="ML-V'メリット計算"/>
      <sheetName val="Sheet2"/>
      <sheetName val="BVS140"/>
    </sheetNames>
    <sheetDataSet>
      <sheetData sheetId="0" refreshError="1">
        <row r="15">
          <cell r="S15">
            <v>-4223.7142206560166</v>
          </cell>
        </row>
        <row r="23">
          <cell r="I23">
            <v>65000</v>
          </cell>
          <cell r="J23">
            <v>70000</v>
          </cell>
          <cell r="K23">
            <v>75000</v>
          </cell>
          <cell r="L23">
            <v>80000</v>
          </cell>
          <cell r="M23">
            <v>85000</v>
          </cell>
          <cell r="N23">
            <v>90000</v>
          </cell>
          <cell r="O23">
            <v>95000</v>
          </cell>
          <cell r="P23">
            <v>100000</v>
          </cell>
          <cell r="Q23">
            <v>105000</v>
          </cell>
          <cell r="R23">
            <v>110000</v>
          </cell>
          <cell r="S23">
            <v>86232</v>
          </cell>
          <cell r="T23">
            <v>88926</v>
          </cell>
          <cell r="U23">
            <v>90328</v>
          </cell>
          <cell r="V23">
            <v>94314</v>
          </cell>
        </row>
      </sheetData>
      <sheetData sheetId="1" refreshError="1"/>
      <sheetData sheetId="2" refreshError="1"/>
      <sheetData sheetId="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較"/>
      <sheetName val="総合表(酵素)"/>
      <sheetName val="損益A"/>
      <sheetName val="損益B"/>
      <sheetName val="国内海外別"/>
      <sheetName val="国内海外別 (2)"/>
      <sheetName val="比較A"/>
      <sheetName val="比較B"/>
      <sheetName val="比較C"/>
      <sheetName val="部別"/>
      <sheetName val="営業外"/>
      <sheetName val="人員"/>
      <sheetName val="滞留vsVR（圧縮1st,2nd＋計量）各項目見直しアセンド"/>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76B9-87C2-4FB7-B593-9B160787025D}">
  <sheetPr>
    <pageSetUpPr fitToPage="1"/>
  </sheetPr>
  <dimension ref="B1:T32"/>
  <sheetViews>
    <sheetView zoomScaleNormal="100" workbookViewId="0">
      <selection activeCell="C4" sqref="C4:K4"/>
    </sheetView>
  </sheetViews>
  <sheetFormatPr defaultColWidth="8.59765625" defaultRowHeight="15" x14ac:dyDescent="0.45"/>
  <cols>
    <col min="1" max="1" width="1.5" style="1" customWidth="1"/>
    <col min="2" max="2" width="10.09765625" style="1" customWidth="1"/>
    <col min="3" max="3" width="8.59765625" style="1"/>
    <col min="4" max="4" width="10.09765625" style="1" customWidth="1"/>
    <col min="5" max="5" width="11.19921875" style="1" customWidth="1"/>
    <col min="6" max="8" width="8.59765625" style="1"/>
    <col min="9" max="9" width="13.19921875" style="1" customWidth="1"/>
    <col min="10" max="10" width="9.19921875" style="1" customWidth="1"/>
    <col min="11" max="11" width="8.59765625" style="1"/>
    <col min="12" max="12" width="9.19921875" style="1" customWidth="1"/>
    <col min="13" max="16384" width="8.59765625" style="1"/>
  </cols>
  <sheetData>
    <row r="1" spans="2:20" ht="18" customHeight="1" x14ac:dyDescent="0.45">
      <c r="B1" s="1" t="s">
        <v>15</v>
      </c>
    </row>
    <row r="2" spans="2:20" ht="17.100000000000001" customHeight="1" x14ac:dyDescent="0.45">
      <c r="B2" s="4" t="s">
        <v>0</v>
      </c>
      <c r="Q2" s="2" t="s">
        <v>16</v>
      </c>
    </row>
    <row r="3" spans="2:20" x14ac:dyDescent="0.45">
      <c r="L3" s="6" t="s">
        <v>13</v>
      </c>
      <c r="M3" s="6" t="s">
        <v>13</v>
      </c>
      <c r="N3" s="302" t="s">
        <v>11</v>
      </c>
      <c r="O3" s="302"/>
      <c r="P3" s="302"/>
      <c r="Q3" s="6" t="s">
        <v>12</v>
      </c>
    </row>
    <row r="4" spans="2:20" x14ac:dyDescent="0.45">
      <c r="B4" s="3" t="s">
        <v>1</v>
      </c>
      <c r="C4" s="303" t="s">
        <v>136</v>
      </c>
      <c r="D4" s="304"/>
      <c r="E4" s="304"/>
      <c r="F4" s="304"/>
      <c r="G4" s="304"/>
      <c r="H4" s="304"/>
      <c r="I4" s="304"/>
      <c r="J4" s="304"/>
      <c r="K4" s="305"/>
      <c r="L4" s="7"/>
      <c r="M4" s="7"/>
      <c r="N4" s="7" t="s">
        <v>8</v>
      </c>
      <c r="O4" s="7" t="s">
        <v>9</v>
      </c>
      <c r="P4" s="7" t="s">
        <v>10</v>
      </c>
      <c r="Q4" s="306" t="s">
        <v>530</v>
      </c>
    </row>
    <row r="5" spans="2:20" ht="24.75" customHeight="1" x14ac:dyDescent="0.45">
      <c r="B5" s="3" t="s">
        <v>2</v>
      </c>
      <c r="C5" s="307">
        <v>44989</v>
      </c>
      <c r="D5" s="308"/>
      <c r="E5" s="308"/>
      <c r="F5" s="308"/>
      <c r="G5" s="3" t="s">
        <v>17</v>
      </c>
      <c r="H5" s="309" t="s">
        <v>18</v>
      </c>
      <c r="I5" s="310"/>
      <c r="J5" s="310"/>
      <c r="K5" s="311"/>
      <c r="L5" s="306"/>
      <c r="M5" s="306"/>
      <c r="N5" s="306"/>
      <c r="O5" s="306"/>
      <c r="P5" s="306"/>
      <c r="Q5" s="306"/>
    </row>
    <row r="6" spans="2:20" ht="24.75" customHeight="1" x14ac:dyDescent="0.45">
      <c r="B6" s="3" t="s">
        <v>3</v>
      </c>
      <c r="C6" s="314" t="s">
        <v>529</v>
      </c>
      <c r="D6" s="314"/>
      <c r="E6" s="314"/>
      <c r="F6" s="314"/>
      <c r="G6" s="3" t="s">
        <v>5</v>
      </c>
      <c r="H6" s="309" t="s">
        <v>532</v>
      </c>
      <c r="I6" s="310"/>
      <c r="J6" s="310"/>
      <c r="K6" s="311"/>
      <c r="L6" s="306"/>
      <c r="M6" s="306"/>
      <c r="N6" s="306"/>
      <c r="O6" s="306"/>
      <c r="P6" s="306"/>
      <c r="Q6" s="306"/>
    </row>
    <row r="7" spans="2:20" x14ac:dyDescent="0.45">
      <c r="B7" s="306" t="s">
        <v>4</v>
      </c>
      <c r="C7" s="306"/>
      <c r="D7" s="306"/>
      <c r="E7" s="306"/>
      <c r="F7" s="306"/>
      <c r="G7" s="306" t="s">
        <v>6</v>
      </c>
      <c r="H7" s="306"/>
      <c r="I7" s="306"/>
      <c r="J7" s="306"/>
      <c r="K7" s="306"/>
      <c r="L7" s="306" t="s">
        <v>7</v>
      </c>
      <c r="M7" s="306"/>
      <c r="N7" s="306"/>
      <c r="O7" s="306"/>
      <c r="P7" s="306"/>
      <c r="Q7" s="306"/>
    </row>
    <row r="8" spans="2:20" x14ac:dyDescent="0.45">
      <c r="B8" s="312" t="s">
        <v>533</v>
      </c>
      <c r="C8" s="312"/>
      <c r="D8" s="312"/>
      <c r="E8" s="312"/>
      <c r="F8" s="312"/>
      <c r="G8" s="312" t="s">
        <v>531</v>
      </c>
      <c r="H8" s="312"/>
      <c r="I8" s="312"/>
      <c r="J8" s="312"/>
      <c r="K8" s="312"/>
      <c r="L8" s="312" t="s">
        <v>594</v>
      </c>
      <c r="M8" s="313"/>
      <c r="N8" s="313"/>
      <c r="O8" s="313"/>
      <c r="P8" s="313"/>
      <c r="Q8" s="313"/>
    </row>
    <row r="9" spans="2:20" x14ac:dyDescent="0.45">
      <c r="B9" s="312"/>
      <c r="C9" s="312"/>
      <c r="D9" s="312"/>
      <c r="E9" s="312"/>
      <c r="F9" s="312"/>
      <c r="G9" s="312"/>
      <c r="H9" s="312"/>
      <c r="I9" s="312"/>
      <c r="J9" s="312"/>
      <c r="K9" s="312"/>
      <c r="L9" s="313"/>
      <c r="M9" s="313"/>
      <c r="N9" s="313"/>
      <c r="O9" s="313"/>
      <c r="P9" s="313"/>
      <c r="Q9" s="313"/>
    </row>
    <row r="10" spans="2:20" x14ac:dyDescent="0.45">
      <c r="B10" s="312"/>
      <c r="C10" s="312"/>
      <c r="D10" s="312"/>
      <c r="E10" s="312"/>
      <c r="F10" s="312"/>
      <c r="G10" s="312"/>
      <c r="H10" s="312"/>
      <c r="I10" s="312"/>
      <c r="J10" s="312"/>
      <c r="K10" s="312"/>
      <c r="L10" s="313"/>
      <c r="M10" s="313"/>
      <c r="N10" s="313"/>
      <c r="O10" s="313"/>
      <c r="P10" s="313"/>
      <c r="Q10" s="313"/>
    </row>
    <row r="11" spans="2:20" x14ac:dyDescent="0.45">
      <c r="B11" s="312"/>
      <c r="C11" s="312"/>
      <c r="D11" s="312"/>
      <c r="E11" s="312"/>
      <c r="F11" s="312"/>
      <c r="G11" s="312"/>
      <c r="H11" s="312"/>
      <c r="I11" s="312"/>
      <c r="J11" s="312"/>
      <c r="K11" s="312"/>
      <c r="L11" s="313"/>
      <c r="M11" s="313"/>
      <c r="N11" s="313"/>
      <c r="O11" s="313"/>
      <c r="P11" s="313"/>
      <c r="Q11" s="313"/>
    </row>
    <row r="12" spans="2:20" x14ac:dyDescent="0.45">
      <c r="B12" s="312"/>
      <c r="C12" s="312"/>
      <c r="D12" s="312"/>
      <c r="E12" s="312"/>
      <c r="F12" s="312"/>
      <c r="G12" s="312"/>
      <c r="H12" s="312"/>
      <c r="I12" s="312"/>
      <c r="J12" s="312"/>
      <c r="K12" s="312"/>
      <c r="L12" s="313"/>
      <c r="M12" s="313"/>
      <c r="N12" s="313"/>
      <c r="O12" s="313"/>
      <c r="P12" s="313"/>
      <c r="Q12" s="313"/>
      <c r="S12" s="1" t="s">
        <v>137</v>
      </c>
    </row>
    <row r="13" spans="2:20" x14ac:dyDescent="0.45">
      <c r="B13" s="312"/>
      <c r="C13" s="312"/>
      <c r="D13" s="312"/>
      <c r="E13" s="312"/>
      <c r="F13" s="312"/>
      <c r="G13" s="312"/>
      <c r="H13" s="312"/>
      <c r="I13" s="312"/>
      <c r="J13" s="312"/>
      <c r="K13" s="312"/>
      <c r="L13" s="313"/>
      <c r="M13" s="313"/>
      <c r="N13" s="313"/>
      <c r="O13" s="313"/>
      <c r="P13" s="313"/>
      <c r="Q13" s="313"/>
      <c r="S13" s="64" t="s">
        <v>141</v>
      </c>
    </row>
    <row r="14" spans="2:20" x14ac:dyDescent="0.45">
      <c r="B14" s="312"/>
      <c r="C14" s="312"/>
      <c r="D14" s="312"/>
      <c r="E14" s="312"/>
      <c r="F14" s="312"/>
      <c r="G14" s="312"/>
      <c r="H14" s="312"/>
      <c r="I14" s="312"/>
      <c r="J14" s="312"/>
      <c r="K14" s="312"/>
      <c r="L14" s="313"/>
      <c r="M14" s="313"/>
      <c r="N14" s="313"/>
      <c r="O14" s="313"/>
      <c r="P14" s="313"/>
      <c r="Q14" s="313"/>
    </row>
    <row r="15" spans="2:20" x14ac:dyDescent="0.45">
      <c r="B15" s="312"/>
      <c r="C15" s="312"/>
      <c r="D15" s="312"/>
      <c r="E15" s="312"/>
      <c r="F15" s="312"/>
      <c r="G15" s="312"/>
      <c r="H15" s="312"/>
      <c r="I15" s="312"/>
      <c r="J15" s="312"/>
      <c r="K15" s="312"/>
      <c r="L15" s="313"/>
      <c r="M15" s="313"/>
      <c r="N15" s="313"/>
      <c r="O15" s="313"/>
      <c r="P15" s="313"/>
      <c r="Q15" s="313"/>
      <c r="S15" s="1" t="s">
        <v>138</v>
      </c>
    </row>
    <row r="16" spans="2:20" x14ac:dyDescent="0.45">
      <c r="B16" s="312"/>
      <c r="C16" s="312"/>
      <c r="D16" s="312"/>
      <c r="E16" s="312"/>
      <c r="F16" s="312"/>
      <c r="G16" s="312"/>
      <c r="H16" s="312"/>
      <c r="I16" s="312"/>
      <c r="J16" s="312"/>
      <c r="K16" s="312"/>
      <c r="L16" s="313"/>
      <c r="M16" s="313"/>
      <c r="N16" s="313"/>
      <c r="O16" s="313"/>
      <c r="P16" s="313"/>
      <c r="Q16" s="313"/>
      <c r="S16" s="65" t="s">
        <v>140</v>
      </c>
      <c r="T16" s="1" t="s">
        <v>139</v>
      </c>
    </row>
    <row r="17" spans="2:17" x14ac:dyDescent="0.45">
      <c r="B17" s="312"/>
      <c r="C17" s="312"/>
      <c r="D17" s="312"/>
      <c r="E17" s="312"/>
      <c r="F17" s="312"/>
      <c r="G17" s="312"/>
      <c r="H17" s="312"/>
      <c r="I17" s="312"/>
      <c r="J17" s="312"/>
      <c r="K17" s="312"/>
      <c r="L17" s="313"/>
      <c r="M17" s="313"/>
      <c r="N17" s="313"/>
      <c r="O17" s="313"/>
      <c r="P17" s="313"/>
      <c r="Q17" s="313"/>
    </row>
    <row r="18" spans="2:17" x14ac:dyDescent="0.45">
      <c r="B18" s="312"/>
      <c r="C18" s="312"/>
      <c r="D18" s="312"/>
      <c r="E18" s="312"/>
      <c r="F18" s="312"/>
      <c r="G18" s="312"/>
      <c r="H18" s="312"/>
      <c r="I18" s="312"/>
      <c r="J18" s="312"/>
      <c r="K18" s="312"/>
      <c r="L18" s="313"/>
      <c r="M18" s="313"/>
      <c r="N18" s="313"/>
      <c r="O18" s="313"/>
      <c r="P18" s="313"/>
      <c r="Q18" s="313"/>
    </row>
    <row r="19" spans="2:17" x14ac:dyDescent="0.45">
      <c r="B19" s="312"/>
      <c r="C19" s="312"/>
      <c r="D19" s="312"/>
      <c r="E19" s="312"/>
      <c r="F19" s="312"/>
      <c r="G19" s="312"/>
      <c r="H19" s="312"/>
      <c r="I19" s="312"/>
      <c r="J19" s="312"/>
      <c r="K19" s="312"/>
      <c r="L19" s="313"/>
      <c r="M19" s="313"/>
      <c r="N19" s="313"/>
      <c r="O19" s="313"/>
      <c r="P19" s="313"/>
      <c r="Q19" s="313"/>
    </row>
    <row r="20" spans="2:17" x14ac:dyDescent="0.45">
      <c r="B20" s="312"/>
      <c r="C20" s="312"/>
      <c r="D20" s="312"/>
      <c r="E20" s="312"/>
      <c r="F20" s="312"/>
      <c r="G20" s="312"/>
      <c r="H20" s="312"/>
      <c r="I20" s="312"/>
      <c r="J20" s="312"/>
      <c r="K20" s="312"/>
      <c r="L20" s="313"/>
      <c r="M20" s="313"/>
      <c r="N20" s="313"/>
      <c r="O20" s="313"/>
      <c r="P20" s="313"/>
      <c r="Q20" s="313"/>
    </row>
    <row r="21" spans="2:17" x14ac:dyDescent="0.45">
      <c r="B21" s="312"/>
      <c r="C21" s="312"/>
      <c r="D21" s="312"/>
      <c r="E21" s="312"/>
      <c r="F21" s="312"/>
      <c r="G21" s="312"/>
      <c r="H21" s="312"/>
      <c r="I21" s="312"/>
      <c r="J21" s="312"/>
      <c r="K21" s="312"/>
      <c r="L21" s="313"/>
      <c r="M21" s="313"/>
      <c r="N21" s="313"/>
      <c r="O21" s="313"/>
      <c r="P21" s="313"/>
      <c r="Q21" s="313"/>
    </row>
    <row r="22" spans="2:17" x14ac:dyDescent="0.45">
      <c r="B22" s="312"/>
      <c r="C22" s="312"/>
      <c r="D22" s="312"/>
      <c r="E22" s="312"/>
      <c r="F22" s="312"/>
      <c r="G22" s="312"/>
      <c r="H22" s="312"/>
      <c r="I22" s="312"/>
      <c r="J22" s="312"/>
      <c r="K22" s="312"/>
      <c r="L22" s="313"/>
      <c r="M22" s="313"/>
      <c r="N22" s="313"/>
      <c r="O22" s="313"/>
      <c r="P22" s="313"/>
      <c r="Q22" s="313"/>
    </row>
    <row r="23" spans="2:17" x14ac:dyDescent="0.45">
      <c r="B23" s="312"/>
      <c r="C23" s="312"/>
      <c r="D23" s="312"/>
      <c r="E23" s="312"/>
      <c r="F23" s="312"/>
      <c r="G23" s="312"/>
      <c r="H23" s="312"/>
      <c r="I23" s="312"/>
      <c r="J23" s="312"/>
      <c r="K23" s="312"/>
      <c r="L23" s="313"/>
      <c r="M23" s="313"/>
      <c r="N23" s="313"/>
      <c r="O23" s="313"/>
      <c r="P23" s="313"/>
      <c r="Q23" s="313"/>
    </row>
    <row r="24" spans="2:17" x14ac:dyDescent="0.45">
      <c r="B24" s="312"/>
      <c r="C24" s="312"/>
      <c r="D24" s="312"/>
      <c r="E24" s="312"/>
      <c r="F24" s="312"/>
      <c r="G24" s="312"/>
      <c r="H24" s="312"/>
      <c r="I24" s="312"/>
      <c r="J24" s="312"/>
      <c r="K24" s="312"/>
      <c r="L24" s="313"/>
      <c r="M24" s="313"/>
      <c r="N24" s="313"/>
      <c r="O24" s="313"/>
      <c r="P24" s="313"/>
      <c r="Q24" s="313"/>
    </row>
    <row r="25" spans="2:17" x14ac:dyDescent="0.45">
      <c r="B25" s="312"/>
      <c r="C25" s="312"/>
      <c r="D25" s="312"/>
      <c r="E25" s="312"/>
      <c r="F25" s="312"/>
      <c r="G25" s="312"/>
      <c r="H25" s="312"/>
      <c r="I25" s="312"/>
      <c r="J25" s="312"/>
      <c r="K25" s="312"/>
      <c r="L25" s="313"/>
      <c r="M25" s="313"/>
      <c r="N25" s="313"/>
      <c r="O25" s="313"/>
      <c r="P25" s="313"/>
      <c r="Q25" s="313"/>
    </row>
    <row r="26" spans="2:17" x14ac:dyDescent="0.45">
      <c r="B26" s="312"/>
      <c r="C26" s="312"/>
      <c r="D26" s="312"/>
      <c r="E26" s="312"/>
      <c r="F26" s="312"/>
      <c r="G26" s="312"/>
      <c r="H26" s="312"/>
      <c r="I26" s="312"/>
      <c r="J26" s="312"/>
      <c r="K26" s="312"/>
      <c r="L26" s="313"/>
      <c r="M26" s="313"/>
      <c r="N26" s="313"/>
      <c r="O26" s="313"/>
      <c r="P26" s="313"/>
      <c r="Q26" s="313"/>
    </row>
    <row r="27" spans="2:17" x14ac:dyDescent="0.45">
      <c r="B27" s="312"/>
      <c r="C27" s="312"/>
      <c r="D27" s="312"/>
      <c r="E27" s="312"/>
      <c r="F27" s="312"/>
      <c r="G27" s="312"/>
      <c r="H27" s="312"/>
      <c r="I27" s="312"/>
      <c r="J27" s="312"/>
      <c r="K27" s="312"/>
      <c r="L27" s="313"/>
      <c r="M27" s="313"/>
      <c r="N27" s="313"/>
      <c r="O27" s="313"/>
      <c r="P27" s="313"/>
      <c r="Q27" s="313"/>
    </row>
    <row r="28" spans="2:17" x14ac:dyDescent="0.45">
      <c r="B28" s="312"/>
      <c r="C28" s="312"/>
      <c r="D28" s="312"/>
      <c r="E28" s="312"/>
      <c r="F28" s="312"/>
      <c r="G28" s="312"/>
      <c r="H28" s="312"/>
      <c r="I28" s="312"/>
      <c r="J28" s="312"/>
      <c r="K28" s="312"/>
      <c r="L28" s="313"/>
      <c r="M28" s="313"/>
      <c r="N28" s="313"/>
      <c r="O28" s="313"/>
      <c r="P28" s="313"/>
      <c r="Q28" s="313"/>
    </row>
    <row r="29" spans="2:17" x14ac:dyDescent="0.45">
      <c r="B29" s="312"/>
      <c r="C29" s="312"/>
      <c r="D29" s="312"/>
      <c r="E29" s="312"/>
      <c r="F29" s="312"/>
      <c r="G29" s="312"/>
      <c r="H29" s="312"/>
      <c r="I29" s="312"/>
      <c r="J29" s="312"/>
      <c r="K29" s="312"/>
      <c r="L29" s="313"/>
      <c r="M29" s="313"/>
      <c r="N29" s="313"/>
      <c r="O29" s="313"/>
      <c r="P29" s="313"/>
      <c r="Q29" s="313"/>
    </row>
    <row r="30" spans="2:17" x14ac:dyDescent="0.45">
      <c r="B30" s="312"/>
      <c r="C30" s="312"/>
      <c r="D30" s="312"/>
      <c r="E30" s="312"/>
      <c r="F30" s="312"/>
      <c r="G30" s="312"/>
      <c r="H30" s="312"/>
      <c r="I30" s="312"/>
      <c r="J30" s="312"/>
      <c r="K30" s="312"/>
      <c r="L30" s="313"/>
      <c r="M30" s="313"/>
      <c r="N30" s="313"/>
      <c r="O30" s="313"/>
      <c r="P30" s="313"/>
      <c r="Q30" s="313"/>
    </row>
    <row r="31" spans="2:17" x14ac:dyDescent="0.45">
      <c r="B31" s="312"/>
      <c r="C31" s="312"/>
      <c r="D31" s="312"/>
      <c r="E31" s="312"/>
      <c r="F31" s="312"/>
      <c r="G31" s="312"/>
      <c r="H31" s="312"/>
      <c r="I31" s="312"/>
      <c r="J31" s="312"/>
      <c r="K31" s="312"/>
      <c r="L31" s="313"/>
      <c r="M31" s="313"/>
      <c r="N31" s="313"/>
      <c r="O31" s="313"/>
      <c r="P31" s="313"/>
      <c r="Q31" s="313"/>
    </row>
    <row r="32" spans="2:17" ht="83.1" customHeight="1" x14ac:dyDescent="0.45">
      <c r="B32" s="3" t="s">
        <v>14</v>
      </c>
      <c r="C32" s="312"/>
      <c r="D32" s="313"/>
      <c r="E32" s="313"/>
      <c r="F32" s="313"/>
      <c r="G32" s="313"/>
      <c r="H32" s="313"/>
      <c r="I32" s="313"/>
      <c r="J32" s="313"/>
      <c r="K32" s="313"/>
      <c r="L32" s="313"/>
      <c r="M32" s="313"/>
      <c r="N32" s="313"/>
      <c r="O32" s="313"/>
      <c r="P32" s="313"/>
      <c r="Q32" s="313"/>
    </row>
  </sheetData>
  <mergeCells count="19">
    <mergeCell ref="C32:Q32"/>
    <mergeCell ref="C6:F6"/>
    <mergeCell ref="H6:K6"/>
    <mergeCell ref="B7:F7"/>
    <mergeCell ref="G7:K7"/>
    <mergeCell ref="L7:Q7"/>
    <mergeCell ref="B8:F31"/>
    <mergeCell ref="G8:K31"/>
    <mergeCell ref="L8:Q31"/>
    <mergeCell ref="N3:P3"/>
    <mergeCell ref="C4:K4"/>
    <mergeCell ref="Q4:Q6"/>
    <mergeCell ref="C5:F5"/>
    <mergeCell ref="H5:K5"/>
    <mergeCell ref="L5:L6"/>
    <mergeCell ref="M5:M6"/>
    <mergeCell ref="N5:N6"/>
    <mergeCell ref="O5:O6"/>
    <mergeCell ref="P5:P6"/>
  </mergeCells>
  <phoneticPr fontId="2"/>
  <pageMargins left="0.5" right="0.2" top="0.75" bottom="0.5" header="0.3" footer="0.3"/>
  <pageSetup paperSize="9" scale="69" orientation="landscape" r:id="rId1"/>
  <drawing r:id="rId2"/>
  <legacyDrawing r:id="rId3"/>
  <oleObjects>
    <mc:AlternateContent xmlns:mc="http://schemas.openxmlformats.org/markup-compatibility/2006">
      <mc:Choice Requires="x14">
        <oleObject progId="Dstmp.StampObject.7" shapeId="7169" r:id="rId4">
          <objectPr defaultSize="0" r:id="rId5">
            <anchor>
              <from>
                <xdr:col>15</xdr:col>
                <xdr:colOff>60960</xdr:colOff>
                <xdr:row>3</xdr:row>
                <xdr:rowOff>182880</xdr:rowOff>
              </from>
              <to>
                <xdr:col>15</xdr:col>
                <xdr:colOff>601980</xdr:colOff>
                <xdr:row>5</xdr:row>
                <xdr:rowOff>327660</xdr:rowOff>
              </to>
            </anchor>
          </objectPr>
        </oleObject>
      </mc:Choice>
      <mc:Fallback>
        <oleObject progId="Dstmp.StampObject.7" shapeId="7169" r:id="rId4"/>
      </mc:Fallback>
    </mc:AlternateContent>
    <mc:AlternateContent xmlns:mc="http://schemas.openxmlformats.org/markup-compatibility/2006">
      <mc:Choice Requires="x14">
        <oleObject progId="Dstmp.StampObject.7" shapeId="7170" r:id="rId6">
          <objectPr defaultSize="0" autoPict="0" r:id="rId7">
            <anchor>
              <from>
                <xdr:col>13</xdr:col>
                <xdr:colOff>60960</xdr:colOff>
                <xdr:row>4</xdr:row>
                <xdr:rowOff>7620</xdr:rowOff>
              </from>
              <to>
                <xdr:col>13</xdr:col>
                <xdr:colOff>579120</xdr:colOff>
                <xdr:row>5</xdr:row>
                <xdr:rowOff>312420</xdr:rowOff>
              </to>
            </anchor>
          </objectPr>
        </oleObject>
      </mc:Choice>
      <mc:Fallback>
        <oleObject progId="Dstmp.StampObject.7" shapeId="7170" r:id="rId6"/>
      </mc:Fallback>
    </mc:AlternateContent>
    <mc:AlternateContent xmlns:mc="http://schemas.openxmlformats.org/markup-compatibility/2006">
      <mc:Choice Requires="x14">
        <oleObject progId="Dstmp.StampObject.7" shapeId="7171" r:id="rId8">
          <objectPr defaultSize="0" autoPict="0" r:id="rId9">
            <anchor>
              <from>
                <xdr:col>14</xdr:col>
                <xdr:colOff>68580</xdr:colOff>
                <xdr:row>4</xdr:row>
                <xdr:rowOff>22860</xdr:rowOff>
              </from>
              <to>
                <xdr:col>14</xdr:col>
                <xdr:colOff>601980</xdr:colOff>
                <xdr:row>6</xdr:row>
                <xdr:rowOff>30480</xdr:rowOff>
              </to>
            </anchor>
          </objectPr>
        </oleObject>
      </mc:Choice>
      <mc:Fallback>
        <oleObject progId="Dstmp.StampObject.7" shapeId="7171"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AC94-17F4-4DE3-8C93-8D04C8428FC2}">
  <sheetPr>
    <pageSetUpPr fitToPage="1"/>
  </sheetPr>
  <dimension ref="S22:W23"/>
  <sheetViews>
    <sheetView showGridLines="0" zoomScale="85" zoomScaleNormal="85" workbookViewId="0">
      <selection activeCell="B28" sqref="B28"/>
    </sheetView>
  </sheetViews>
  <sheetFormatPr defaultColWidth="8.69921875" defaultRowHeight="18" x14ac:dyDescent="0.45"/>
  <cols>
    <col min="1" max="16384" width="8.69921875" style="8"/>
  </cols>
  <sheetData>
    <row r="22" spans="19:23" x14ac:dyDescent="0.45">
      <c r="S22" s="346" t="s">
        <v>135</v>
      </c>
      <c r="T22" s="346"/>
      <c r="U22" s="346"/>
      <c r="V22" s="346"/>
      <c r="W22" s="346"/>
    </row>
    <row r="23" spans="19:23" x14ac:dyDescent="0.45">
      <c r="S23" s="346"/>
      <c r="T23" s="346"/>
      <c r="U23" s="346"/>
      <c r="V23" s="346"/>
      <c r="W23" s="346"/>
    </row>
  </sheetData>
  <mergeCells count="1">
    <mergeCell ref="S22:W23"/>
  </mergeCells>
  <phoneticPr fontId="2"/>
  <pageMargins left="0.7" right="0.7" top="0.75" bottom="0.75" header="0.3" footer="0.3"/>
  <pageSetup paperSize="9" scale="67"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9709E-B1D1-4FCA-AEB5-BBFE8BBB4A3A}">
  <dimension ref="B7:M48"/>
  <sheetViews>
    <sheetView zoomScale="80" zoomScaleNormal="80" workbookViewId="0">
      <selection activeCell="O28" sqref="O28"/>
    </sheetView>
  </sheetViews>
  <sheetFormatPr defaultRowHeight="13.2" x14ac:dyDescent="0.2"/>
  <cols>
    <col min="1" max="1" width="8.796875" style="9"/>
    <col min="2" max="2" width="15.59765625" style="9" customWidth="1"/>
    <col min="3" max="8" width="8.796875" style="9"/>
    <col min="9" max="9" width="13.09765625" style="9" customWidth="1"/>
    <col min="10" max="246" width="8.796875" style="9"/>
    <col min="247" max="247" width="12" style="9" customWidth="1"/>
    <col min="248" max="502" width="8.796875" style="9"/>
    <col min="503" max="503" width="12" style="9" customWidth="1"/>
    <col min="504" max="758" width="8.796875" style="9"/>
    <col min="759" max="759" width="12" style="9" customWidth="1"/>
    <col min="760" max="1014" width="8.796875" style="9"/>
    <col min="1015" max="1015" width="12" style="9" customWidth="1"/>
    <col min="1016" max="1270" width="8.796875" style="9"/>
    <col min="1271" max="1271" width="12" style="9" customWidth="1"/>
    <col min="1272" max="1526" width="8.796875" style="9"/>
    <col min="1527" max="1527" width="12" style="9" customWidth="1"/>
    <col min="1528" max="1782" width="8.796875" style="9"/>
    <col min="1783" max="1783" width="12" style="9" customWidth="1"/>
    <col min="1784" max="2038" width="8.796875" style="9"/>
    <col min="2039" max="2039" width="12" style="9" customWidth="1"/>
    <col min="2040" max="2294" width="8.796875" style="9"/>
    <col min="2295" max="2295" width="12" style="9" customWidth="1"/>
    <col min="2296" max="2550" width="8.796875" style="9"/>
    <col min="2551" max="2551" width="12" style="9" customWidth="1"/>
    <col min="2552" max="2806" width="8.796875" style="9"/>
    <col min="2807" max="2807" width="12" style="9" customWidth="1"/>
    <col min="2808" max="3062" width="8.796875" style="9"/>
    <col min="3063" max="3063" width="12" style="9" customWidth="1"/>
    <col min="3064" max="3318" width="8.796875" style="9"/>
    <col min="3319" max="3319" width="12" style="9" customWidth="1"/>
    <col min="3320" max="3574" width="8.796875" style="9"/>
    <col min="3575" max="3575" width="12" style="9" customWidth="1"/>
    <col min="3576" max="3830" width="8.796875" style="9"/>
    <col min="3831" max="3831" width="12" style="9" customWidth="1"/>
    <col min="3832" max="4086" width="8.796875" style="9"/>
    <col min="4087" max="4087" width="12" style="9" customWidth="1"/>
    <col min="4088" max="4342" width="8.796875" style="9"/>
    <col min="4343" max="4343" width="12" style="9" customWidth="1"/>
    <col min="4344" max="4598" width="8.796875" style="9"/>
    <col min="4599" max="4599" width="12" style="9" customWidth="1"/>
    <col min="4600" max="4854" width="8.796875" style="9"/>
    <col min="4855" max="4855" width="12" style="9" customWidth="1"/>
    <col min="4856" max="5110" width="8.796875" style="9"/>
    <col min="5111" max="5111" width="12" style="9" customWidth="1"/>
    <col min="5112" max="5366" width="8.796875" style="9"/>
    <col min="5367" max="5367" width="12" style="9" customWidth="1"/>
    <col min="5368" max="5622" width="8.796875" style="9"/>
    <col min="5623" max="5623" width="12" style="9" customWidth="1"/>
    <col min="5624" max="5878" width="8.796875" style="9"/>
    <col min="5879" max="5879" width="12" style="9" customWidth="1"/>
    <col min="5880" max="6134" width="8.796875" style="9"/>
    <col min="6135" max="6135" width="12" style="9" customWidth="1"/>
    <col min="6136" max="6390" width="8.796875" style="9"/>
    <col min="6391" max="6391" width="12" style="9" customWidth="1"/>
    <col min="6392" max="6646" width="8.796875" style="9"/>
    <col min="6647" max="6647" width="12" style="9" customWidth="1"/>
    <col min="6648" max="6902" width="8.796875" style="9"/>
    <col min="6903" max="6903" width="12" style="9" customWidth="1"/>
    <col min="6904" max="7158" width="8.796875" style="9"/>
    <col min="7159" max="7159" width="12" style="9" customWidth="1"/>
    <col min="7160" max="7414" width="8.796875" style="9"/>
    <col min="7415" max="7415" width="12" style="9" customWidth="1"/>
    <col min="7416" max="7670" width="8.796875" style="9"/>
    <col min="7671" max="7671" width="12" style="9" customWidth="1"/>
    <col min="7672" max="7926" width="8.796875" style="9"/>
    <col min="7927" max="7927" width="12" style="9" customWidth="1"/>
    <col min="7928" max="8182" width="8.796875" style="9"/>
    <col min="8183" max="8183" width="12" style="9" customWidth="1"/>
    <col min="8184" max="8438" width="8.796875" style="9"/>
    <col min="8439" max="8439" width="12" style="9" customWidth="1"/>
    <col min="8440" max="8694" width="8.796875" style="9"/>
    <col min="8695" max="8695" width="12" style="9" customWidth="1"/>
    <col min="8696" max="8950" width="8.796875" style="9"/>
    <col min="8951" max="8951" width="12" style="9" customWidth="1"/>
    <col min="8952" max="9206" width="8.796875" style="9"/>
    <col min="9207" max="9207" width="12" style="9" customWidth="1"/>
    <col min="9208" max="9462" width="8.796875" style="9"/>
    <col min="9463" max="9463" width="12" style="9" customWidth="1"/>
    <col min="9464" max="9718" width="8.796875" style="9"/>
    <col min="9719" max="9719" width="12" style="9" customWidth="1"/>
    <col min="9720" max="9974" width="8.796875" style="9"/>
    <col min="9975" max="9975" width="12" style="9" customWidth="1"/>
    <col min="9976" max="10230" width="8.796875" style="9"/>
    <col min="10231" max="10231" width="12" style="9" customWidth="1"/>
    <col min="10232" max="10486" width="8.796875" style="9"/>
    <col min="10487" max="10487" width="12" style="9" customWidth="1"/>
    <col min="10488" max="10742" width="8.796875" style="9"/>
    <col min="10743" max="10743" width="12" style="9" customWidth="1"/>
    <col min="10744" max="10998" width="8.796875" style="9"/>
    <col min="10999" max="10999" width="12" style="9" customWidth="1"/>
    <col min="11000" max="11254" width="8.796875" style="9"/>
    <col min="11255" max="11255" width="12" style="9" customWidth="1"/>
    <col min="11256" max="11510" width="8.796875" style="9"/>
    <col min="11511" max="11511" width="12" style="9" customWidth="1"/>
    <col min="11512" max="11766" width="8.796875" style="9"/>
    <col min="11767" max="11767" width="12" style="9" customWidth="1"/>
    <col min="11768" max="12022" width="8.796875" style="9"/>
    <col min="12023" max="12023" width="12" style="9" customWidth="1"/>
    <col min="12024" max="12278" width="8.796875" style="9"/>
    <col min="12279" max="12279" width="12" style="9" customWidth="1"/>
    <col min="12280" max="12534" width="8.796875" style="9"/>
    <col min="12535" max="12535" width="12" style="9" customWidth="1"/>
    <col min="12536" max="12790" width="8.796875" style="9"/>
    <col min="12791" max="12791" width="12" style="9" customWidth="1"/>
    <col min="12792" max="13046" width="8.796875" style="9"/>
    <col min="13047" max="13047" width="12" style="9" customWidth="1"/>
    <col min="13048" max="13302" width="8.796875" style="9"/>
    <col min="13303" max="13303" width="12" style="9" customWidth="1"/>
    <col min="13304" max="13558" width="8.796875" style="9"/>
    <col min="13559" max="13559" width="12" style="9" customWidth="1"/>
    <col min="13560" max="13814" width="8.796875" style="9"/>
    <col min="13815" max="13815" width="12" style="9" customWidth="1"/>
    <col min="13816" max="14070" width="8.796875" style="9"/>
    <col min="14071" max="14071" width="12" style="9" customWidth="1"/>
    <col min="14072" max="14326" width="8.796875" style="9"/>
    <col min="14327" max="14327" width="12" style="9" customWidth="1"/>
    <col min="14328" max="14582" width="8.796875" style="9"/>
    <col min="14583" max="14583" width="12" style="9" customWidth="1"/>
    <col min="14584" max="14838" width="8.796875" style="9"/>
    <col min="14839" max="14839" width="12" style="9" customWidth="1"/>
    <col min="14840" max="15094" width="8.796875" style="9"/>
    <col min="15095" max="15095" width="12" style="9" customWidth="1"/>
    <col min="15096" max="15350" width="8.796875" style="9"/>
    <col min="15351" max="15351" width="12" style="9" customWidth="1"/>
    <col min="15352" max="15606" width="8.796875" style="9"/>
    <col min="15607" max="15607" width="12" style="9" customWidth="1"/>
    <col min="15608" max="15862" width="8.796875" style="9"/>
    <col min="15863" max="15863" width="12" style="9" customWidth="1"/>
    <col min="15864" max="16118" width="8.796875" style="9"/>
    <col min="16119" max="16119" width="12" style="9" customWidth="1"/>
    <col min="16120" max="16366" width="8.796875" style="9"/>
    <col min="16367" max="16384" width="8.69921875" style="9" customWidth="1"/>
  </cols>
  <sheetData>
    <row r="7" spans="2:13" x14ac:dyDescent="0.2">
      <c r="J7" s="23"/>
      <c r="K7" s="23"/>
      <c r="L7" s="23"/>
    </row>
    <row r="8" spans="2:13" x14ac:dyDescent="0.2">
      <c r="B8" s="16"/>
      <c r="C8" s="23" t="s">
        <v>30</v>
      </c>
      <c r="D8" s="23"/>
      <c r="E8" s="23" t="s">
        <v>31</v>
      </c>
      <c r="I8" s="16"/>
      <c r="J8" s="23" t="s">
        <v>30</v>
      </c>
      <c r="K8" s="23"/>
      <c r="L8" s="23" t="s">
        <v>31</v>
      </c>
    </row>
    <row r="9" spans="2:13" x14ac:dyDescent="0.2">
      <c r="C9" s="23"/>
      <c r="D9" s="23"/>
      <c r="E9" s="23"/>
    </row>
    <row r="10" spans="2:13" x14ac:dyDescent="0.2">
      <c r="B10" s="17" t="s">
        <v>33</v>
      </c>
      <c r="C10" s="317" t="s">
        <v>34</v>
      </c>
      <c r="I10" s="17" t="s">
        <v>33</v>
      </c>
      <c r="J10" s="317" t="s">
        <v>34</v>
      </c>
    </row>
    <row r="11" spans="2:13" x14ac:dyDescent="0.2">
      <c r="B11" s="17" t="s">
        <v>36</v>
      </c>
      <c r="C11" s="317"/>
      <c r="I11" s="17" t="s">
        <v>36</v>
      </c>
      <c r="J11" s="317"/>
    </row>
    <row r="12" spans="2:13" x14ac:dyDescent="0.2">
      <c r="B12" s="17" t="s">
        <v>38</v>
      </c>
      <c r="C12" s="317"/>
      <c r="I12" s="17" t="s">
        <v>38</v>
      </c>
      <c r="J12" s="317"/>
    </row>
    <row r="13" spans="2:13" x14ac:dyDescent="0.2">
      <c r="B13" s="17" t="s">
        <v>40</v>
      </c>
      <c r="C13" s="317"/>
      <c r="I13" s="17" t="s">
        <v>40</v>
      </c>
      <c r="J13" s="317"/>
    </row>
    <row r="14" spans="2:13" x14ac:dyDescent="0.2">
      <c r="B14" s="17" t="s">
        <v>41</v>
      </c>
      <c r="C14" s="14"/>
      <c r="I14" s="17" t="s">
        <v>41</v>
      </c>
      <c r="J14" s="14"/>
    </row>
    <row r="15" spans="2:13" x14ac:dyDescent="0.2">
      <c r="B15" s="17" t="s">
        <v>42</v>
      </c>
      <c r="C15" s="315" t="s">
        <v>43</v>
      </c>
      <c r="D15" s="437"/>
      <c r="E15" s="317" t="s">
        <v>34</v>
      </c>
      <c r="I15" s="17" t="s">
        <v>42</v>
      </c>
      <c r="J15" s="315" t="s">
        <v>43</v>
      </c>
      <c r="K15" s="439"/>
      <c r="L15" s="458"/>
      <c r="M15" s="459"/>
    </row>
    <row r="16" spans="2:13" x14ac:dyDescent="0.2">
      <c r="B16" s="17" t="s">
        <v>46</v>
      </c>
      <c r="C16" s="315"/>
      <c r="D16" s="436"/>
      <c r="E16" s="317"/>
      <c r="I16" s="17" t="s">
        <v>46</v>
      </c>
      <c r="J16" s="315"/>
      <c r="K16" s="456"/>
      <c r="L16" s="458"/>
      <c r="M16" s="459"/>
    </row>
    <row r="17" spans="2:13" x14ac:dyDescent="0.2">
      <c r="B17" s="17" t="s">
        <v>51</v>
      </c>
      <c r="C17" s="315"/>
      <c r="D17" s="438"/>
      <c r="E17" s="317"/>
      <c r="I17" s="17" t="s">
        <v>51</v>
      </c>
      <c r="J17" s="315"/>
      <c r="K17" s="467"/>
      <c r="L17" s="458"/>
      <c r="M17" s="459"/>
    </row>
    <row r="18" spans="2:13" x14ac:dyDescent="0.2">
      <c r="B18" s="470" t="s">
        <v>53</v>
      </c>
      <c r="C18" s="316" t="s">
        <v>54</v>
      </c>
      <c r="D18" s="471" t="s">
        <v>47</v>
      </c>
      <c r="E18" s="317"/>
      <c r="I18" s="470" t="s">
        <v>53</v>
      </c>
      <c r="J18" s="316" t="s">
        <v>54</v>
      </c>
      <c r="K18" s="471" t="s">
        <v>47</v>
      </c>
      <c r="L18" s="458"/>
      <c r="M18" s="459"/>
    </row>
    <row r="19" spans="2:13" x14ac:dyDescent="0.2">
      <c r="B19" s="17" t="s">
        <v>57</v>
      </c>
      <c r="C19" s="316"/>
      <c r="E19" s="315" t="s">
        <v>43</v>
      </c>
      <c r="F19" s="439"/>
      <c r="I19" s="17" t="s">
        <v>57</v>
      </c>
      <c r="J19" s="316"/>
      <c r="K19" s="455"/>
      <c r="L19" s="460"/>
      <c r="M19" s="459"/>
    </row>
    <row r="20" spans="2:13" x14ac:dyDescent="0.2">
      <c r="B20" s="17" t="s">
        <v>60</v>
      </c>
      <c r="C20" s="316"/>
      <c r="E20" s="315"/>
      <c r="F20" s="439"/>
      <c r="I20" s="17" t="s">
        <v>60</v>
      </c>
      <c r="J20" s="316"/>
      <c r="K20" s="455"/>
      <c r="L20" s="460"/>
      <c r="M20" s="459"/>
    </row>
    <row r="21" spans="2:13" x14ac:dyDescent="0.2">
      <c r="B21" s="17" t="s">
        <v>63</v>
      </c>
      <c r="C21" s="316"/>
      <c r="E21" s="315"/>
      <c r="F21" s="440"/>
      <c r="I21" s="17" t="s">
        <v>63</v>
      </c>
      <c r="J21" s="316"/>
      <c r="K21" s="455"/>
      <c r="L21" s="460"/>
      <c r="M21" s="461"/>
    </row>
    <row r="22" spans="2:13" x14ac:dyDescent="0.2">
      <c r="B22" s="453" t="s">
        <v>64</v>
      </c>
      <c r="C22" s="449" t="s">
        <v>65</v>
      </c>
      <c r="E22" s="441"/>
      <c r="F22" s="447"/>
      <c r="I22" s="453" t="s">
        <v>64</v>
      </c>
      <c r="J22" s="315" t="s">
        <v>65</v>
      </c>
      <c r="K22" s="455"/>
      <c r="L22" s="459"/>
      <c r="M22" s="459"/>
    </row>
    <row r="23" spans="2:13" x14ac:dyDescent="0.2">
      <c r="B23" s="453" t="s">
        <v>66</v>
      </c>
      <c r="C23" s="449"/>
      <c r="E23" s="442"/>
      <c r="F23" s="284"/>
      <c r="I23" s="453" t="s">
        <v>66</v>
      </c>
      <c r="J23" s="315"/>
      <c r="K23" s="455"/>
      <c r="L23" s="459"/>
      <c r="M23" s="459"/>
    </row>
    <row r="24" spans="2:13" x14ac:dyDescent="0.2">
      <c r="B24" s="453" t="s">
        <v>67</v>
      </c>
      <c r="C24" s="449"/>
      <c r="E24" s="443" t="s">
        <v>54</v>
      </c>
      <c r="F24" s="284"/>
      <c r="I24" s="453" t="s">
        <v>67</v>
      </c>
      <c r="J24" s="315"/>
      <c r="K24" s="455"/>
      <c r="L24" s="459"/>
      <c r="M24" s="459"/>
    </row>
    <row r="25" spans="2:13" x14ac:dyDescent="0.2">
      <c r="B25" s="453" t="s">
        <v>68</v>
      </c>
      <c r="C25" s="449"/>
      <c r="E25" s="444"/>
      <c r="F25" s="285"/>
      <c r="I25" s="453" t="s">
        <v>68</v>
      </c>
      <c r="J25" s="315"/>
      <c r="K25" s="455"/>
      <c r="L25" s="459"/>
      <c r="M25" s="459"/>
    </row>
    <row r="26" spans="2:13" x14ac:dyDescent="0.2">
      <c r="B26" s="470" t="s">
        <v>69</v>
      </c>
      <c r="C26" s="317" t="s">
        <v>70</v>
      </c>
      <c r="E26" s="444"/>
      <c r="F26" s="472" t="s">
        <v>47</v>
      </c>
      <c r="I26" s="469" t="s">
        <v>69</v>
      </c>
      <c r="J26" s="317" t="s">
        <v>70</v>
      </c>
      <c r="K26" s="455"/>
      <c r="L26" s="465" t="s">
        <v>34</v>
      </c>
      <c r="M26" s="462"/>
    </row>
    <row r="27" spans="2:13" ht="13.2" customHeight="1" x14ac:dyDescent="0.2">
      <c r="B27" s="17" t="s">
        <v>71</v>
      </c>
      <c r="C27" s="317"/>
      <c r="E27" s="445"/>
      <c r="F27" s="23"/>
      <c r="I27" s="17" t="s">
        <v>71</v>
      </c>
      <c r="J27" s="317"/>
      <c r="K27" s="455"/>
      <c r="L27" s="466"/>
      <c r="M27" s="463"/>
    </row>
    <row r="28" spans="2:13" ht="31.2" customHeight="1" x14ac:dyDescent="0.2">
      <c r="B28" s="454" t="s">
        <v>72</v>
      </c>
      <c r="C28" s="317"/>
      <c r="E28" s="450" t="s">
        <v>65</v>
      </c>
      <c r="I28" s="17" t="s">
        <v>72</v>
      </c>
      <c r="J28" s="317"/>
      <c r="K28" s="455"/>
      <c r="L28" s="466"/>
      <c r="M28" s="464"/>
    </row>
    <row r="29" spans="2:13" ht="18" customHeight="1" x14ac:dyDescent="0.2">
      <c r="B29" s="453" t="s">
        <v>73</v>
      </c>
      <c r="C29" s="317"/>
      <c r="E29" s="451"/>
      <c r="I29" s="17" t="s">
        <v>73</v>
      </c>
      <c r="J29" s="317"/>
      <c r="K29" s="455"/>
      <c r="L29" s="457"/>
      <c r="M29" s="455"/>
    </row>
    <row r="30" spans="2:13" ht="13.2" customHeight="1" x14ac:dyDescent="0.2">
      <c r="B30" s="453" t="s">
        <v>74</v>
      </c>
      <c r="C30" s="5"/>
      <c r="E30" s="451"/>
      <c r="I30" s="17" t="s">
        <v>74</v>
      </c>
      <c r="J30" s="5"/>
      <c r="L30" s="448" t="s">
        <v>43</v>
      </c>
      <c r="M30" s="23"/>
    </row>
    <row r="31" spans="2:13" x14ac:dyDescent="0.2">
      <c r="B31" s="453" t="s">
        <v>75</v>
      </c>
      <c r="E31" s="452"/>
      <c r="I31" s="17" t="s">
        <v>75</v>
      </c>
      <c r="L31" s="448"/>
    </row>
    <row r="32" spans="2:13" x14ac:dyDescent="0.2">
      <c r="B32" s="17" t="s">
        <v>76</v>
      </c>
      <c r="E32" s="446" t="s">
        <v>70</v>
      </c>
      <c r="I32" s="17" t="s">
        <v>76</v>
      </c>
      <c r="L32" s="448"/>
    </row>
    <row r="33" spans="2:13" x14ac:dyDescent="0.2">
      <c r="B33" s="17" t="s">
        <v>77</v>
      </c>
      <c r="E33" s="336"/>
      <c r="I33" s="17" t="s">
        <v>77</v>
      </c>
      <c r="L33" s="316" t="s">
        <v>54</v>
      </c>
      <c r="M33" s="471" t="s">
        <v>47</v>
      </c>
    </row>
    <row r="34" spans="2:13" x14ac:dyDescent="0.2">
      <c r="B34" s="17" t="s">
        <v>78</v>
      </c>
      <c r="E34" s="336"/>
      <c r="I34" s="17" t="s">
        <v>78</v>
      </c>
      <c r="L34" s="316"/>
    </row>
    <row r="35" spans="2:13" x14ac:dyDescent="0.2">
      <c r="B35" s="17" t="s">
        <v>574</v>
      </c>
      <c r="E35" s="337"/>
      <c r="I35" s="17" t="s">
        <v>574</v>
      </c>
      <c r="L35" s="316"/>
    </row>
    <row r="36" spans="2:13" x14ac:dyDescent="0.2">
      <c r="I36" s="17" t="s">
        <v>598</v>
      </c>
      <c r="L36" s="316"/>
    </row>
    <row r="37" spans="2:13" x14ac:dyDescent="0.2">
      <c r="I37" s="17" t="s">
        <v>599</v>
      </c>
      <c r="L37" s="315" t="s">
        <v>65</v>
      </c>
    </row>
    <row r="38" spans="2:13" x14ac:dyDescent="0.2">
      <c r="I38" s="469" t="s">
        <v>600</v>
      </c>
      <c r="L38" s="315"/>
    </row>
    <row r="39" spans="2:13" x14ac:dyDescent="0.2">
      <c r="I39" s="17" t="s">
        <v>601</v>
      </c>
      <c r="L39" s="315"/>
    </row>
    <row r="40" spans="2:13" x14ac:dyDescent="0.2">
      <c r="I40" s="9" t="s">
        <v>602</v>
      </c>
      <c r="L40" s="315"/>
    </row>
    <row r="41" spans="2:13" x14ac:dyDescent="0.2">
      <c r="I41" s="9" t="s">
        <v>603</v>
      </c>
      <c r="L41" s="317" t="s">
        <v>70</v>
      </c>
    </row>
    <row r="42" spans="2:13" x14ac:dyDescent="0.2">
      <c r="I42" s="9" t="s">
        <v>604</v>
      </c>
      <c r="L42" s="317"/>
    </row>
    <row r="43" spans="2:13" x14ac:dyDescent="0.2">
      <c r="I43" s="9" t="s">
        <v>605</v>
      </c>
      <c r="L43" s="317"/>
    </row>
    <row r="44" spans="2:13" x14ac:dyDescent="0.2">
      <c r="I44" s="9" t="s">
        <v>606</v>
      </c>
      <c r="L44" s="317"/>
    </row>
    <row r="45" spans="2:13" x14ac:dyDescent="0.2">
      <c r="L45" s="468"/>
    </row>
    <row r="46" spans="2:13" x14ac:dyDescent="0.2">
      <c r="L46" s="468"/>
    </row>
    <row r="47" spans="2:13" x14ac:dyDescent="0.2">
      <c r="L47" s="468"/>
    </row>
    <row r="48" spans="2:13" x14ac:dyDescent="0.2">
      <c r="L48" s="468"/>
    </row>
  </sheetData>
  <mergeCells count="23">
    <mergeCell ref="L30:L32"/>
    <mergeCell ref="L33:L36"/>
    <mergeCell ref="L37:L40"/>
    <mergeCell ref="L41:L44"/>
    <mergeCell ref="L26:L29"/>
    <mergeCell ref="E22:E23"/>
    <mergeCell ref="E24:E27"/>
    <mergeCell ref="E28:E31"/>
    <mergeCell ref="E32:E35"/>
    <mergeCell ref="L15:L18"/>
    <mergeCell ref="C18:C21"/>
    <mergeCell ref="J18:J21"/>
    <mergeCell ref="E19:E21"/>
    <mergeCell ref="L19:L21"/>
    <mergeCell ref="C22:C25"/>
    <mergeCell ref="J22:J25"/>
    <mergeCell ref="C26:C29"/>
    <mergeCell ref="J26:J29"/>
    <mergeCell ref="C10:C13"/>
    <mergeCell ref="J10:J13"/>
    <mergeCell ref="C15:C17"/>
    <mergeCell ref="E15:E18"/>
    <mergeCell ref="J15:J17"/>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E110-3D50-4326-887C-560F50E156BD}">
  <dimension ref="A1"/>
  <sheetViews>
    <sheetView topLeftCell="A4" workbookViewId="0">
      <selection activeCell="F26" sqref="F26"/>
    </sheetView>
  </sheetViews>
  <sheetFormatPr defaultRowHeight="18" x14ac:dyDescent="0.45"/>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22FD9-87BE-4E3F-8D5B-5B84753355DE}">
  <dimension ref="B2:AD71"/>
  <sheetViews>
    <sheetView topLeftCell="H29" zoomScale="80" zoomScaleNormal="80" workbookViewId="0">
      <selection activeCell="P64" sqref="P64"/>
    </sheetView>
  </sheetViews>
  <sheetFormatPr defaultRowHeight="13.2" x14ac:dyDescent="0.2"/>
  <cols>
    <col min="1" max="1" width="2.59765625" style="9" customWidth="1"/>
    <col min="2" max="2" width="8.69921875" style="9"/>
    <col min="3" max="3" width="14.5" style="9" customWidth="1"/>
    <col min="4" max="4" width="40.09765625" style="9" customWidth="1"/>
    <col min="5" max="5" width="59.69921875" style="9" customWidth="1"/>
    <col min="6" max="6" width="57.19921875" style="9" customWidth="1"/>
    <col min="7" max="10" width="8.69921875" style="9"/>
    <col min="11" max="11" width="12" style="9" customWidth="1"/>
    <col min="12" max="18" width="8.69921875" style="9"/>
    <col min="19" max="19" width="15.59765625" style="9" customWidth="1"/>
    <col min="20" max="25" width="8.69921875" style="9"/>
    <col min="26" max="26" width="13.09765625" style="9" customWidth="1"/>
    <col min="27" max="263" width="8.69921875" style="9"/>
    <col min="264" max="264" width="12" style="9" customWidth="1"/>
    <col min="265" max="519" width="8.69921875" style="9"/>
    <col min="520" max="520" width="12" style="9" customWidth="1"/>
    <col min="521" max="775" width="8.69921875" style="9"/>
    <col min="776" max="776" width="12" style="9" customWidth="1"/>
    <col min="777" max="1031" width="8.69921875" style="9"/>
    <col min="1032" max="1032" width="12" style="9" customWidth="1"/>
    <col min="1033" max="1287" width="8.69921875" style="9"/>
    <col min="1288" max="1288" width="12" style="9" customWidth="1"/>
    <col min="1289" max="1543" width="8.69921875" style="9"/>
    <col min="1544" max="1544" width="12" style="9" customWidth="1"/>
    <col min="1545" max="1799" width="8.69921875" style="9"/>
    <col min="1800" max="1800" width="12" style="9" customWidth="1"/>
    <col min="1801" max="2055" width="8.69921875" style="9"/>
    <col min="2056" max="2056" width="12" style="9" customWidth="1"/>
    <col min="2057" max="2311" width="8.69921875" style="9"/>
    <col min="2312" max="2312" width="12" style="9" customWidth="1"/>
    <col min="2313" max="2567" width="8.69921875" style="9"/>
    <col min="2568" max="2568" width="12" style="9" customWidth="1"/>
    <col min="2569" max="2823" width="8.69921875" style="9"/>
    <col min="2824" max="2824" width="12" style="9" customWidth="1"/>
    <col min="2825" max="3079" width="8.69921875" style="9"/>
    <col min="3080" max="3080" width="12" style="9" customWidth="1"/>
    <col min="3081" max="3335" width="8.69921875" style="9"/>
    <col min="3336" max="3336" width="12" style="9" customWidth="1"/>
    <col min="3337" max="3591" width="8.69921875" style="9"/>
    <col min="3592" max="3592" width="12" style="9" customWidth="1"/>
    <col min="3593" max="3847" width="8.69921875" style="9"/>
    <col min="3848" max="3848" width="12" style="9" customWidth="1"/>
    <col min="3849" max="4103" width="8.69921875" style="9"/>
    <col min="4104" max="4104" width="12" style="9" customWidth="1"/>
    <col min="4105" max="4359" width="8.69921875" style="9"/>
    <col min="4360" max="4360" width="12" style="9" customWidth="1"/>
    <col min="4361" max="4615" width="8.69921875" style="9"/>
    <col min="4616" max="4616" width="12" style="9" customWidth="1"/>
    <col min="4617" max="4871" width="8.69921875" style="9"/>
    <col min="4872" max="4872" width="12" style="9" customWidth="1"/>
    <col min="4873" max="5127" width="8.69921875" style="9"/>
    <col min="5128" max="5128" width="12" style="9" customWidth="1"/>
    <col min="5129" max="5383" width="8.69921875" style="9"/>
    <col min="5384" max="5384" width="12" style="9" customWidth="1"/>
    <col min="5385" max="5639" width="8.69921875" style="9"/>
    <col min="5640" max="5640" width="12" style="9" customWidth="1"/>
    <col min="5641" max="5895" width="8.69921875" style="9"/>
    <col min="5896" max="5896" width="12" style="9" customWidth="1"/>
    <col min="5897" max="6151" width="8.69921875" style="9"/>
    <col min="6152" max="6152" width="12" style="9" customWidth="1"/>
    <col min="6153" max="6407" width="8.69921875" style="9"/>
    <col min="6408" max="6408" width="12" style="9" customWidth="1"/>
    <col min="6409" max="6663" width="8.69921875" style="9"/>
    <col min="6664" max="6664" width="12" style="9" customWidth="1"/>
    <col min="6665" max="6919" width="8.69921875" style="9"/>
    <col min="6920" max="6920" width="12" style="9" customWidth="1"/>
    <col min="6921" max="7175" width="8.69921875" style="9"/>
    <col min="7176" max="7176" width="12" style="9" customWidth="1"/>
    <col min="7177" max="7431" width="8.69921875" style="9"/>
    <col min="7432" max="7432" width="12" style="9" customWidth="1"/>
    <col min="7433" max="7687" width="8.69921875" style="9"/>
    <col min="7688" max="7688" width="12" style="9" customWidth="1"/>
    <col min="7689" max="7943" width="8.69921875" style="9"/>
    <col min="7944" max="7944" width="12" style="9" customWidth="1"/>
    <col min="7945" max="8199" width="8.69921875" style="9"/>
    <col min="8200" max="8200" width="12" style="9" customWidth="1"/>
    <col min="8201" max="8455" width="8.69921875" style="9"/>
    <col min="8456" max="8456" width="12" style="9" customWidth="1"/>
    <col min="8457" max="8711" width="8.69921875" style="9"/>
    <col min="8712" max="8712" width="12" style="9" customWidth="1"/>
    <col min="8713" max="8967" width="8.69921875" style="9"/>
    <col min="8968" max="8968" width="12" style="9" customWidth="1"/>
    <col min="8969" max="9223" width="8.69921875" style="9"/>
    <col min="9224" max="9224" width="12" style="9" customWidth="1"/>
    <col min="9225" max="9479" width="8.69921875" style="9"/>
    <col min="9480" max="9480" width="12" style="9" customWidth="1"/>
    <col min="9481" max="9735" width="8.69921875" style="9"/>
    <col min="9736" max="9736" width="12" style="9" customWidth="1"/>
    <col min="9737" max="9991" width="8.69921875" style="9"/>
    <col min="9992" max="9992" width="12" style="9" customWidth="1"/>
    <col min="9993" max="10247" width="8.69921875" style="9"/>
    <col min="10248" max="10248" width="12" style="9" customWidth="1"/>
    <col min="10249" max="10503" width="8.69921875" style="9"/>
    <col min="10504" max="10504" width="12" style="9" customWidth="1"/>
    <col min="10505" max="10759" width="8.69921875" style="9"/>
    <col min="10760" max="10760" width="12" style="9" customWidth="1"/>
    <col min="10761" max="11015" width="8.69921875" style="9"/>
    <col min="11016" max="11016" width="12" style="9" customWidth="1"/>
    <col min="11017" max="11271" width="8.69921875" style="9"/>
    <col min="11272" max="11272" width="12" style="9" customWidth="1"/>
    <col min="11273" max="11527" width="8.69921875" style="9"/>
    <col min="11528" max="11528" width="12" style="9" customWidth="1"/>
    <col min="11529" max="11783" width="8.69921875" style="9"/>
    <col min="11784" max="11784" width="12" style="9" customWidth="1"/>
    <col min="11785" max="12039" width="8.69921875" style="9"/>
    <col min="12040" max="12040" width="12" style="9" customWidth="1"/>
    <col min="12041" max="12295" width="8.69921875" style="9"/>
    <col min="12296" max="12296" width="12" style="9" customWidth="1"/>
    <col min="12297" max="12551" width="8.69921875" style="9"/>
    <col min="12552" max="12552" width="12" style="9" customWidth="1"/>
    <col min="12553" max="12807" width="8.69921875" style="9"/>
    <col min="12808" max="12808" width="12" style="9" customWidth="1"/>
    <col min="12809" max="13063" width="8.69921875" style="9"/>
    <col min="13064" max="13064" width="12" style="9" customWidth="1"/>
    <col min="13065" max="13319" width="8.69921875" style="9"/>
    <col min="13320" max="13320" width="12" style="9" customWidth="1"/>
    <col min="13321" max="13575" width="8.69921875" style="9"/>
    <col min="13576" max="13576" width="12" style="9" customWidth="1"/>
    <col min="13577" max="13831" width="8.69921875" style="9"/>
    <col min="13832" max="13832" width="12" style="9" customWidth="1"/>
    <col min="13833" max="14087" width="8.69921875" style="9"/>
    <col min="14088" max="14088" width="12" style="9" customWidth="1"/>
    <col min="14089" max="14343" width="8.69921875" style="9"/>
    <col min="14344" max="14344" width="12" style="9" customWidth="1"/>
    <col min="14345" max="14599" width="8.69921875" style="9"/>
    <col min="14600" max="14600" width="12" style="9" customWidth="1"/>
    <col min="14601" max="14855" width="8.69921875" style="9"/>
    <col min="14856" max="14856" width="12" style="9" customWidth="1"/>
    <col min="14857" max="15111" width="8.69921875" style="9"/>
    <col min="15112" max="15112" width="12" style="9" customWidth="1"/>
    <col min="15113" max="15367" width="8.69921875" style="9"/>
    <col min="15368" max="15368" width="12" style="9" customWidth="1"/>
    <col min="15369" max="15623" width="8.69921875" style="9"/>
    <col min="15624" max="15624" width="12" style="9" customWidth="1"/>
    <col min="15625" max="15879" width="8.69921875" style="9"/>
    <col min="15880" max="15880" width="12" style="9" customWidth="1"/>
    <col min="15881" max="16135" width="8.69921875" style="9"/>
    <col min="16136" max="16136" width="12" style="9" customWidth="1"/>
    <col min="16137" max="16383" width="8.69921875" style="9"/>
    <col min="16384" max="16384" width="8.69921875" style="9" customWidth="1"/>
  </cols>
  <sheetData>
    <row r="2" spans="2:18" x14ac:dyDescent="0.2">
      <c r="B2" s="9" t="s">
        <v>19</v>
      </c>
      <c r="F2" s="9" t="s">
        <v>525</v>
      </c>
    </row>
    <row r="3" spans="2:18" x14ac:dyDescent="0.2">
      <c r="R3" s="9" t="s">
        <v>556</v>
      </c>
    </row>
    <row r="4" spans="2:18" x14ac:dyDescent="0.2">
      <c r="L4" s="9" t="s">
        <v>20</v>
      </c>
      <c r="R4" s="9" t="s">
        <v>558</v>
      </c>
    </row>
    <row r="5" spans="2:18" x14ac:dyDescent="0.2">
      <c r="B5" s="317" t="s">
        <v>21</v>
      </c>
      <c r="C5" s="317" t="s">
        <v>22</v>
      </c>
      <c r="D5" s="320" t="s">
        <v>23</v>
      </c>
      <c r="E5" s="320"/>
      <c r="F5" s="317" t="s">
        <v>24</v>
      </c>
      <c r="R5" s="9" t="s">
        <v>559</v>
      </c>
    </row>
    <row r="6" spans="2:18" ht="13.8" thickBot="1" x14ac:dyDescent="0.25">
      <c r="B6" s="319"/>
      <c r="C6" s="319"/>
      <c r="D6" s="10" t="s">
        <v>25</v>
      </c>
      <c r="E6" s="10" t="s">
        <v>26</v>
      </c>
      <c r="F6" s="319"/>
      <c r="L6" s="9" t="s">
        <v>27</v>
      </c>
    </row>
    <row r="7" spans="2:18" ht="18" customHeight="1" thickTop="1" x14ac:dyDescent="0.2">
      <c r="B7" s="321">
        <v>44980</v>
      </c>
      <c r="C7" s="11">
        <v>0.69444444444444453</v>
      </c>
      <c r="D7" s="12" t="s">
        <v>28</v>
      </c>
      <c r="E7" s="13"/>
      <c r="F7" s="335" t="s">
        <v>143</v>
      </c>
      <c r="R7" s="9" t="s">
        <v>562</v>
      </c>
    </row>
    <row r="8" spans="2:18" ht="18" customHeight="1" x14ac:dyDescent="0.2">
      <c r="B8" s="322"/>
      <c r="C8" s="67">
        <v>0.70833333333333337</v>
      </c>
      <c r="D8" s="14" t="s">
        <v>29</v>
      </c>
      <c r="E8" s="14"/>
      <c r="F8" s="336"/>
      <c r="K8" s="16">
        <v>44980</v>
      </c>
      <c r="L8" s="9" t="s">
        <v>30</v>
      </c>
      <c r="N8" s="9" t="s">
        <v>31</v>
      </c>
      <c r="R8" s="9" t="s">
        <v>563</v>
      </c>
    </row>
    <row r="9" spans="2:18" ht="18" customHeight="1" x14ac:dyDescent="0.2">
      <c r="B9" s="322"/>
      <c r="C9" s="67">
        <v>0.71180555555555547</v>
      </c>
      <c r="D9" s="14" t="s">
        <v>32</v>
      </c>
      <c r="E9" s="14" t="s">
        <v>28</v>
      </c>
      <c r="F9" s="336"/>
    </row>
    <row r="10" spans="2:18" ht="18" customHeight="1" x14ac:dyDescent="0.2">
      <c r="B10" s="322"/>
      <c r="C10" s="331">
        <v>0.72222222222222221</v>
      </c>
      <c r="D10" s="14" t="s">
        <v>37</v>
      </c>
      <c r="E10" s="14" t="s">
        <v>523</v>
      </c>
      <c r="F10" s="336"/>
      <c r="K10" s="17" t="s">
        <v>33</v>
      </c>
      <c r="L10" s="317" t="s">
        <v>34</v>
      </c>
      <c r="R10" s="9" t="s">
        <v>557</v>
      </c>
    </row>
    <row r="11" spans="2:18" ht="18" customHeight="1" x14ac:dyDescent="0.2">
      <c r="B11" s="322"/>
      <c r="C11" s="332"/>
      <c r="D11" s="14" t="s">
        <v>142</v>
      </c>
      <c r="E11" s="14" t="s">
        <v>523</v>
      </c>
      <c r="F11" s="336"/>
      <c r="K11" s="17" t="s">
        <v>36</v>
      </c>
      <c r="L11" s="317"/>
    </row>
    <row r="12" spans="2:18" ht="18" customHeight="1" x14ac:dyDescent="0.2">
      <c r="B12" s="322"/>
      <c r="C12" s="67">
        <v>0.72569444444444453</v>
      </c>
      <c r="D12" s="14" t="s">
        <v>35</v>
      </c>
      <c r="E12" s="14" t="s">
        <v>39</v>
      </c>
      <c r="F12" s="336"/>
      <c r="K12" s="17" t="s">
        <v>38</v>
      </c>
      <c r="L12" s="317"/>
    </row>
    <row r="13" spans="2:18" ht="18" hidden="1" customHeight="1" x14ac:dyDescent="0.2">
      <c r="B13" s="322"/>
      <c r="C13" s="11"/>
      <c r="D13" s="14"/>
      <c r="E13" s="14"/>
      <c r="F13" s="336"/>
      <c r="K13" s="17" t="s">
        <v>40</v>
      </c>
      <c r="L13" s="317"/>
    </row>
    <row r="14" spans="2:18" ht="18" customHeight="1" x14ac:dyDescent="0.2">
      <c r="B14" s="322"/>
      <c r="C14" s="67">
        <v>0.73611111111111116</v>
      </c>
      <c r="D14" s="14" t="s">
        <v>134</v>
      </c>
      <c r="E14" s="14" t="s">
        <v>527</v>
      </c>
      <c r="F14" s="337"/>
      <c r="K14" s="17" t="s">
        <v>41</v>
      </c>
      <c r="L14" s="14"/>
    </row>
    <row r="15" spans="2:18" ht="18" customHeight="1" x14ac:dyDescent="0.2">
      <c r="B15" s="322"/>
      <c r="C15" s="331">
        <v>0.73958333333333337</v>
      </c>
      <c r="D15" s="333" t="s">
        <v>545</v>
      </c>
      <c r="E15" s="14" t="s">
        <v>37</v>
      </c>
      <c r="F15" s="14" t="s">
        <v>144</v>
      </c>
      <c r="K15" s="17" t="s">
        <v>42</v>
      </c>
      <c r="L15" s="315" t="s">
        <v>43</v>
      </c>
      <c r="M15" s="276"/>
      <c r="N15" s="317" t="s">
        <v>34</v>
      </c>
    </row>
    <row r="16" spans="2:18" ht="36" customHeight="1" x14ac:dyDescent="0.2">
      <c r="B16" s="322"/>
      <c r="C16" s="332"/>
      <c r="D16" s="334"/>
      <c r="E16" s="18" t="s">
        <v>44</v>
      </c>
      <c r="F16" s="18" t="s">
        <v>45</v>
      </c>
      <c r="K16" s="17" t="s">
        <v>46</v>
      </c>
      <c r="L16" s="315"/>
      <c r="M16" s="277" t="s">
        <v>560</v>
      </c>
      <c r="N16" s="317"/>
    </row>
    <row r="17" spans="2:15" ht="18" customHeight="1" x14ac:dyDescent="0.2">
      <c r="B17" s="322"/>
      <c r="C17" s="331">
        <v>0.74305555555555547</v>
      </c>
      <c r="D17" s="324" t="s">
        <v>48</v>
      </c>
      <c r="E17" s="326" t="s">
        <v>49</v>
      </c>
      <c r="F17" s="18" t="s">
        <v>50</v>
      </c>
      <c r="K17" s="17" t="s">
        <v>51</v>
      </c>
      <c r="L17" s="315"/>
      <c r="M17" s="278"/>
      <c r="N17" s="317"/>
    </row>
    <row r="18" spans="2:15" ht="25.95" customHeight="1" x14ac:dyDescent="0.2">
      <c r="B18" s="322"/>
      <c r="C18" s="332"/>
      <c r="D18" s="325"/>
      <c r="E18" s="327"/>
      <c r="F18" s="18" t="s">
        <v>52</v>
      </c>
      <c r="K18" s="17" t="s">
        <v>53</v>
      </c>
      <c r="L18" s="317" t="s">
        <v>54</v>
      </c>
      <c r="M18" s="66" t="s">
        <v>47</v>
      </c>
      <c r="N18" s="317"/>
    </row>
    <row r="19" spans="2:15" ht="172.95" customHeight="1" x14ac:dyDescent="0.2">
      <c r="B19" s="322"/>
      <c r="C19" s="67">
        <v>0.75</v>
      </c>
      <c r="D19" s="275" t="s">
        <v>543</v>
      </c>
      <c r="E19" s="275" t="s">
        <v>544</v>
      </c>
      <c r="F19" s="328" t="s">
        <v>56</v>
      </c>
      <c r="K19" s="17" t="s">
        <v>57</v>
      </c>
      <c r="L19" s="317"/>
      <c r="N19" s="315" t="s">
        <v>43</v>
      </c>
      <c r="O19" s="276"/>
    </row>
    <row r="20" spans="2:15" ht="18" customHeight="1" x14ac:dyDescent="0.2">
      <c r="B20" s="322"/>
      <c r="C20" s="67">
        <v>0.75347222222222221</v>
      </c>
      <c r="D20" s="14" t="s">
        <v>58</v>
      </c>
      <c r="E20" s="14" t="s">
        <v>59</v>
      </c>
      <c r="F20" s="329"/>
      <c r="K20" s="17" t="s">
        <v>60</v>
      </c>
      <c r="L20" s="317"/>
      <c r="N20" s="315"/>
      <c r="O20" s="279" t="s">
        <v>560</v>
      </c>
    </row>
    <row r="21" spans="2:15" ht="52.95" customHeight="1" x14ac:dyDescent="0.2">
      <c r="B21" s="322"/>
      <c r="C21" s="67">
        <v>0.76388888888888884</v>
      </c>
      <c r="D21" s="14" t="s">
        <v>61</v>
      </c>
      <c r="E21" s="12" t="s">
        <v>62</v>
      </c>
      <c r="F21" s="330"/>
      <c r="K21" s="17" t="s">
        <v>63</v>
      </c>
      <c r="L21" s="317"/>
      <c r="N21" s="315"/>
      <c r="O21" s="280"/>
    </row>
    <row r="22" spans="2:15" ht="18" customHeight="1" x14ac:dyDescent="0.2">
      <c r="B22" s="322"/>
      <c r="C22" s="67">
        <v>0.76736111111111116</v>
      </c>
      <c r="D22" s="14" t="s">
        <v>522</v>
      </c>
      <c r="E22" s="14" t="s">
        <v>55</v>
      </c>
      <c r="F22" s="15"/>
      <c r="K22" s="21" t="s">
        <v>64</v>
      </c>
      <c r="L22" s="315" t="s">
        <v>65</v>
      </c>
      <c r="N22" s="15"/>
      <c r="O22" s="20" t="s">
        <v>47</v>
      </c>
    </row>
    <row r="23" spans="2:15" ht="18" customHeight="1" x14ac:dyDescent="0.2">
      <c r="B23" s="323"/>
      <c r="C23" s="67">
        <v>0.78125</v>
      </c>
      <c r="D23" s="13" t="s">
        <v>522</v>
      </c>
      <c r="E23" s="13" t="s">
        <v>145</v>
      </c>
      <c r="F23" s="13" t="s">
        <v>146</v>
      </c>
      <c r="K23" s="21" t="s">
        <v>66</v>
      </c>
      <c r="L23" s="315"/>
      <c r="N23" s="317" t="s">
        <v>54</v>
      </c>
      <c r="O23" s="22"/>
    </row>
    <row r="24" spans="2:15" ht="18" customHeight="1" x14ac:dyDescent="0.2">
      <c r="B24" s="224"/>
      <c r="C24" s="225"/>
      <c r="D24" s="226"/>
      <c r="E24" s="226"/>
      <c r="F24" s="226"/>
      <c r="K24" s="21"/>
      <c r="L24" s="315"/>
      <c r="N24" s="317"/>
      <c r="O24" s="24"/>
    </row>
    <row r="25" spans="2:15" ht="47.7" customHeight="1" x14ac:dyDescent="0.2">
      <c r="B25" s="227">
        <v>44989</v>
      </c>
      <c r="C25" s="67">
        <v>0.3125</v>
      </c>
      <c r="D25" s="338" t="s">
        <v>526</v>
      </c>
      <c r="E25" s="339"/>
      <c r="F25" s="228" t="s">
        <v>524</v>
      </c>
      <c r="G25" s="25"/>
      <c r="K25" s="21" t="s">
        <v>67</v>
      </c>
      <c r="L25" s="315"/>
      <c r="N25" s="317"/>
      <c r="O25" s="24"/>
    </row>
    <row r="26" spans="2:15" ht="47.7" customHeight="1" x14ac:dyDescent="0.2">
      <c r="B26" s="227">
        <v>44990</v>
      </c>
      <c r="C26" s="67">
        <v>0.66666666666666663</v>
      </c>
      <c r="D26" s="338" t="s">
        <v>538</v>
      </c>
      <c r="E26" s="339"/>
      <c r="F26" s="25"/>
      <c r="G26" s="25"/>
      <c r="K26" s="21" t="s">
        <v>68</v>
      </c>
      <c r="L26" s="315"/>
      <c r="N26" s="317"/>
      <c r="O26" s="26"/>
    </row>
    <row r="27" spans="2:15" ht="18" customHeight="1" x14ac:dyDescent="0.2">
      <c r="C27" s="23"/>
      <c r="F27" s="25"/>
      <c r="K27" s="27" t="s">
        <v>69</v>
      </c>
      <c r="L27" s="317" t="s">
        <v>70</v>
      </c>
      <c r="N27" s="317"/>
      <c r="O27" s="19" t="s">
        <v>47</v>
      </c>
    </row>
    <row r="28" spans="2:15" ht="18" customHeight="1" x14ac:dyDescent="0.2">
      <c r="C28" s="23"/>
      <c r="K28" s="17" t="s">
        <v>71</v>
      </c>
      <c r="L28" s="317"/>
      <c r="N28" s="315" t="s">
        <v>65</v>
      </c>
      <c r="O28" s="23"/>
    </row>
    <row r="29" spans="2:15" ht="18" customHeight="1" x14ac:dyDescent="0.2">
      <c r="C29" s="23"/>
      <c r="K29" s="17" t="s">
        <v>72</v>
      </c>
      <c r="L29" s="317"/>
      <c r="N29" s="315"/>
    </row>
    <row r="30" spans="2:15" ht="18" customHeight="1" x14ac:dyDescent="0.2">
      <c r="C30" s="23"/>
      <c r="K30" s="17" t="s">
        <v>73</v>
      </c>
      <c r="L30" s="317"/>
      <c r="N30" s="315"/>
    </row>
    <row r="31" spans="2:15" ht="18" customHeight="1" x14ac:dyDescent="0.2">
      <c r="C31" s="23"/>
      <c r="K31" s="17" t="s">
        <v>74</v>
      </c>
      <c r="L31" s="5"/>
      <c r="N31" s="315"/>
    </row>
    <row r="32" spans="2:15" ht="18" customHeight="1" x14ac:dyDescent="0.2">
      <c r="C32" s="23"/>
      <c r="K32" s="17" t="s">
        <v>75</v>
      </c>
      <c r="N32" s="317" t="s">
        <v>70</v>
      </c>
    </row>
    <row r="33" spans="3:29" x14ac:dyDescent="0.2">
      <c r="C33" s="23"/>
      <c r="K33" s="17" t="s">
        <v>76</v>
      </c>
      <c r="N33" s="317"/>
    </row>
    <row r="34" spans="3:29" x14ac:dyDescent="0.2">
      <c r="C34" s="23"/>
      <c r="K34" s="17" t="s">
        <v>77</v>
      </c>
      <c r="N34" s="317"/>
    </row>
    <row r="35" spans="3:29" x14ac:dyDescent="0.2">
      <c r="C35" s="23"/>
      <c r="K35" s="17" t="s">
        <v>78</v>
      </c>
      <c r="N35" s="317"/>
    </row>
    <row r="36" spans="3:29" x14ac:dyDescent="0.2">
      <c r="C36" s="23"/>
      <c r="K36" s="17"/>
      <c r="N36" s="5"/>
    </row>
    <row r="37" spans="3:29" x14ac:dyDescent="0.2">
      <c r="C37" s="23"/>
      <c r="K37" s="17"/>
    </row>
    <row r="38" spans="3:29" x14ac:dyDescent="0.2">
      <c r="C38" s="23"/>
      <c r="K38" s="17"/>
    </row>
    <row r="39" spans="3:29" x14ac:dyDescent="0.2">
      <c r="C39" s="23"/>
      <c r="K39" s="17"/>
    </row>
    <row r="40" spans="3:29" x14ac:dyDescent="0.2">
      <c r="C40" s="23"/>
    </row>
    <row r="41" spans="3:29" x14ac:dyDescent="0.2">
      <c r="C41" s="23"/>
    </row>
    <row r="42" spans="3:29" x14ac:dyDescent="0.2">
      <c r="C42" s="23"/>
      <c r="S42" s="16"/>
      <c r="T42" s="9" t="s">
        <v>30</v>
      </c>
      <c r="V42" s="9" t="s">
        <v>31</v>
      </c>
      <c r="Z42" s="16"/>
      <c r="AA42" s="9" t="s">
        <v>30</v>
      </c>
      <c r="AC42" s="9" t="s">
        <v>31</v>
      </c>
    </row>
    <row r="43" spans="3:29" x14ac:dyDescent="0.2">
      <c r="C43" s="23"/>
    </row>
    <row r="44" spans="3:29" x14ac:dyDescent="0.2">
      <c r="C44" s="23"/>
      <c r="S44" s="17" t="s">
        <v>33</v>
      </c>
      <c r="T44" s="317" t="s">
        <v>34</v>
      </c>
      <c r="Z44" s="17" t="s">
        <v>33</v>
      </c>
      <c r="AA44" s="317" t="s">
        <v>34</v>
      </c>
    </row>
    <row r="45" spans="3:29" x14ac:dyDescent="0.2">
      <c r="C45" s="23"/>
      <c r="S45" s="17" t="s">
        <v>36</v>
      </c>
      <c r="T45" s="317"/>
      <c r="Z45" s="17" t="s">
        <v>36</v>
      </c>
      <c r="AA45" s="317"/>
    </row>
    <row r="46" spans="3:29" x14ac:dyDescent="0.2">
      <c r="C46" s="23"/>
      <c r="S46" s="17" t="s">
        <v>38</v>
      </c>
      <c r="T46" s="317"/>
      <c r="Z46" s="17" t="s">
        <v>38</v>
      </c>
      <c r="AA46" s="317"/>
    </row>
    <row r="47" spans="3:29" x14ac:dyDescent="0.2">
      <c r="C47" s="23"/>
      <c r="S47" s="17" t="s">
        <v>40</v>
      </c>
      <c r="T47" s="317"/>
      <c r="Z47" s="17" t="s">
        <v>40</v>
      </c>
      <c r="AA47" s="317"/>
    </row>
    <row r="48" spans="3:29" x14ac:dyDescent="0.2">
      <c r="C48" s="23"/>
      <c r="S48" s="17" t="s">
        <v>41</v>
      </c>
      <c r="T48" s="14"/>
      <c r="Z48" s="17" t="s">
        <v>41</v>
      </c>
      <c r="AA48" s="14"/>
    </row>
    <row r="49" spans="3:30" x14ac:dyDescent="0.2">
      <c r="C49" s="23"/>
      <c r="S49" s="17" t="s">
        <v>42</v>
      </c>
      <c r="T49" s="315" t="s">
        <v>43</v>
      </c>
      <c r="U49" s="276"/>
      <c r="V49" s="317" t="s">
        <v>34</v>
      </c>
      <c r="Z49" s="17" t="s">
        <v>42</v>
      </c>
      <c r="AA49" s="315" t="s">
        <v>43</v>
      </c>
      <c r="AB49" s="276"/>
      <c r="AC49" s="317" t="s">
        <v>34</v>
      </c>
    </row>
    <row r="50" spans="3:30" x14ac:dyDescent="0.2">
      <c r="C50" s="23"/>
      <c r="S50" s="17" t="s">
        <v>46</v>
      </c>
      <c r="T50" s="315"/>
      <c r="U50" s="277" t="s">
        <v>560</v>
      </c>
      <c r="V50" s="317"/>
      <c r="Z50" s="17" t="s">
        <v>46</v>
      </c>
      <c r="AA50" s="315"/>
      <c r="AB50" s="277" t="s">
        <v>560</v>
      </c>
      <c r="AC50" s="317"/>
    </row>
    <row r="51" spans="3:30" x14ac:dyDescent="0.2">
      <c r="C51" s="23"/>
      <c r="S51" s="17" t="s">
        <v>51</v>
      </c>
      <c r="T51" s="315"/>
      <c r="U51" s="278"/>
      <c r="V51" s="317"/>
      <c r="Z51" s="17" t="s">
        <v>51</v>
      </c>
      <c r="AA51" s="315"/>
      <c r="AB51" s="278"/>
      <c r="AC51" s="317"/>
    </row>
    <row r="52" spans="3:30" x14ac:dyDescent="0.2">
      <c r="C52" s="23"/>
      <c r="S52" s="17" t="s">
        <v>53</v>
      </c>
      <c r="T52" s="316" t="s">
        <v>54</v>
      </c>
      <c r="U52" s="66" t="s">
        <v>47</v>
      </c>
      <c r="V52" s="317"/>
      <c r="Z52" s="17" t="s">
        <v>53</v>
      </c>
      <c r="AA52" s="316" t="s">
        <v>54</v>
      </c>
      <c r="AB52" s="66" t="s">
        <v>47</v>
      </c>
      <c r="AC52" s="317"/>
    </row>
    <row r="53" spans="3:30" x14ac:dyDescent="0.2">
      <c r="C53" s="23"/>
      <c r="S53" s="17" t="s">
        <v>57</v>
      </c>
      <c r="T53" s="316"/>
      <c r="V53" s="315" t="s">
        <v>43</v>
      </c>
      <c r="W53" s="276"/>
      <c r="Z53" s="17" t="s">
        <v>57</v>
      </c>
      <c r="AA53" s="316"/>
      <c r="AC53" s="318" t="s">
        <v>43</v>
      </c>
      <c r="AD53" s="276"/>
    </row>
    <row r="54" spans="3:30" x14ac:dyDescent="0.2">
      <c r="S54" s="17" t="s">
        <v>60</v>
      </c>
      <c r="T54" s="316"/>
      <c r="V54" s="315"/>
      <c r="W54" s="279" t="s">
        <v>560</v>
      </c>
      <c r="Z54" s="17" t="s">
        <v>60</v>
      </c>
      <c r="AA54" s="316"/>
      <c r="AC54" s="318"/>
      <c r="AD54" s="279" t="s">
        <v>560</v>
      </c>
    </row>
    <row r="55" spans="3:30" x14ac:dyDescent="0.2">
      <c r="S55" s="17" t="s">
        <v>63</v>
      </c>
      <c r="T55" s="316"/>
      <c r="V55" s="315"/>
      <c r="W55" s="280"/>
      <c r="Z55" s="17" t="s">
        <v>63</v>
      </c>
      <c r="AA55" s="316"/>
      <c r="AC55" s="318"/>
      <c r="AD55" s="287"/>
    </row>
    <row r="56" spans="3:30" x14ac:dyDescent="0.2">
      <c r="S56" s="21" t="s">
        <v>64</v>
      </c>
      <c r="T56" s="315" t="s">
        <v>65</v>
      </c>
      <c r="V56" s="15"/>
      <c r="W56" s="282"/>
      <c r="Z56" s="21" t="s">
        <v>64</v>
      </c>
      <c r="AA56" s="315" t="s">
        <v>65</v>
      </c>
      <c r="AD56" s="279"/>
    </row>
    <row r="57" spans="3:30" x14ac:dyDescent="0.2">
      <c r="S57" s="21" t="s">
        <v>66</v>
      </c>
      <c r="T57" s="315"/>
      <c r="V57" s="316" t="s">
        <v>54</v>
      </c>
      <c r="W57" s="283" t="s">
        <v>561</v>
      </c>
      <c r="Z57" s="21" t="s">
        <v>66</v>
      </c>
      <c r="AA57" s="315"/>
      <c r="AD57" s="279"/>
    </row>
    <row r="58" spans="3:30" x14ac:dyDescent="0.2">
      <c r="S58" s="21" t="s">
        <v>67</v>
      </c>
      <c r="T58" s="315"/>
      <c r="V58" s="316"/>
      <c r="W58" s="283"/>
      <c r="Z58" s="21" t="s">
        <v>67</v>
      </c>
      <c r="AA58" s="315"/>
      <c r="AD58" s="279"/>
    </row>
    <row r="59" spans="3:30" x14ac:dyDescent="0.2">
      <c r="S59" s="21" t="s">
        <v>68</v>
      </c>
      <c r="T59" s="315"/>
      <c r="V59" s="316"/>
      <c r="W59" s="281"/>
      <c r="Z59" s="21" t="s">
        <v>68</v>
      </c>
      <c r="AA59" s="315"/>
      <c r="AD59" s="288"/>
    </row>
    <row r="60" spans="3:30" x14ac:dyDescent="0.2">
      <c r="S60" s="27" t="s">
        <v>69</v>
      </c>
      <c r="T60" s="317" t="s">
        <v>70</v>
      </c>
      <c r="V60" s="316"/>
      <c r="W60" s="19" t="s">
        <v>47</v>
      </c>
      <c r="Z60" s="27" t="s">
        <v>69</v>
      </c>
      <c r="AA60" s="317" t="s">
        <v>70</v>
      </c>
      <c r="AC60" s="316" t="s">
        <v>54</v>
      </c>
      <c r="AD60" s="286" t="s">
        <v>47</v>
      </c>
    </row>
    <row r="61" spans="3:30" x14ac:dyDescent="0.2">
      <c r="S61" s="17" t="s">
        <v>71</v>
      </c>
      <c r="T61" s="317"/>
      <c r="V61" s="315" t="s">
        <v>65</v>
      </c>
      <c r="W61" s="23"/>
      <c r="Z61" s="17" t="s">
        <v>71</v>
      </c>
      <c r="AA61" s="317"/>
      <c r="AC61" s="316"/>
      <c r="AD61" s="284"/>
    </row>
    <row r="62" spans="3:30" x14ac:dyDescent="0.2">
      <c r="S62" s="17" t="s">
        <v>72</v>
      </c>
      <c r="T62" s="317"/>
      <c r="V62" s="315"/>
      <c r="Z62" s="17" t="s">
        <v>72</v>
      </c>
      <c r="AA62" s="317"/>
      <c r="AC62" s="316"/>
      <c r="AD62" s="285"/>
    </row>
    <row r="63" spans="3:30" x14ac:dyDescent="0.2">
      <c r="S63" s="17" t="s">
        <v>73</v>
      </c>
      <c r="T63" s="317"/>
      <c r="V63" s="315"/>
      <c r="Z63" s="17" t="s">
        <v>73</v>
      </c>
      <c r="AA63" s="317"/>
      <c r="AC63" s="316"/>
    </row>
    <row r="64" spans="3:30" x14ac:dyDescent="0.2">
      <c r="S64" s="17" t="s">
        <v>74</v>
      </c>
      <c r="T64" s="5"/>
      <c r="V64" s="315"/>
      <c r="Z64" s="17" t="s">
        <v>74</v>
      </c>
      <c r="AA64" s="5"/>
      <c r="AC64" s="315" t="s">
        <v>65</v>
      </c>
      <c r="AD64" s="23"/>
    </row>
    <row r="65" spans="19:29" x14ac:dyDescent="0.2">
      <c r="S65" s="17" t="s">
        <v>75</v>
      </c>
      <c r="V65" s="317" t="s">
        <v>70</v>
      </c>
      <c r="Z65" s="17" t="s">
        <v>75</v>
      </c>
      <c r="AC65" s="315"/>
    </row>
    <row r="66" spans="19:29" x14ac:dyDescent="0.2">
      <c r="S66" s="17" t="s">
        <v>76</v>
      </c>
      <c r="V66" s="317"/>
      <c r="Z66" s="17" t="s">
        <v>76</v>
      </c>
      <c r="AC66" s="315"/>
    </row>
    <row r="67" spans="19:29" x14ac:dyDescent="0.2">
      <c r="S67" s="17" t="s">
        <v>77</v>
      </c>
      <c r="V67" s="317"/>
      <c r="Z67" s="17" t="s">
        <v>77</v>
      </c>
      <c r="AC67" s="315"/>
    </row>
    <row r="68" spans="19:29" x14ac:dyDescent="0.2">
      <c r="S68" s="17" t="s">
        <v>78</v>
      </c>
      <c r="V68" s="317"/>
      <c r="Z68" s="17" t="s">
        <v>78</v>
      </c>
      <c r="AC68" s="317" t="s">
        <v>70</v>
      </c>
    </row>
    <row r="69" spans="19:29" x14ac:dyDescent="0.2">
      <c r="Z69" s="17" t="s">
        <v>574</v>
      </c>
      <c r="AC69" s="317"/>
    </row>
    <row r="70" spans="19:29" x14ac:dyDescent="0.2">
      <c r="Z70" s="17" t="s">
        <v>575</v>
      </c>
      <c r="AC70" s="317"/>
    </row>
    <row r="71" spans="19:29" x14ac:dyDescent="0.2">
      <c r="Z71" s="17" t="s">
        <v>576</v>
      </c>
      <c r="AC71" s="317"/>
    </row>
  </sheetData>
  <mergeCells count="45">
    <mergeCell ref="N19:N21"/>
    <mergeCell ref="N23:N27"/>
    <mergeCell ref="L27:L30"/>
    <mergeCell ref="N28:N31"/>
    <mergeCell ref="C10:C11"/>
    <mergeCell ref="C17:C18"/>
    <mergeCell ref="F7:F14"/>
    <mergeCell ref="D25:E25"/>
    <mergeCell ref="D26:E26"/>
    <mergeCell ref="N32:N35"/>
    <mergeCell ref="B5:B6"/>
    <mergeCell ref="C5:C6"/>
    <mergeCell ref="D5:E5"/>
    <mergeCell ref="F5:F6"/>
    <mergeCell ref="B7:B23"/>
    <mergeCell ref="D17:D18"/>
    <mergeCell ref="E17:E18"/>
    <mergeCell ref="F19:F21"/>
    <mergeCell ref="L10:L13"/>
    <mergeCell ref="C15:C16"/>
    <mergeCell ref="D15:D16"/>
    <mergeCell ref="L15:L17"/>
    <mergeCell ref="L22:L26"/>
    <mergeCell ref="L18:L21"/>
    <mergeCell ref="N15:N18"/>
    <mergeCell ref="T44:T47"/>
    <mergeCell ref="T49:T51"/>
    <mergeCell ref="V49:V52"/>
    <mergeCell ref="T52:T55"/>
    <mergeCell ref="V53:V55"/>
    <mergeCell ref="T56:T59"/>
    <mergeCell ref="V57:V60"/>
    <mergeCell ref="T60:T63"/>
    <mergeCell ref="V61:V64"/>
    <mergeCell ref="V65:V68"/>
    <mergeCell ref="AA44:AA47"/>
    <mergeCell ref="AA49:AA51"/>
    <mergeCell ref="AC49:AC52"/>
    <mergeCell ref="AA52:AA55"/>
    <mergeCell ref="AC53:AC55"/>
    <mergeCell ref="AA56:AA59"/>
    <mergeCell ref="AC60:AC63"/>
    <mergeCell ref="AA60:AA63"/>
    <mergeCell ref="AC64:AC67"/>
    <mergeCell ref="AC68:AC71"/>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FB325-3FB3-453D-BF0D-A5255979E8D4}">
  <sheetPr>
    <tabColor rgb="FF0000FF"/>
  </sheetPr>
  <dimension ref="B3:D26"/>
  <sheetViews>
    <sheetView showGridLines="0" tabSelected="1" zoomScaleNormal="100" workbookViewId="0">
      <selection activeCell="F27" sqref="F27"/>
    </sheetView>
  </sheetViews>
  <sheetFormatPr defaultColWidth="9" defaultRowHeight="17.399999999999999" x14ac:dyDescent="0.45"/>
  <cols>
    <col min="1" max="1" width="4.09765625" style="299" customWidth="1"/>
    <col min="2" max="2" width="47.09765625" style="299" customWidth="1"/>
    <col min="3" max="3" width="4" style="299" customWidth="1"/>
    <col min="4" max="4" width="47.09765625" style="299" customWidth="1"/>
    <col min="5" max="6" width="14.59765625" style="299" customWidth="1"/>
    <col min="7" max="16384" width="9" style="299"/>
  </cols>
  <sheetData>
    <row r="3" spans="2:4" x14ac:dyDescent="0.45">
      <c r="B3" s="299" t="s">
        <v>548</v>
      </c>
    </row>
    <row r="5" spans="2:4" x14ac:dyDescent="0.45">
      <c r="B5" s="300" t="s">
        <v>595</v>
      </c>
      <c r="D5" s="301" t="s">
        <v>546</v>
      </c>
    </row>
    <row r="6" spans="2:4" ht="18.75" customHeight="1" x14ac:dyDescent="0.45">
      <c r="B6" s="340" t="s">
        <v>596</v>
      </c>
      <c r="D6" s="343" t="s">
        <v>597</v>
      </c>
    </row>
    <row r="7" spans="2:4" x14ac:dyDescent="0.45">
      <c r="B7" s="341"/>
      <c r="D7" s="344"/>
    </row>
    <row r="8" spans="2:4" x14ac:dyDescent="0.45">
      <c r="B8" s="341"/>
      <c r="D8" s="344"/>
    </row>
    <row r="9" spans="2:4" x14ac:dyDescent="0.45">
      <c r="B9" s="341"/>
      <c r="D9" s="344"/>
    </row>
    <row r="10" spans="2:4" x14ac:dyDescent="0.45">
      <c r="B10" s="341"/>
      <c r="D10" s="344"/>
    </row>
    <row r="11" spans="2:4" x14ac:dyDescent="0.45">
      <c r="B11" s="341"/>
      <c r="D11" s="344"/>
    </row>
    <row r="12" spans="2:4" x14ac:dyDescent="0.45">
      <c r="B12" s="341"/>
      <c r="D12" s="344"/>
    </row>
    <row r="13" spans="2:4" x14ac:dyDescent="0.45">
      <c r="B13" s="341"/>
      <c r="D13" s="344"/>
    </row>
    <row r="14" spans="2:4" x14ac:dyDescent="0.45">
      <c r="B14" s="341"/>
      <c r="D14" s="344"/>
    </row>
    <row r="15" spans="2:4" x14ac:dyDescent="0.45">
      <c r="B15" s="341"/>
      <c r="D15" s="344"/>
    </row>
    <row r="16" spans="2:4" x14ac:dyDescent="0.45">
      <c r="B16" s="341"/>
      <c r="D16" s="344"/>
    </row>
    <row r="17" spans="2:4" x14ac:dyDescent="0.45">
      <c r="B17" s="341"/>
      <c r="D17" s="344"/>
    </row>
    <row r="18" spans="2:4" x14ac:dyDescent="0.45">
      <c r="B18" s="341"/>
      <c r="D18" s="344"/>
    </row>
    <row r="19" spans="2:4" x14ac:dyDescent="0.45">
      <c r="B19" s="341"/>
      <c r="D19" s="344"/>
    </row>
    <row r="20" spans="2:4" x14ac:dyDescent="0.45">
      <c r="B20" s="341"/>
      <c r="D20" s="344"/>
    </row>
    <row r="21" spans="2:4" x14ac:dyDescent="0.45">
      <c r="B21" s="341"/>
      <c r="D21" s="344"/>
    </row>
    <row r="22" spans="2:4" x14ac:dyDescent="0.45">
      <c r="B22" s="341"/>
      <c r="D22" s="344"/>
    </row>
    <row r="23" spans="2:4" x14ac:dyDescent="0.45">
      <c r="B23" s="341"/>
      <c r="D23" s="344"/>
    </row>
    <row r="24" spans="2:4" x14ac:dyDescent="0.45">
      <c r="B24" s="341"/>
      <c r="D24" s="344"/>
    </row>
    <row r="25" spans="2:4" x14ac:dyDescent="0.45">
      <c r="B25" s="341"/>
      <c r="D25" s="344"/>
    </row>
    <row r="26" spans="2:4" x14ac:dyDescent="0.45">
      <c r="B26" s="342"/>
      <c r="D26" s="345"/>
    </row>
  </sheetData>
  <mergeCells count="2">
    <mergeCell ref="B6:B26"/>
    <mergeCell ref="D6:D26"/>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8F72B-B8CC-4382-942D-27895F758DE2}">
  <dimension ref="A2:B37"/>
  <sheetViews>
    <sheetView showGridLines="0" topLeftCell="A34" zoomScaleNormal="100" workbookViewId="0">
      <selection activeCell="K31" sqref="K31"/>
    </sheetView>
  </sheetViews>
  <sheetFormatPr defaultRowHeight="18" x14ac:dyDescent="0.45"/>
  <cols>
    <col min="1" max="1" width="5.69921875" customWidth="1"/>
  </cols>
  <sheetData>
    <row r="2" spans="2:2" x14ac:dyDescent="0.2">
      <c r="B2" s="294" t="s">
        <v>546</v>
      </c>
    </row>
    <row r="3" spans="2:2" x14ac:dyDescent="0.2">
      <c r="B3" s="9" t="s">
        <v>547</v>
      </c>
    </row>
    <row r="4" spans="2:2" x14ac:dyDescent="0.45">
      <c r="B4" t="s">
        <v>548</v>
      </c>
    </row>
    <row r="6" spans="2:2" x14ac:dyDescent="0.45">
      <c r="B6" t="s">
        <v>549</v>
      </c>
    </row>
    <row r="20" spans="1:2" x14ac:dyDescent="0.45">
      <c r="A20" s="289" t="s">
        <v>566</v>
      </c>
      <c r="B20" s="295" t="s">
        <v>580</v>
      </c>
    </row>
    <row r="21" spans="1:2" x14ac:dyDescent="0.45">
      <c r="B21" t="s">
        <v>577</v>
      </c>
    </row>
    <row r="22" spans="1:2" x14ac:dyDescent="0.45">
      <c r="B22" t="s">
        <v>550</v>
      </c>
    </row>
    <row r="23" spans="1:2" x14ac:dyDescent="0.45">
      <c r="B23" t="s">
        <v>593</v>
      </c>
    </row>
    <row r="24" spans="1:2" x14ac:dyDescent="0.45">
      <c r="B24" t="s">
        <v>551</v>
      </c>
    </row>
    <row r="25" spans="1:2" x14ac:dyDescent="0.45">
      <c r="B25" t="s">
        <v>552</v>
      </c>
    </row>
    <row r="26" spans="1:2" x14ac:dyDescent="0.45">
      <c r="B26" t="s">
        <v>553</v>
      </c>
    </row>
    <row r="27" spans="1:2" x14ac:dyDescent="0.45">
      <c r="B27" t="s">
        <v>554</v>
      </c>
    </row>
    <row r="30" spans="1:2" x14ac:dyDescent="0.45">
      <c r="A30" s="289" t="s">
        <v>566</v>
      </c>
      <c r="B30" s="295" t="s">
        <v>579</v>
      </c>
    </row>
    <row r="31" spans="1:2" x14ac:dyDescent="0.45">
      <c r="B31" t="s">
        <v>555</v>
      </c>
    </row>
    <row r="33" spans="1:2" x14ac:dyDescent="0.45">
      <c r="B33" s="295" t="s">
        <v>578</v>
      </c>
    </row>
    <row r="34" spans="1:2" x14ac:dyDescent="0.45">
      <c r="A34" s="289" t="s">
        <v>566</v>
      </c>
      <c r="B34" t="s">
        <v>567</v>
      </c>
    </row>
    <row r="35" spans="1:2" x14ac:dyDescent="0.45">
      <c r="B35" t="s">
        <v>565</v>
      </c>
    </row>
    <row r="36" spans="1:2" x14ac:dyDescent="0.45">
      <c r="B36" t="s">
        <v>564</v>
      </c>
    </row>
    <row r="37" spans="1:2" x14ac:dyDescent="0.45">
      <c r="B37" t="s">
        <v>581</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328CE-7799-4E4F-A59D-85033D597EF0}">
  <sheetPr>
    <pageSetUpPr fitToPage="1"/>
  </sheetPr>
  <dimension ref="B2:W24"/>
  <sheetViews>
    <sheetView showGridLines="0" zoomScale="85" zoomScaleNormal="85" workbookViewId="0">
      <selection activeCell="B35" sqref="B35"/>
    </sheetView>
  </sheetViews>
  <sheetFormatPr defaultColWidth="8.69921875" defaultRowHeight="18" x14ac:dyDescent="0.45"/>
  <cols>
    <col min="1" max="16384" width="8.69921875" style="8"/>
  </cols>
  <sheetData>
    <row r="2" spans="2:2" x14ac:dyDescent="0.45">
      <c r="B2" s="271" t="s">
        <v>536</v>
      </c>
    </row>
    <row r="17" spans="16:23" x14ac:dyDescent="0.45">
      <c r="P17" s="8" t="s">
        <v>534</v>
      </c>
    </row>
    <row r="18" spans="16:23" x14ac:dyDescent="0.45">
      <c r="P18" s="8" t="s">
        <v>535</v>
      </c>
    </row>
    <row r="21" spans="16:23" x14ac:dyDescent="0.45">
      <c r="Q21" s="8" t="s">
        <v>528</v>
      </c>
    </row>
    <row r="23" spans="16:23" x14ac:dyDescent="0.45">
      <c r="S23" s="346"/>
      <c r="T23" s="346"/>
      <c r="U23" s="346"/>
      <c r="V23" s="346"/>
      <c r="W23" s="346"/>
    </row>
    <row r="24" spans="16:23" x14ac:dyDescent="0.45">
      <c r="S24" s="346"/>
      <c r="T24" s="346"/>
      <c r="U24" s="346"/>
      <c r="V24" s="346"/>
      <c r="W24" s="346"/>
    </row>
  </sheetData>
  <mergeCells count="1">
    <mergeCell ref="S23:W24"/>
  </mergeCells>
  <phoneticPr fontId="2"/>
  <pageMargins left="0.7" right="0.7" top="0.75" bottom="0.75" header="0.3" footer="0.3"/>
  <pageSetup paperSize="9" scale="67"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0EE33-34F5-483F-8E7D-7CD5BC5A3B26}">
  <sheetPr>
    <pageSetUpPr fitToPage="1"/>
  </sheetPr>
  <dimension ref="B2:AE45"/>
  <sheetViews>
    <sheetView showGridLines="0" zoomScale="85" zoomScaleNormal="85" workbookViewId="0">
      <selection activeCell="I10" sqref="I10"/>
    </sheetView>
  </sheetViews>
  <sheetFormatPr defaultColWidth="8.69921875" defaultRowHeight="18" x14ac:dyDescent="0.45"/>
  <cols>
    <col min="1" max="16384" width="8.69921875" style="8"/>
  </cols>
  <sheetData>
    <row r="2" spans="2:27" x14ac:dyDescent="0.45">
      <c r="B2" s="271" t="s">
        <v>537</v>
      </c>
    </row>
    <row r="5" spans="2:27" x14ac:dyDescent="0.45">
      <c r="W5" s="8">
        <v>0</v>
      </c>
      <c r="X5" s="8">
        <v>54.6</v>
      </c>
      <c r="Z5" s="8">
        <v>5</v>
      </c>
      <c r="AA5" s="8">
        <v>0</v>
      </c>
    </row>
    <row r="6" spans="2:27" x14ac:dyDescent="0.45">
      <c r="W6" s="8">
        <v>20</v>
      </c>
      <c r="X6" s="8">
        <v>0</v>
      </c>
      <c r="Z6" s="8">
        <v>10</v>
      </c>
      <c r="AA6" s="8">
        <v>54.6</v>
      </c>
    </row>
    <row r="21" spans="2:31" x14ac:dyDescent="0.45">
      <c r="Q21" s="8" t="s">
        <v>528</v>
      </c>
    </row>
    <row r="23" spans="2:31" x14ac:dyDescent="0.45">
      <c r="S23" s="272"/>
      <c r="T23" s="272"/>
      <c r="U23" s="272"/>
    </row>
    <row r="24" spans="2:31" x14ac:dyDescent="0.45">
      <c r="S24" s="272"/>
      <c r="T24" s="272"/>
      <c r="U24" s="272"/>
    </row>
    <row r="29" spans="2:31" x14ac:dyDescent="0.45">
      <c r="AC29" s="272">
        <v>-2.73</v>
      </c>
      <c r="AD29" s="8">
        <v>0</v>
      </c>
      <c r="AE29" s="273">
        <v>54.6</v>
      </c>
    </row>
    <row r="30" spans="2:31" x14ac:dyDescent="0.45">
      <c r="AD30" s="272">
        <v>5</v>
      </c>
      <c r="AE30" s="273">
        <f>AE29+AD30*AC29</f>
        <v>40.950000000000003</v>
      </c>
    </row>
    <row r="31" spans="2:31" x14ac:dyDescent="0.45">
      <c r="AC31" s="272">
        <v>8.19</v>
      </c>
      <c r="AD31" s="272">
        <v>7.3259999999999996</v>
      </c>
      <c r="AE31" s="273">
        <f>AE30+AC31*(AD31-AD30)</f>
        <v>59.999939999999995</v>
      </c>
    </row>
    <row r="32" spans="2:31" x14ac:dyDescent="0.45">
      <c r="B32" s="270"/>
      <c r="AD32" s="8">
        <v>10</v>
      </c>
      <c r="AE32" s="273">
        <v>60</v>
      </c>
    </row>
    <row r="33" spans="22:31" x14ac:dyDescent="0.45">
      <c r="AC33" s="272">
        <v>-2.73</v>
      </c>
      <c r="AD33" s="8">
        <v>31.978000000000002</v>
      </c>
      <c r="AE33" s="273">
        <f>AE32+AC33*(AD33-AD32)</f>
        <v>5.9999999997728537E-5</v>
      </c>
    </row>
    <row r="41" spans="22:31" x14ac:dyDescent="0.45">
      <c r="V41" s="8" t="s">
        <v>542</v>
      </c>
    </row>
    <row r="42" spans="22:31" x14ac:dyDescent="0.45">
      <c r="V42" s="274">
        <f>AC33*AD33*(-1)</f>
        <v>87.299940000000007</v>
      </c>
      <c r="W42" s="8" t="s">
        <v>539</v>
      </c>
      <c r="Y42" s="274">
        <f>V42-54.6</f>
        <v>32.699940000000005</v>
      </c>
      <c r="Z42" s="8" t="s">
        <v>541</v>
      </c>
    </row>
    <row r="43" spans="22:31" x14ac:dyDescent="0.45">
      <c r="V43" s="8">
        <f>54.6*2-87.3</f>
        <v>21.900000000000006</v>
      </c>
      <c r="W43" s="8" t="s">
        <v>540</v>
      </c>
    </row>
    <row r="45" spans="22:31" x14ac:dyDescent="0.45">
      <c r="V45" s="8">
        <f>10*2.73+60</f>
        <v>87.3</v>
      </c>
    </row>
  </sheetData>
  <phoneticPr fontId="2"/>
  <pageMargins left="0.7" right="0.7" top="0.75" bottom="0.75" header="0.3" footer="0.3"/>
  <pageSetup paperSize="9" scale="67"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AA57-22F4-44FA-811E-FBF6551AA469}">
  <dimension ref="A1:O61"/>
  <sheetViews>
    <sheetView zoomScale="85" zoomScaleNormal="85" workbookViewId="0">
      <selection activeCell="J30" sqref="J30"/>
    </sheetView>
  </sheetViews>
  <sheetFormatPr defaultColWidth="8" defaultRowHeight="15.6" customHeight="1" x14ac:dyDescent="0.45"/>
  <cols>
    <col min="1" max="1" width="5.09765625" style="51" customWidth="1"/>
    <col min="2" max="2" width="13.19921875" style="51" customWidth="1"/>
    <col min="3" max="3" width="3.5" style="51" customWidth="1"/>
    <col min="4" max="4" width="16.19921875" style="51" customWidth="1"/>
    <col min="5" max="5" width="3.69921875" style="51" customWidth="1"/>
    <col min="6" max="6" width="16.19921875" style="51" customWidth="1"/>
    <col min="7" max="8" width="3.5" style="51" customWidth="1"/>
    <col min="9" max="10" width="8" style="51"/>
    <col min="11" max="11" width="6.09765625" style="51" customWidth="1"/>
    <col min="12" max="13" width="16.19921875" style="51" customWidth="1"/>
    <col min="14" max="14" width="6.09765625" style="51" customWidth="1"/>
    <col min="15" max="15" width="16.19921875" style="51" customWidth="1"/>
    <col min="16" max="246" width="8" style="51"/>
    <col min="247" max="247" width="5.09765625" style="51" customWidth="1"/>
    <col min="248" max="248" width="9.59765625" style="51" customWidth="1"/>
    <col min="249" max="250" width="1.69921875" style="51" customWidth="1"/>
    <col min="251" max="252" width="11.19921875" style="51" customWidth="1"/>
    <col min="253" max="254" width="3.19921875" style="51" customWidth="1"/>
    <col min="255" max="256" width="8" style="51"/>
    <col min="257" max="257" width="6.09765625" style="51" customWidth="1"/>
    <col min="258" max="259" width="8" style="51"/>
    <col min="260" max="261" width="1.69921875" style="51" customWidth="1"/>
    <col min="262" max="262" width="2.5" style="51" customWidth="1"/>
    <col min="263" max="263" width="2" style="51" customWidth="1"/>
    <col min="264" max="264" width="8.69921875" style="51" customWidth="1"/>
    <col min="265" max="502" width="8" style="51"/>
    <col min="503" max="503" width="5.09765625" style="51" customWidth="1"/>
    <col min="504" max="504" width="9.59765625" style="51" customWidth="1"/>
    <col min="505" max="506" width="1.69921875" style="51" customWidth="1"/>
    <col min="507" max="508" width="11.19921875" style="51" customWidth="1"/>
    <col min="509" max="510" width="3.19921875" style="51" customWidth="1"/>
    <col min="511" max="512" width="8" style="51"/>
    <col min="513" max="513" width="6.09765625" style="51" customWidth="1"/>
    <col min="514" max="515" width="8" style="51"/>
    <col min="516" max="517" width="1.69921875" style="51" customWidth="1"/>
    <col min="518" max="518" width="2.5" style="51" customWidth="1"/>
    <col min="519" max="519" width="2" style="51" customWidth="1"/>
    <col min="520" max="520" width="8.69921875" style="51" customWidth="1"/>
    <col min="521" max="758" width="8" style="51"/>
    <col min="759" max="759" width="5.09765625" style="51" customWidth="1"/>
    <col min="760" max="760" width="9.59765625" style="51" customWidth="1"/>
    <col min="761" max="762" width="1.69921875" style="51" customWidth="1"/>
    <col min="763" max="764" width="11.19921875" style="51" customWidth="1"/>
    <col min="765" max="766" width="3.19921875" style="51" customWidth="1"/>
    <col min="767" max="768" width="8" style="51"/>
    <col min="769" max="769" width="6.09765625" style="51" customWidth="1"/>
    <col min="770" max="771" width="8" style="51"/>
    <col min="772" max="773" width="1.69921875" style="51" customWidth="1"/>
    <col min="774" max="774" width="2.5" style="51" customWidth="1"/>
    <col min="775" max="775" width="2" style="51" customWidth="1"/>
    <col min="776" max="776" width="8.69921875" style="51" customWidth="1"/>
    <col min="777" max="1014" width="8" style="51"/>
    <col min="1015" max="1015" width="5.09765625" style="51" customWidth="1"/>
    <col min="1016" max="1016" width="9.59765625" style="51" customWidth="1"/>
    <col min="1017" max="1018" width="1.69921875" style="51" customWidth="1"/>
    <col min="1019" max="1020" width="11.19921875" style="51" customWidth="1"/>
    <col min="1021" max="1022" width="3.19921875" style="51" customWidth="1"/>
    <col min="1023" max="1024" width="8" style="51"/>
    <col min="1025" max="1025" width="6.09765625" style="51" customWidth="1"/>
    <col min="1026" max="1027" width="8" style="51"/>
    <col min="1028" max="1029" width="1.69921875" style="51" customWidth="1"/>
    <col min="1030" max="1030" width="2.5" style="51" customWidth="1"/>
    <col min="1031" max="1031" width="2" style="51" customWidth="1"/>
    <col min="1032" max="1032" width="8.69921875" style="51" customWidth="1"/>
    <col min="1033" max="1270" width="8" style="51"/>
    <col min="1271" max="1271" width="5.09765625" style="51" customWidth="1"/>
    <col min="1272" max="1272" width="9.59765625" style="51" customWidth="1"/>
    <col min="1273" max="1274" width="1.69921875" style="51" customWidth="1"/>
    <col min="1275" max="1276" width="11.19921875" style="51" customWidth="1"/>
    <col min="1277" max="1278" width="3.19921875" style="51" customWidth="1"/>
    <col min="1279" max="1280" width="8" style="51"/>
    <col min="1281" max="1281" width="6.09765625" style="51" customWidth="1"/>
    <col min="1282" max="1283" width="8" style="51"/>
    <col min="1284" max="1285" width="1.69921875" style="51" customWidth="1"/>
    <col min="1286" max="1286" width="2.5" style="51" customWidth="1"/>
    <col min="1287" max="1287" width="2" style="51" customWidth="1"/>
    <col min="1288" max="1288" width="8.69921875" style="51" customWidth="1"/>
    <col min="1289" max="1526" width="8" style="51"/>
    <col min="1527" max="1527" width="5.09765625" style="51" customWidth="1"/>
    <col min="1528" max="1528" width="9.59765625" style="51" customWidth="1"/>
    <col min="1529" max="1530" width="1.69921875" style="51" customWidth="1"/>
    <col min="1531" max="1532" width="11.19921875" style="51" customWidth="1"/>
    <col min="1533" max="1534" width="3.19921875" style="51" customWidth="1"/>
    <col min="1535" max="1536" width="8" style="51"/>
    <col min="1537" max="1537" width="6.09765625" style="51" customWidth="1"/>
    <col min="1538" max="1539" width="8" style="51"/>
    <col min="1540" max="1541" width="1.69921875" style="51" customWidth="1"/>
    <col min="1542" max="1542" width="2.5" style="51" customWidth="1"/>
    <col min="1543" max="1543" width="2" style="51" customWidth="1"/>
    <col min="1544" max="1544" width="8.69921875" style="51" customWidth="1"/>
    <col min="1545" max="1782" width="8" style="51"/>
    <col min="1783" max="1783" width="5.09765625" style="51" customWidth="1"/>
    <col min="1784" max="1784" width="9.59765625" style="51" customWidth="1"/>
    <col min="1785" max="1786" width="1.69921875" style="51" customWidth="1"/>
    <col min="1787" max="1788" width="11.19921875" style="51" customWidth="1"/>
    <col min="1789" max="1790" width="3.19921875" style="51" customWidth="1"/>
    <col min="1791" max="1792" width="8" style="51"/>
    <col min="1793" max="1793" width="6.09765625" style="51" customWidth="1"/>
    <col min="1794" max="1795" width="8" style="51"/>
    <col min="1796" max="1797" width="1.69921875" style="51" customWidth="1"/>
    <col min="1798" max="1798" width="2.5" style="51" customWidth="1"/>
    <col min="1799" max="1799" width="2" style="51" customWidth="1"/>
    <col min="1800" max="1800" width="8.69921875" style="51" customWidth="1"/>
    <col min="1801" max="2038" width="8" style="51"/>
    <col min="2039" max="2039" width="5.09765625" style="51" customWidth="1"/>
    <col min="2040" max="2040" width="9.59765625" style="51" customWidth="1"/>
    <col min="2041" max="2042" width="1.69921875" style="51" customWidth="1"/>
    <col min="2043" max="2044" width="11.19921875" style="51" customWidth="1"/>
    <col min="2045" max="2046" width="3.19921875" style="51" customWidth="1"/>
    <col min="2047" max="2048" width="8" style="51"/>
    <col min="2049" max="2049" width="6.09765625" style="51" customWidth="1"/>
    <col min="2050" max="2051" width="8" style="51"/>
    <col min="2052" max="2053" width="1.69921875" style="51" customWidth="1"/>
    <col min="2054" max="2054" width="2.5" style="51" customWidth="1"/>
    <col min="2055" max="2055" width="2" style="51" customWidth="1"/>
    <col min="2056" max="2056" width="8.69921875" style="51" customWidth="1"/>
    <col min="2057" max="2294" width="8" style="51"/>
    <col min="2295" max="2295" width="5.09765625" style="51" customWidth="1"/>
    <col min="2296" max="2296" width="9.59765625" style="51" customWidth="1"/>
    <col min="2297" max="2298" width="1.69921875" style="51" customWidth="1"/>
    <col min="2299" max="2300" width="11.19921875" style="51" customWidth="1"/>
    <col min="2301" max="2302" width="3.19921875" style="51" customWidth="1"/>
    <col min="2303" max="2304" width="8" style="51"/>
    <col min="2305" max="2305" width="6.09765625" style="51" customWidth="1"/>
    <col min="2306" max="2307" width="8" style="51"/>
    <col min="2308" max="2309" width="1.69921875" style="51" customWidth="1"/>
    <col min="2310" max="2310" width="2.5" style="51" customWidth="1"/>
    <col min="2311" max="2311" width="2" style="51" customWidth="1"/>
    <col min="2312" max="2312" width="8.69921875" style="51" customWidth="1"/>
    <col min="2313" max="2550" width="8" style="51"/>
    <col min="2551" max="2551" width="5.09765625" style="51" customWidth="1"/>
    <col min="2552" max="2552" width="9.59765625" style="51" customWidth="1"/>
    <col min="2553" max="2554" width="1.69921875" style="51" customWidth="1"/>
    <col min="2555" max="2556" width="11.19921875" style="51" customWidth="1"/>
    <col min="2557" max="2558" width="3.19921875" style="51" customWidth="1"/>
    <col min="2559" max="2560" width="8" style="51"/>
    <col min="2561" max="2561" width="6.09765625" style="51" customWidth="1"/>
    <col min="2562" max="2563" width="8" style="51"/>
    <col min="2564" max="2565" width="1.69921875" style="51" customWidth="1"/>
    <col min="2566" max="2566" width="2.5" style="51" customWidth="1"/>
    <col min="2567" max="2567" width="2" style="51" customWidth="1"/>
    <col min="2568" max="2568" width="8.69921875" style="51" customWidth="1"/>
    <col min="2569" max="2806" width="8" style="51"/>
    <col min="2807" max="2807" width="5.09765625" style="51" customWidth="1"/>
    <col min="2808" max="2808" width="9.59765625" style="51" customWidth="1"/>
    <col min="2809" max="2810" width="1.69921875" style="51" customWidth="1"/>
    <col min="2811" max="2812" width="11.19921875" style="51" customWidth="1"/>
    <col min="2813" max="2814" width="3.19921875" style="51" customWidth="1"/>
    <col min="2815" max="2816" width="8" style="51"/>
    <col min="2817" max="2817" width="6.09765625" style="51" customWidth="1"/>
    <col min="2818" max="2819" width="8" style="51"/>
    <col min="2820" max="2821" width="1.69921875" style="51" customWidth="1"/>
    <col min="2822" max="2822" width="2.5" style="51" customWidth="1"/>
    <col min="2823" max="2823" width="2" style="51" customWidth="1"/>
    <col min="2824" max="2824" width="8.69921875" style="51" customWidth="1"/>
    <col min="2825" max="3062" width="8" style="51"/>
    <col min="3063" max="3063" width="5.09765625" style="51" customWidth="1"/>
    <col min="3064" max="3064" width="9.59765625" style="51" customWidth="1"/>
    <col min="3065" max="3066" width="1.69921875" style="51" customWidth="1"/>
    <col min="3067" max="3068" width="11.19921875" style="51" customWidth="1"/>
    <col min="3069" max="3070" width="3.19921875" style="51" customWidth="1"/>
    <col min="3071" max="3072" width="8" style="51"/>
    <col min="3073" max="3073" width="6.09765625" style="51" customWidth="1"/>
    <col min="3074" max="3075" width="8" style="51"/>
    <col min="3076" max="3077" width="1.69921875" style="51" customWidth="1"/>
    <col min="3078" max="3078" width="2.5" style="51" customWidth="1"/>
    <col min="3079" max="3079" width="2" style="51" customWidth="1"/>
    <col min="3080" max="3080" width="8.69921875" style="51" customWidth="1"/>
    <col min="3081" max="3318" width="8" style="51"/>
    <col min="3319" max="3319" width="5.09765625" style="51" customWidth="1"/>
    <col min="3320" max="3320" width="9.59765625" style="51" customWidth="1"/>
    <col min="3321" max="3322" width="1.69921875" style="51" customWidth="1"/>
    <col min="3323" max="3324" width="11.19921875" style="51" customWidth="1"/>
    <col min="3325" max="3326" width="3.19921875" style="51" customWidth="1"/>
    <col min="3327" max="3328" width="8" style="51"/>
    <col min="3329" max="3329" width="6.09765625" style="51" customWidth="1"/>
    <col min="3330" max="3331" width="8" style="51"/>
    <col min="3332" max="3333" width="1.69921875" style="51" customWidth="1"/>
    <col min="3334" max="3334" width="2.5" style="51" customWidth="1"/>
    <col min="3335" max="3335" width="2" style="51" customWidth="1"/>
    <col min="3336" max="3336" width="8.69921875" style="51" customWidth="1"/>
    <col min="3337" max="3574" width="8" style="51"/>
    <col min="3575" max="3575" width="5.09765625" style="51" customWidth="1"/>
    <col min="3576" max="3576" width="9.59765625" style="51" customWidth="1"/>
    <col min="3577" max="3578" width="1.69921875" style="51" customWidth="1"/>
    <col min="3579" max="3580" width="11.19921875" style="51" customWidth="1"/>
    <col min="3581" max="3582" width="3.19921875" style="51" customWidth="1"/>
    <col min="3583" max="3584" width="8" style="51"/>
    <col min="3585" max="3585" width="6.09765625" style="51" customWidth="1"/>
    <col min="3586" max="3587" width="8" style="51"/>
    <col min="3588" max="3589" width="1.69921875" style="51" customWidth="1"/>
    <col min="3590" max="3590" width="2.5" style="51" customWidth="1"/>
    <col min="3591" max="3591" width="2" style="51" customWidth="1"/>
    <col min="3592" max="3592" width="8.69921875" style="51" customWidth="1"/>
    <col min="3593" max="3830" width="8" style="51"/>
    <col min="3831" max="3831" width="5.09765625" style="51" customWidth="1"/>
    <col min="3832" max="3832" width="9.59765625" style="51" customWidth="1"/>
    <col min="3833" max="3834" width="1.69921875" style="51" customWidth="1"/>
    <col min="3835" max="3836" width="11.19921875" style="51" customWidth="1"/>
    <col min="3837" max="3838" width="3.19921875" style="51" customWidth="1"/>
    <col min="3839" max="3840" width="8" style="51"/>
    <col min="3841" max="3841" width="6.09765625" style="51" customWidth="1"/>
    <col min="3842" max="3843" width="8" style="51"/>
    <col min="3844" max="3845" width="1.69921875" style="51" customWidth="1"/>
    <col min="3846" max="3846" width="2.5" style="51" customWidth="1"/>
    <col min="3847" max="3847" width="2" style="51" customWidth="1"/>
    <col min="3848" max="3848" width="8.69921875" style="51" customWidth="1"/>
    <col min="3849" max="4086" width="8" style="51"/>
    <col min="4087" max="4087" width="5.09765625" style="51" customWidth="1"/>
    <col min="4088" max="4088" width="9.59765625" style="51" customWidth="1"/>
    <col min="4089" max="4090" width="1.69921875" style="51" customWidth="1"/>
    <col min="4091" max="4092" width="11.19921875" style="51" customWidth="1"/>
    <col min="4093" max="4094" width="3.19921875" style="51" customWidth="1"/>
    <col min="4095" max="4096" width="8" style="51"/>
    <col min="4097" max="4097" width="6.09765625" style="51" customWidth="1"/>
    <col min="4098" max="4099" width="8" style="51"/>
    <col min="4100" max="4101" width="1.69921875" style="51" customWidth="1"/>
    <col min="4102" max="4102" width="2.5" style="51" customWidth="1"/>
    <col min="4103" max="4103" width="2" style="51" customWidth="1"/>
    <col min="4104" max="4104" width="8.69921875" style="51" customWidth="1"/>
    <col min="4105" max="4342" width="8" style="51"/>
    <col min="4343" max="4343" width="5.09765625" style="51" customWidth="1"/>
    <col min="4344" max="4344" width="9.59765625" style="51" customWidth="1"/>
    <col min="4345" max="4346" width="1.69921875" style="51" customWidth="1"/>
    <col min="4347" max="4348" width="11.19921875" style="51" customWidth="1"/>
    <col min="4349" max="4350" width="3.19921875" style="51" customWidth="1"/>
    <col min="4351" max="4352" width="8" style="51"/>
    <col min="4353" max="4353" width="6.09765625" style="51" customWidth="1"/>
    <col min="4354" max="4355" width="8" style="51"/>
    <col min="4356" max="4357" width="1.69921875" style="51" customWidth="1"/>
    <col min="4358" max="4358" width="2.5" style="51" customWidth="1"/>
    <col min="4359" max="4359" width="2" style="51" customWidth="1"/>
    <col min="4360" max="4360" width="8.69921875" style="51" customWidth="1"/>
    <col min="4361" max="4598" width="8" style="51"/>
    <col min="4599" max="4599" width="5.09765625" style="51" customWidth="1"/>
    <col min="4600" max="4600" width="9.59765625" style="51" customWidth="1"/>
    <col min="4601" max="4602" width="1.69921875" style="51" customWidth="1"/>
    <col min="4603" max="4604" width="11.19921875" style="51" customWidth="1"/>
    <col min="4605" max="4606" width="3.19921875" style="51" customWidth="1"/>
    <col min="4607" max="4608" width="8" style="51"/>
    <col min="4609" max="4609" width="6.09765625" style="51" customWidth="1"/>
    <col min="4610" max="4611" width="8" style="51"/>
    <col min="4612" max="4613" width="1.69921875" style="51" customWidth="1"/>
    <col min="4614" max="4614" width="2.5" style="51" customWidth="1"/>
    <col min="4615" max="4615" width="2" style="51" customWidth="1"/>
    <col min="4616" max="4616" width="8.69921875" style="51" customWidth="1"/>
    <col min="4617" max="4854" width="8" style="51"/>
    <col min="4855" max="4855" width="5.09765625" style="51" customWidth="1"/>
    <col min="4856" max="4856" width="9.59765625" style="51" customWidth="1"/>
    <col min="4857" max="4858" width="1.69921875" style="51" customWidth="1"/>
    <col min="4859" max="4860" width="11.19921875" style="51" customWidth="1"/>
    <col min="4861" max="4862" width="3.19921875" style="51" customWidth="1"/>
    <col min="4863" max="4864" width="8" style="51"/>
    <col min="4865" max="4865" width="6.09765625" style="51" customWidth="1"/>
    <col min="4866" max="4867" width="8" style="51"/>
    <col min="4868" max="4869" width="1.69921875" style="51" customWidth="1"/>
    <col min="4870" max="4870" width="2.5" style="51" customWidth="1"/>
    <col min="4871" max="4871" width="2" style="51" customWidth="1"/>
    <col min="4872" max="4872" width="8.69921875" style="51" customWidth="1"/>
    <col min="4873" max="5110" width="8" style="51"/>
    <col min="5111" max="5111" width="5.09765625" style="51" customWidth="1"/>
    <col min="5112" max="5112" width="9.59765625" style="51" customWidth="1"/>
    <col min="5113" max="5114" width="1.69921875" style="51" customWidth="1"/>
    <col min="5115" max="5116" width="11.19921875" style="51" customWidth="1"/>
    <col min="5117" max="5118" width="3.19921875" style="51" customWidth="1"/>
    <col min="5119" max="5120" width="8" style="51"/>
    <col min="5121" max="5121" width="6.09765625" style="51" customWidth="1"/>
    <col min="5122" max="5123" width="8" style="51"/>
    <col min="5124" max="5125" width="1.69921875" style="51" customWidth="1"/>
    <col min="5126" max="5126" width="2.5" style="51" customWidth="1"/>
    <col min="5127" max="5127" width="2" style="51" customWidth="1"/>
    <col min="5128" max="5128" width="8.69921875" style="51" customWidth="1"/>
    <col min="5129" max="5366" width="8" style="51"/>
    <col min="5367" max="5367" width="5.09765625" style="51" customWidth="1"/>
    <col min="5368" max="5368" width="9.59765625" style="51" customWidth="1"/>
    <col min="5369" max="5370" width="1.69921875" style="51" customWidth="1"/>
    <col min="5371" max="5372" width="11.19921875" style="51" customWidth="1"/>
    <col min="5373" max="5374" width="3.19921875" style="51" customWidth="1"/>
    <col min="5375" max="5376" width="8" style="51"/>
    <col min="5377" max="5377" width="6.09765625" style="51" customWidth="1"/>
    <col min="5378" max="5379" width="8" style="51"/>
    <col min="5380" max="5381" width="1.69921875" style="51" customWidth="1"/>
    <col min="5382" max="5382" width="2.5" style="51" customWidth="1"/>
    <col min="5383" max="5383" width="2" style="51" customWidth="1"/>
    <col min="5384" max="5384" width="8.69921875" style="51" customWidth="1"/>
    <col min="5385" max="5622" width="8" style="51"/>
    <col min="5623" max="5623" width="5.09765625" style="51" customWidth="1"/>
    <col min="5624" max="5624" width="9.59765625" style="51" customWidth="1"/>
    <col min="5625" max="5626" width="1.69921875" style="51" customWidth="1"/>
    <col min="5627" max="5628" width="11.19921875" style="51" customWidth="1"/>
    <col min="5629" max="5630" width="3.19921875" style="51" customWidth="1"/>
    <col min="5631" max="5632" width="8" style="51"/>
    <col min="5633" max="5633" width="6.09765625" style="51" customWidth="1"/>
    <col min="5634" max="5635" width="8" style="51"/>
    <col min="5636" max="5637" width="1.69921875" style="51" customWidth="1"/>
    <col min="5638" max="5638" width="2.5" style="51" customWidth="1"/>
    <col min="5639" max="5639" width="2" style="51" customWidth="1"/>
    <col min="5640" max="5640" width="8.69921875" style="51" customWidth="1"/>
    <col min="5641" max="5878" width="8" style="51"/>
    <col min="5879" max="5879" width="5.09765625" style="51" customWidth="1"/>
    <col min="5880" max="5880" width="9.59765625" style="51" customWidth="1"/>
    <col min="5881" max="5882" width="1.69921875" style="51" customWidth="1"/>
    <col min="5883" max="5884" width="11.19921875" style="51" customWidth="1"/>
    <col min="5885" max="5886" width="3.19921875" style="51" customWidth="1"/>
    <col min="5887" max="5888" width="8" style="51"/>
    <col min="5889" max="5889" width="6.09765625" style="51" customWidth="1"/>
    <col min="5890" max="5891" width="8" style="51"/>
    <col min="5892" max="5893" width="1.69921875" style="51" customWidth="1"/>
    <col min="5894" max="5894" width="2.5" style="51" customWidth="1"/>
    <col min="5895" max="5895" width="2" style="51" customWidth="1"/>
    <col min="5896" max="5896" width="8.69921875" style="51" customWidth="1"/>
    <col min="5897" max="6134" width="8" style="51"/>
    <col min="6135" max="6135" width="5.09765625" style="51" customWidth="1"/>
    <col min="6136" max="6136" width="9.59765625" style="51" customWidth="1"/>
    <col min="6137" max="6138" width="1.69921875" style="51" customWidth="1"/>
    <col min="6139" max="6140" width="11.19921875" style="51" customWidth="1"/>
    <col min="6141" max="6142" width="3.19921875" style="51" customWidth="1"/>
    <col min="6143" max="6144" width="8" style="51"/>
    <col min="6145" max="6145" width="6.09765625" style="51" customWidth="1"/>
    <col min="6146" max="6147" width="8" style="51"/>
    <col min="6148" max="6149" width="1.69921875" style="51" customWidth="1"/>
    <col min="6150" max="6150" width="2.5" style="51" customWidth="1"/>
    <col min="6151" max="6151" width="2" style="51" customWidth="1"/>
    <col min="6152" max="6152" width="8.69921875" style="51" customWidth="1"/>
    <col min="6153" max="6390" width="8" style="51"/>
    <col min="6391" max="6391" width="5.09765625" style="51" customWidth="1"/>
    <col min="6392" max="6392" width="9.59765625" style="51" customWidth="1"/>
    <col min="6393" max="6394" width="1.69921875" style="51" customWidth="1"/>
    <col min="6395" max="6396" width="11.19921875" style="51" customWidth="1"/>
    <col min="6397" max="6398" width="3.19921875" style="51" customWidth="1"/>
    <col min="6399" max="6400" width="8" style="51"/>
    <col min="6401" max="6401" width="6.09765625" style="51" customWidth="1"/>
    <col min="6402" max="6403" width="8" style="51"/>
    <col min="6404" max="6405" width="1.69921875" style="51" customWidth="1"/>
    <col min="6406" max="6406" width="2.5" style="51" customWidth="1"/>
    <col min="6407" max="6407" width="2" style="51" customWidth="1"/>
    <col min="6408" max="6408" width="8.69921875" style="51" customWidth="1"/>
    <col min="6409" max="6646" width="8" style="51"/>
    <col min="6647" max="6647" width="5.09765625" style="51" customWidth="1"/>
    <col min="6648" max="6648" width="9.59765625" style="51" customWidth="1"/>
    <col min="6649" max="6650" width="1.69921875" style="51" customWidth="1"/>
    <col min="6651" max="6652" width="11.19921875" style="51" customWidth="1"/>
    <col min="6653" max="6654" width="3.19921875" style="51" customWidth="1"/>
    <col min="6655" max="6656" width="8" style="51"/>
    <col min="6657" max="6657" width="6.09765625" style="51" customWidth="1"/>
    <col min="6658" max="6659" width="8" style="51"/>
    <col min="6660" max="6661" width="1.69921875" style="51" customWidth="1"/>
    <col min="6662" max="6662" width="2.5" style="51" customWidth="1"/>
    <col min="6663" max="6663" width="2" style="51" customWidth="1"/>
    <col min="6664" max="6664" width="8.69921875" style="51" customWidth="1"/>
    <col min="6665" max="6902" width="8" style="51"/>
    <col min="6903" max="6903" width="5.09765625" style="51" customWidth="1"/>
    <col min="6904" max="6904" width="9.59765625" style="51" customWidth="1"/>
    <col min="6905" max="6906" width="1.69921875" style="51" customWidth="1"/>
    <col min="6907" max="6908" width="11.19921875" style="51" customWidth="1"/>
    <col min="6909" max="6910" width="3.19921875" style="51" customWidth="1"/>
    <col min="6911" max="6912" width="8" style="51"/>
    <col min="6913" max="6913" width="6.09765625" style="51" customWidth="1"/>
    <col min="6914" max="6915" width="8" style="51"/>
    <col min="6916" max="6917" width="1.69921875" style="51" customWidth="1"/>
    <col min="6918" max="6918" width="2.5" style="51" customWidth="1"/>
    <col min="6919" max="6919" width="2" style="51" customWidth="1"/>
    <col min="6920" max="6920" width="8.69921875" style="51" customWidth="1"/>
    <col min="6921" max="7158" width="8" style="51"/>
    <col min="7159" max="7159" width="5.09765625" style="51" customWidth="1"/>
    <col min="7160" max="7160" width="9.59765625" style="51" customWidth="1"/>
    <col min="7161" max="7162" width="1.69921875" style="51" customWidth="1"/>
    <col min="7163" max="7164" width="11.19921875" style="51" customWidth="1"/>
    <col min="7165" max="7166" width="3.19921875" style="51" customWidth="1"/>
    <col min="7167" max="7168" width="8" style="51"/>
    <col min="7169" max="7169" width="6.09765625" style="51" customWidth="1"/>
    <col min="7170" max="7171" width="8" style="51"/>
    <col min="7172" max="7173" width="1.69921875" style="51" customWidth="1"/>
    <col min="7174" max="7174" width="2.5" style="51" customWidth="1"/>
    <col min="7175" max="7175" width="2" style="51" customWidth="1"/>
    <col min="7176" max="7176" width="8.69921875" style="51" customWidth="1"/>
    <col min="7177" max="7414" width="8" style="51"/>
    <col min="7415" max="7415" width="5.09765625" style="51" customWidth="1"/>
    <col min="7416" max="7416" width="9.59765625" style="51" customWidth="1"/>
    <col min="7417" max="7418" width="1.69921875" style="51" customWidth="1"/>
    <col min="7419" max="7420" width="11.19921875" style="51" customWidth="1"/>
    <col min="7421" max="7422" width="3.19921875" style="51" customWidth="1"/>
    <col min="7423" max="7424" width="8" style="51"/>
    <col min="7425" max="7425" width="6.09765625" style="51" customWidth="1"/>
    <col min="7426" max="7427" width="8" style="51"/>
    <col min="7428" max="7429" width="1.69921875" style="51" customWidth="1"/>
    <col min="7430" max="7430" width="2.5" style="51" customWidth="1"/>
    <col min="7431" max="7431" width="2" style="51" customWidth="1"/>
    <col min="7432" max="7432" width="8.69921875" style="51" customWidth="1"/>
    <col min="7433" max="7670" width="8" style="51"/>
    <col min="7671" max="7671" width="5.09765625" style="51" customWidth="1"/>
    <col min="7672" max="7672" width="9.59765625" style="51" customWidth="1"/>
    <col min="7673" max="7674" width="1.69921875" style="51" customWidth="1"/>
    <col min="7675" max="7676" width="11.19921875" style="51" customWidth="1"/>
    <col min="7677" max="7678" width="3.19921875" style="51" customWidth="1"/>
    <col min="7679" max="7680" width="8" style="51"/>
    <col min="7681" max="7681" width="6.09765625" style="51" customWidth="1"/>
    <col min="7682" max="7683" width="8" style="51"/>
    <col min="7684" max="7685" width="1.69921875" style="51" customWidth="1"/>
    <col min="7686" max="7686" width="2.5" style="51" customWidth="1"/>
    <col min="7687" max="7687" width="2" style="51" customWidth="1"/>
    <col min="7688" max="7688" width="8.69921875" style="51" customWidth="1"/>
    <col min="7689" max="7926" width="8" style="51"/>
    <col min="7927" max="7927" width="5.09765625" style="51" customWidth="1"/>
    <col min="7928" max="7928" width="9.59765625" style="51" customWidth="1"/>
    <col min="7929" max="7930" width="1.69921875" style="51" customWidth="1"/>
    <col min="7931" max="7932" width="11.19921875" style="51" customWidth="1"/>
    <col min="7933" max="7934" width="3.19921875" style="51" customWidth="1"/>
    <col min="7935" max="7936" width="8" style="51"/>
    <col min="7937" max="7937" width="6.09765625" style="51" customWidth="1"/>
    <col min="7938" max="7939" width="8" style="51"/>
    <col min="7940" max="7941" width="1.69921875" style="51" customWidth="1"/>
    <col min="7942" max="7942" width="2.5" style="51" customWidth="1"/>
    <col min="7943" max="7943" width="2" style="51" customWidth="1"/>
    <col min="7944" max="7944" width="8.69921875" style="51" customWidth="1"/>
    <col min="7945" max="8182" width="8" style="51"/>
    <col min="8183" max="8183" width="5.09765625" style="51" customWidth="1"/>
    <col min="8184" max="8184" width="9.59765625" style="51" customWidth="1"/>
    <col min="8185" max="8186" width="1.69921875" style="51" customWidth="1"/>
    <col min="8187" max="8188" width="11.19921875" style="51" customWidth="1"/>
    <col min="8189" max="8190" width="3.19921875" style="51" customWidth="1"/>
    <col min="8191" max="8192" width="8" style="51"/>
    <col min="8193" max="8193" width="6.09765625" style="51" customWidth="1"/>
    <col min="8194" max="8195" width="8" style="51"/>
    <col min="8196" max="8197" width="1.69921875" style="51" customWidth="1"/>
    <col min="8198" max="8198" width="2.5" style="51" customWidth="1"/>
    <col min="8199" max="8199" width="2" style="51" customWidth="1"/>
    <col min="8200" max="8200" width="8.69921875" style="51" customWidth="1"/>
    <col min="8201" max="8438" width="8" style="51"/>
    <col min="8439" max="8439" width="5.09765625" style="51" customWidth="1"/>
    <col min="8440" max="8440" width="9.59765625" style="51" customWidth="1"/>
    <col min="8441" max="8442" width="1.69921875" style="51" customWidth="1"/>
    <col min="8443" max="8444" width="11.19921875" style="51" customWidth="1"/>
    <col min="8445" max="8446" width="3.19921875" style="51" customWidth="1"/>
    <col min="8447" max="8448" width="8" style="51"/>
    <col min="8449" max="8449" width="6.09765625" style="51" customWidth="1"/>
    <col min="8450" max="8451" width="8" style="51"/>
    <col min="8452" max="8453" width="1.69921875" style="51" customWidth="1"/>
    <col min="8454" max="8454" width="2.5" style="51" customWidth="1"/>
    <col min="8455" max="8455" width="2" style="51" customWidth="1"/>
    <col min="8456" max="8456" width="8.69921875" style="51" customWidth="1"/>
    <col min="8457" max="8694" width="8" style="51"/>
    <col min="8695" max="8695" width="5.09765625" style="51" customWidth="1"/>
    <col min="8696" max="8696" width="9.59765625" style="51" customWidth="1"/>
    <col min="8697" max="8698" width="1.69921875" style="51" customWidth="1"/>
    <col min="8699" max="8700" width="11.19921875" style="51" customWidth="1"/>
    <col min="8701" max="8702" width="3.19921875" style="51" customWidth="1"/>
    <col min="8703" max="8704" width="8" style="51"/>
    <col min="8705" max="8705" width="6.09765625" style="51" customWidth="1"/>
    <col min="8706" max="8707" width="8" style="51"/>
    <col min="8708" max="8709" width="1.69921875" style="51" customWidth="1"/>
    <col min="8710" max="8710" width="2.5" style="51" customWidth="1"/>
    <col min="8711" max="8711" width="2" style="51" customWidth="1"/>
    <col min="8712" max="8712" width="8.69921875" style="51" customWidth="1"/>
    <col min="8713" max="8950" width="8" style="51"/>
    <col min="8951" max="8951" width="5.09765625" style="51" customWidth="1"/>
    <col min="8952" max="8952" width="9.59765625" style="51" customWidth="1"/>
    <col min="8953" max="8954" width="1.69921875" style="51" customWidth="1"/>
    <col min="8955" max="8956" width="11.19921875" style="51" customWidth="1"/>
    <col min="8957" max="8958" width="3.19921875" style="51" customWidth="1"/>
    <col min="8959" max="8960" width="8" style="51"/>
    <col min="8961" max="8961" width="6.09765625" style="51" customWidth="1"/>
    <col min="8962" max="8963" width="8" style="51"/>
    <col min="8964" max="8965" width="1.69921875" style="51" customWidth="1"/>
    <col min="8966" max="8966" width="2.5" style="51" customWidth="1"/>
    <col min="8967" max="8967" width="2" style="51" customWidth="1"/>
    <col min="8968" max="8968" width="8.69921875" style="51" customWidth="1"/>
    <col min="8969" max="9206" width="8" style="51"/>
    <col min="9207" max="9207" width="5.09765625" style="51" customWidth="1"/>
    <col min="9208" max="9208" width="9.59765625" style="51" customWidth="1"/>
    <col min="9209" max="9210" width="1.69921875" style="51" customWidth="1"/>
    <col min="9211" max="9212" width="11.19921875" style="51" customWidth="1"/>
    <col min="9213" max="9214" width="3.19921875" style="51" customWidth="1"/>
    <col min="9215" max="9216" width="8" style="51"/>
    <col min="9217" max="9217" width="6.09765625" style="51" customWidth="1"/>
    <col min="9218" max="9219" width="8" style="51"/>
    <col min="9220" max="9221" width="1.69921875" style="51" customWidth="1"/>
    <col min="9222" max="9222" width="2.5" style="51" customWidth="1"/>
    <col min="9223" max="9223" width="2" style="51" customWidth="1"/>
    <col min="9224" max="9224" width="8.69921875" style="51" customWidth="1"/>
    <col min="9225" max="9462" width="8" style="51"/>
    <col min="9463" max="9463" width="5.09765625" style="51" customWidth="1"/>
    <col min="9464" max="9464" width="9.59765625" style="51" customWidth="1"/>
    <col min="9465" max="9466" width="1.69921875" style="51" customWidth="1"/>
    <col min="9467" max="9468" width="11.19921875" style="51" customWidth="1"/>
    <col min="9469" max="9470" width="3.19921875" style="51" customWidth="1"/>
    <col min="9471" max="9472" width="8" style="51"/>
    <col min="9473" max="9473" width="6.09765625" style="51" customWidth="1"/>
    <col min="9474" max="9475" width="8" style="51"/>
    <col min="9476" max="9477" width="1.69921875" style="51" customWidth="1"/>
    <col min="9478" max="9478" width="2.5" style="51" customWidth="1"/>
    <col min="9479" max="9479" width="2" style="51" customWidth="1"/>
    <col min="9480" max="9480" width="8.69921875" style="51" customWidth="1"/>
    <col min="9481" max="9718" width="8" style="51"/>
    <col min="9719" max="9719" width="5.09765625" style="51" customWidth="1"/>
    <col min="9720" max="9720" width="9.59765625" style="51" customWidth="1"/>
    <col min="9721" max="9722" width="1.69921875" style="51" customWidth="1"/>
    <col min="9723" max="9724" width="11.19921875" style="51" customWidth="1"/>
    <col min="9725" max="9726" width="3.19921875" style="51" customWidth="1"/>
    <col min="9727" max="9728" width="8" style="51"/>
    <col min="9729" max="9729" width="6.09765625" style="51" customWidth="1"/>
    <col min="9730" max="9731" width="8" style="51"/>
    <col min="9732" max="9733" width="1.69921875" style="51" customWidth="1"/>
    <col min="9734" max="9734" width="2.5" style="51" customWidth="1"/>
    <col min="9735" max="9735" width="2" style="51" customWidth="1"/>
    <col min="9736" max="9736" width="8.69921875" style="51" customWidth="1"/>
    <col min="9737" max="9974" width="8" style="51"/>
    <col min="9975" max="9975" width="5.09765625" style="51" customWidth="1"/>
    <col min="9976" max="9976" width="9.59765625" style="51" customWidth="1"/>
    <col min="9977" max="9978" width="1.69921875" style="51" customWidth="1"/>
    <col min="9979" max="9980" width="11.19921875" style="51" customWidth="1"/>
    <col min="9981" max="9982" width="3.19921875" style="51" customWidth="1"/>
    <col min="9983" max="9984" width="8" style="51"/>
    <col min="9985" max="9985" width="6.09765625" style="51" customWidth="1"/>
    <col min="9986" max="9987" width="8" style="51"/>
    <col min="9988" max="9989" width="1.69921875" style="51" customWidth="1"/>
    <col min="9990" max="9990" width="2.5" style="51" customWidth="1"/>
    <col min="9991" max="9991" width="2" style="51" customWidth="1"/>
    <col min="9992" max="9992" width="8.69921875" style="51" customWidth="1"/>
    <col min="9993" max="10230" width="8" style="51"/>
    <col min="10231" max="10231" width="5.09765625" style="51" customWidth="1"/>
    <col min="10232" max="10232" width="9.59765625" style="51" customWidth="1"/>
    <col min="10233" max="10234" width="1.69921875" style="51" customWidth="1"/>
    <col min="10235" max="10236" width="11.19921875" style="51" customWidth="1"/>
    <col min="10237" max="10238" width="3.19921875" style="51" customWidth="1"/>
    <col min="10239" max="10240" width="8" style="51"/>
    <col min="10241" max="10241" width="6.09765625" style="51" customWidth="1"/>
    <col min="10242" max="10243" width="8" style="51"/>
    <col min="10244" max="10245" width="1.69921875" style="51" customWidth="1"/>
    <col min="10246" max="10246" width="2.5" style="51" customWidth="1"/>
    <col min="10247" max="10247" width="2" style="51" customWidth="1"/>
    <col min="10248" max="10248" width="8.69921875" style="51" customWidth="1"/>
    <col min="10249" max="10486" width="8" style="51"/>
    <col min="10487" max="10487" width="5.09765625" style="51" customWidth="1"/>
    <col min="10488" max="10488" width="9.59765625" style="51" customWidth="1"/>
    <col min="10489" max="10490" width="1.69921875" style="51" customWidth="1"/>
    <col min="10491" max="10492" width="11.19921875" style="51" customWidth="1"/>
    <col min="10493" max="10494" width="3.19921875" style="51" customWidth="1"/>
    <col min="10495" max="10496" width="8" style="51"/>
    <col min="10497" max="10497" width="6.09765625" style="51" customWidth="1"/>
    <col min="10498" max="10499" width="8" style="51"/>
    <col min="10500" max="10501" width="1.69921875" style="51" customWidth="1"/>
    <col min="10502" max="10502" width="2.5" style="51" customWidth="1"/>
    <col min="10503" max="10503" width="2" style="51" customWidth="1"/>
    <col min="10504" max="10504" width="8.69921875" style="51" customWidth="1"/>
    <col min="10505" max="10742" width="8" style="51"/>
    <col min="10743" max="10743" width="5.09765625" style="51" customWidth="1"/>
    <col min="10744" max="10744" width="9.59765625" style="51" customWidth="1"/>
    <col min="10745" max="10746" width="1.69921875" style="51" customWidth="1"/>
    <col min="10747" max="10748" width="11.19921875" style="51" customWidth="1"/>
    <col min="10749" max="10750" width="3.19921875" style="51" customWidth="1"/>
    <col min="10751" max="10752" width="8" style="51"/>
    <col min="10753" max="10753" width="6.09765625" style="51" customWidth="1"/>
    <col min="10754" max="10755" width="8" style="51"/>
    <col min="10756" max="10757" width="1.69921875" style="51" customWidth="1"/>
    <col min="10758" max="10758" width="2.5" style="51" customWidth="1"/>
    <col min="10759" max="10759" width="2" style="51" customWidth="1"/>
    <col min="10760" max="10760" width="8.69921875" style="51" customWidth="1"/>
    <col min="10761" max="10998" width="8" style="51"/>
    <col min="10999" max="10999" width="5.09765625" style="51" customWidth="1"/>
    <col min="11000" max="11000" width="9.59765625" style="51" customWidth="1"/>
    <col min="11001" max="11002" width="1.69921875" style="51" customWidth="1"/>
    <col min="11003" max="11004" width="11.19921875" style="51" customWidth="1"/>
    <col min="11005" max="11006" width="3.19921875" style="51" customWidth="1"/>
    <col min="11007" max="11008" width="8" style="51"/>
    <col min="11009" max="11009" width="6.09765625" style="51" customWidth="1"/>
    <col min="11010" max="11011" width="8" style="51"/>
    <col min="11012" max="11013" width="1.69921875" style="51" customWidth="1"/>
    <col min="11014" max="11014" width="2.5" style="51" customWidth="1"/>
    <col min="11015" max="11015" width="2" style="51" customWidth="1"/>
    <col min="11016" max="11016" width="8.69921875" style="51" customWidth="1"/>
    <col min="11017" max="11254" width="8" style="51"/>
    <col min="11255" max="11255" width="5.09765625" style="51" customWidth="1"/>
    <col min="11256" max="11256" width="9.59765625" style="51" customWidth="1"/>
    <col min="11257" max="11258" width="1.69921875" style="51" customWidth="1"/>
    <col min="11259" max="11260" width="11.19921875" style="51" customWidth="1"/>
    <col min="11261" max="11262" width="3.19921875" style="51" customWidth="1"/>
    <col min="11263" max="11264" width="8" style="51"/>
    <col min="11265" max="11265" width="6.09765625" style="51" customWidth="1"/>
    <col min="11266" max="11267" width="8" style="51"/>
    <col min="11268" max="11269" width="1.69921875" style="51" customWidth="1"/>
    <col min="11270" max="11270" width="2.5" style="51" customWidth="1"/>
    <col min="11271" max="11271" width="2" style="51" customWidth="1"/>
    <col min="11272" max="11272" width="8.69921875" style="51" customWidth="1"/>
    <col min="11273" max="11510" width="8" style="51"/>
    <col min="11511" max="11511" width="5.09765625" style="51" customWidth="1"/>
    <col min="11512" max="11512" width="9.59765625" style="51" customWidth="1"/>
    <col min="11513" max="11514" width="1.69921875" style="51" customWidth="1"/>
    <col min="11515" max="11516" width="11.19921875" style="51" customWidth="1"/>
    <col min="11517" max="11518" width="3.19921875" style="51" customWidth="1"/>
    <col min="11519" max="11520" width="8" style="51"/>
    <col min="11521" max="11521" width="6.09765625" style="51" customWidth="1"/>
    <col min="11522" max="11523" width="8" style="51"/>
    <col min="11524" max="11525" width="1.69921875" style="51" customWidth="1"/>
    <col min="11526" max="11526" width="2.5" style="51" customWidth="1"/>
    <col min="11527" max="11527" width="2" style="51" customWidth="1"/>
    <col min="11528" max="11528" width="8.69921875" style="51" customWidth="1"/>
    <col min="11529" max="11766" width="8" style="51"/>
    <col min="11767" max="11767" width="5.09765625" style="51" customWidth="1"/>
    <col min="11768" max="11768" width="9.59765625" style="51" customWidth="1"/>
    <col min="11769" max="11770" width="1.69921875" style="51" customWidth="1"/>
    <col min="11771" max="11772" width="11.19921875" style="51" customWidth="1"/>
    <col min="11773" max="11774" width="3.19921875" style="51" customWidth="1"/>
    <col min="11775" max="11776" width="8" style="51"/>
    <col min="11777" max="11777" width="6.09765625" style="51" customWidth="1"/>
    <col min="11778" max="11779" width="8" style="51"/>
    <col min="11780" max="11781" width="1.69921875" style="51" customWidth="1"/>
    <col min="11782" max="11782" width="2.5" style="51" customWidth="1"/>
    <col min="11783" max="11783" width="2" style="51" customWidth="1"/>
    <col min="11784" max="11784" width="8.69921875" style="51" customWidth="1"/>
    <col min="11785" max="12022" width="8" style="51"/>
    <col min="12023" max="12023" width="5.09765625" style="51" customWidth="1"/>
    <col min="12024" max="12024" width="9.59765625" style="51" customWidth="1"/>
    <col min="12025" max="12026" width="1.69921875" style="51" customWidth="1"/>
    <col min="12027" max="12028" width="11.19921875" style="51" customWidth="1"/>
    <col min="12029" max="12030" width="3.19921875" style="51" customWidth="1"/>
    <col min="12031" max="12032" width="8" style="51"/>
    <col min="12033" max="12033" width="6.09765625" style="51" customWidth="1"/>
    <col min="12034" max="12035" width="8" style="51"/>
    <col min="12036" max="12037" width="1.69921875" style="51" customWidth="1"/>
    <col min="12038" max="12038" width="2.5" style="51" customWidth="1"/>
    <col min="12039" max="12039" width="2" style="51" customWidth="1"/>
    <col min="12040" max="12040" width="8.69921875" style="51" customWidth="1"/>
    <col min="12041" max="12278" width="8" style="51"/>
    <col min="12279" max="12279" width="5.09765625" style="51" customWidth="1"/>
    <col min="12280" max="12280" width="9.59765625" style="51" customWidth="1"/>
    <col min="12281" max="12282" width="1.69921875" style="51" customWidth="1"/>
    <col min="12283" max="12284" width="11.19921875" style="51" customWidth="1"/>
    <col min="12285" max="12286" width="3.19921875" style="51" customWidth="1"/>
    <col min="12287" max="12288" width="8" style="51"/>
    <col min="12289" max="12289" width="6.09765625" style="51" customWidth="1"/>
    <col min="12290" max="12291" width="8" style="51"/>
    <col min="12292" max="12293" width="1.69921875" style="51" customWidth="1"/>
    <col min="12294" max="12294" width="2.5" style="51" customWidth="1"/>
    <col min="12295" max="12295" width="2" style="51" customWidth="1"/>
    <col min="12296" max="12296" width="8.69921875" style="51" customWidth="1"/>
    <col min="12297" max="12534" width="8" style="51"/>
    <col min="12535" max="12535" width="5.09765625" style="51" customWidth="1"/>
    <col min="12536" max="12536" width="9.59765625" style="51" customWidth="1"/>
    <col min="12537" max="12538" width="1.69921875" style="51" customWidth="1"/>
    <col min="12539" max="12540" width="11.19921875" style="51" customWidth="1"/>
    <col min="12541" max="12542" width="3.19921875" style="51" customWidth="1"/>
    <col min="12543" max="12544" width="8" style="51"/>
    <col min="12545" max="12545" width="6.09765625" style="51" customWidth="1"/>
    <col min="12546" max="12547" width="8" style="51"/>
    <col min="12548" max="12549" width="1.69921875" style="51" customWidth="1"/>
    <col min="12550" max="12550" width="2.5" style="51" customWidth="1"/>
    <col min="12551" max="12551" width="2" style="51" customWidth="1"/>
    <col min="12552" max="12552" width="8.69921875" style="51" customWidth="1"/>
    <col min="12553" max="12790" width="8" style="51"/>
    <col min="12791" max="12791" width="5.09765625" style="51" customWidth="1"/>
    <col min="12792" max="12792" width="9.59765625" style="51" customWidth="1"/>
    <col min="12793" max="12794" width="1.69921875" style="51" customWidth="1"/>
    <col min="12795" max="12796" width="11.19921875" style="51" customWidth="1"/>
    <col min="12797" max="12798" width="3.19921875" style="51" customWidth="1"/>
    <col min="12799" max="12800" width="8" style="51"/>
    <col min="12801" max="12801" width="6.09765625" style="51" customWidth="1"/>
    <col min="12802" max="12803" width="8" style="51"/>
    <col min="12804" max="12805" width="1.69921875" style="51" customWidth="1"/>
    <col min="12806" max="12806" width="2.5" style="51" customWidth="1"/>
    <col min="12807" max="12807" width="2" style="51" customWidth="1"/>
    <col min="12808" max="12808" width="8.69921875" style="51" customWidth="1"/>
    <col min="12809" max="13046" width="8" style="51"/>
    <col min="13047" max="13047" width="5.09765625" style="51" customWidth="1"/>
    <col min="13048" max="13048" width="9.59765625" style="51" customWidth="1"/>
    <col min="13049" max="13050" width="1.69921875" style="51" customWidth="1"/>
    <col min="13051" max="13052" width="11.19921875" style="51" customWidth="1"/>
    <col min="13053" max="13054" width="3.19921875" style="51" customWidth="1"/>
    <col min="13055" max="13056" width="8" style="51"/>
    <col min="13057" max="13057" width="6.09765625" style="51" customWidth="1"/>
    <col min="13058" max="13059" width="8" style="51"/>
    <col min="13060" max="13061" width="1.69921875" style="51" customWidth="1"/>
    <col min="13062" max="13062" width="2.5" style="51" customWidth="1"/>
    <col min="13063" max="13063" width="2" style="51" customWidth="1"/>
    <col min="13064" max="13064" width="8.69921875" style="51" customWidth="1"/>
    <col min="13065" max="13302" width="8" style="51"/>
    <col min="13303" max="13303" width="5.09765625" style="51" customWidth="1"/>
    <col min="13304" max="13304" width="9.59765625" style="51" customWidth="1"/>
    <col min="13305" max="13306" width="1.69921875" style="51" customWidth="1"/>
    <col min="13307" max="13308" width="11.19921875" style="51" customWidth="1"/>
    <col min="13309" max="13310" width="3.19921875" style="51" customWidth="1"/>
    <col min="13311" max="13312" width="8" style="51"/>
    <col min="13313" max="13313" width="6.09765625" style="51" customWidth="1"/>
    <col min="13314" max="13315" width="8" style="51"/>
    <col min="13316" max="13317" width="1.69921875" style="51" customWidth="1"/>
    <col min="13318" max="13318" width="2.5" style="51" customWidth="1"/>
    <col min="13319" max="13319" width="2" style="51" customWidth="1"/>
    <col min="13320" max="13320" width="8.69921875" style="51" customWidth="1"/>
    <col min="13321" max="13558" width="8" style="51"/>
    <col min="13559" max="13559" width="5.09765625" style="51" customWidth="1"/>
    <col min="13560" max="13560" width="9.59765625" style="51" customWidth="1"/>
    <col min="13561" max="13562" width="1.69921875" style="51" customWidth="1"/>
    <col min="13563" max="13564" width="11.19921875" style="51" customWidth="1"/>
    <col min="13565" max="13566" width="3.19921875" style="51" customWidth="1"/>
    <col min="13567" max="13568" width="8" style="51"/>
    <col min="13569" max="13569" width="6.09765625" style="51" customWidth="1"/>
    <col min="13570" max="13571" width="8" style="51"/>
    <col min="13572" max="13573" width="1.69921875" style="51" customWidth="1"/>
    <col min="13574" max="13574" width="2.5" style="51" customWidth="1"/>
    <col min="13575" max="13575" width="2" style="51" customWidth="1"/>
    <col min="13576" max="13576" width="8.69921875" style="51" customWidth="1"/>
    <col min="13577" max="13814" width="8" style="51"/>
    <col min="13815" max="13815" width="5.09765625" style="51" customWidth="1"/>
    <col min="13816" max="13816" width="9.59765625" style="51" customWidth="1"/>
    <col min="13817" max="13818" width="1.69921875" style="51" customWidth="1"/>
    <col min="13819" max="13820" width="11.19921875" style="51" customWidth="1"/>
    <col min="13821" max="13822" width="3.19921875" style="51" customWidth="1"/>
    <col min="13823" max="13824" width="8" style="51"/>
    <col min="13825" max="13825" width="6.09765625" style="51" customWidth="1"/>
    <col min="13826" max="13827" width="8" style="51"/>
    <col min="13828" max="13829" width="1.69921875" style="51" customWidth="1"/>
    <col min="13830" max="13830" width="2.5" style="51" customWidth="1"/>
    <col min="13831" max="13831" width="2" style="51" customWidth="1"/>
    <col min="13832" max="13832" width="8.69921875" style="51" customWidth="1"/>
    <col min="13833" max="14070" width="8" style="51"/>
    <col min="14071" max="14071" width="5.09765625" style="51" customWidth="1"/>
    <col min="14072" max="14072" width="9.59765625" style="51" customWidth="1"/>
    <col min="14073" max="14074" width="1.69921875" style="51" customWidth="1"/>
    <col min="14075" max="14076" width="11.19921875" style="51" customWidth="1"/>
    <col min="14077" max="14078" width="3.19921875" style="51" customWidth="1"/>
    <col min="14079" max="14080" width="8" style="51"/>
    <col min="14081" max="14081" width="6.09765625" style="51" customWidth="1"/>
    <col min="14082" max="14083" width="8" style="51"/>
    <col min="14084" max="14085" width="1.69921875" style="51" customWidth="1"/>
    <col min="14086" max="14086" width="2.5" style="51" customWidth="1"/>
    <col min="14087" max="14087" width="2" style="51" customWidth="1"/>
    <col min="14088" max="14088" width="8.69921875" style="51" customWidth="1"/>
    <col min="14089" max="14326" width="8" style="51"/>
    <col min="14327" max="14327" width="5.09765625" style="51" customWidth="1"/>
    <col min="14328" max="14328" width="9.59765625" style="51" customWidth="1"/>
    <col min="14329" max="14330" width="1.69921875" style="51" customWidth="1"/>
    <col min="14331" max="14332" width="11.19921875" style="51" customWidth="1"/>
    <col min="14333" max="14334" width="3.19921875" style="51" customWidth="1"/>
    <col min="14335" max="14336" width="8" style="51"/>
    <col min="14337" max="14337" width="6.09765625" style="51" customWidth="1"/>
    <col min="14338" max="14339" width="8" style="51"/>
    <col min="14340" max="14341" width="1.69921875" style="51" customWidth="1"/>
    <col min="14342" max="14342" width="2.5" style="51" customWidth="1"/>
    <col min="14343" max="14343" width="2" style="51" customWidth="1"/>
    <col min="14344" max="14344" width="8.69921875" style="51" customWidth="1"/>
    <col min="14345" max="14582" width="8" style="51"/>
    <col min="14583" max="14583" width="5.09765625" style="51" customWidth="1"/>
    <col min="14584" max="14584" width="9.59765625" style="51" customWidth="1"/>
    <col min="14585" max="14586" width="1.69921875" style="51" customWidth="1"/>
    <col min="14587" max="14588" width="11.19921875" style="51" customWidth="1"/>
    <col min="14589" max="14590" width="3.19921875" style="51" customWidth="1"/>
    <col min="14591" max="14592" width="8" style="51"/>
    <col min="14593" max="14593" width="6.09765625" style="51" customWidth="1"/>
    <col min="14594" max="14595" width="8" style="51"/>
    <col min="14596" max="14597" width="1.69921875" style="51" customWidth="1"/>
    <col min="14598" max="14598" width="2.5" style="51" customWidth="1"/>
    <col min="14599" max="14599" width="2" style="51" customWidth="1"/>
    <col min="14600" max="14600" width="8.69921875" style="51" customWidth="1"/>
    <col min="14601" max="14838" width="8" style="51"/>
    <col min="14839" max="14839" width="5.09765625" style="51" customWidth="1"/>
    <col min="14840" max="14840" width="9.59765625" style="51" customWidth="1"/>
    <col min="14841" max="14842" width="1.69921875" style="51" customWidth="1"/>
    <col min="14843" max="14844" width="11.19921875" style="51" customWidth="1"/>
    <col min="14845" max="14846" width="3.19921875" style="51" customWidth="1"/>
    <col min="14847" max="14848" width="8" style="51"/>
    <col min="14849" max="14849" width="6.09765625" style="51" customWidth="1"/>
    <col min="14850" max="14851" width="8" style="51"/>
    <col min="14852" max="14853" width="1.69921875" style="51" customWidth="1"/>
    <col min="14854" max="14854" width="2.5" style="51" customWidth="1"/>
    <col min="14855" max="14855" width="2" style="51" customWidth="1"/>
    <col min="14856" max="14856" width="8.69921875" style="51" customWidth="1"/>
    <col min="14857" max="15094" width="8" style="51"/>
    <col min="15095" max="15095" width="5.09765625" style="51" customWidth="1"/>
    <col min="15096" max="15096" width="9.59765625" style="51" customWidth="1"/>
    <col min="15097" max="15098" width="1.69921875" style="51" customWidth="1"/>
    <col min="15099" max="15100" width="11.19921875" style="51" customWidth="1"/>
    <col min="15101" max="15102" width="3.19921875" style="51" customWidth="1"/>
    <col min="15103" max="15104" width="8" style="51"/>
    <col min="15105" max="15105" width="6.09765625" style="51" customWidth="1"/>
    <col min="15106" max="15107" width="8" style="51"/>
    <col min="15108" max="15109" width="1.69921875" style="51" customWidth="1"/>
    <col min="15110" max="15110" width="2.5" style="51" customWidth="1"/>
    <col min="15111" max="15111" width="2" style="51" customWidth="1"/>
    <col min="15112" max="15112" width="8.69921875" style="51" customWidth="1"/>
    <col min="15113" max="15350" width="8" style="51"/>
    <col min="15351" max="15351" width="5.09765625" style="51" customWidth="1"/>
    <col min="15352" max="15352" width="9.59765625" style="51" customWidth="1"/>
    <col min="15353" max="15354" width="1.69921875" style="51" customWidth="1"/>
    <col min="15355" max="15356" width="11.19921875" style="51" customWidth="1"/>
    <col min="15357" max="15358" width="3.19921875" style="51" customWidth="1"/>
    <col min="15359" max="15360" width="8" style="51"/>
    <col min="15361" max="15361" width="6.09765625" style="51" customWidth="1"/>
    <col min="15362" max="15363" width="8" style="51"/>
    <col min="15364" max="15365" width="1.69921875" style="51" customWidth="1"/>
    <col min="15366" max="15366" width="2.5" style="51" customWidth="1"/>
    <col min="15367" max="15367" width="2" style="51" customWidth="1"/>
    <col min="15368" max="15368" width="8.69921875" style="51" customWidth="1"/>
    <col min="15369" max="15606" width="8" style="51"/>
    <col min="15607" max="15607" width="5.09765625" style="51" customWidth="1"/>
    <col min="15608" max="15608" width="9.59765625" style="51" customWidth="1"/>
    <col min="15609" max="15610" width="1.69921875" style="51" customWidth="1"/>
    <col min="15611" max="15612" width="11.19921875" style="51" customWidth="1"/>
    <col min="15613" max="15614" width="3.19921875" style="51" customWidth="1"/>
    <col min="15615" max="15616" width="8" style="51"/>
    <col min="15617" max="15617" width="6.09765625" style="51" customWidth="1"/>
    <col min="15618" max="15619" width="8" style="51"/>
    <col min="15620" max="15621" width="1.69921875" style="51" customWidth="1"/>
    <col min="15622" max="15622" width="2.5" style="51" customWidth="1"/>
    <col min="15623" max="15623" width="2" style="51" customWidth="1"/>
    <col min="15624" max="15624" width="8.69921875" style="51" customWidth="1"/>
    <col min="15625" max="15862" width="8" style="51"/>
    <col min="15863" max="15863" width="5.09765625" style="51" customWidth="1"/>
    <col min="15864" max="15864" width="9.59765625" style="51" customWidth="1"/>
    <col min="15865" max="15866" width="1.69921875" style="51" customWidth="1"/>
    <col min="15867" max="15868" width="11.19921875" style="51" customWidth="1"/>
    <col min="15869" max="15870" width="3.19921875" style="51" customWidth="1"/>
    <col min="15871" max="15872" width="8" style="51"/>
    <col min="15873" max="15873" width="6.09765625" style="51" customWidth="1"/>
    <col min="15874" max="15875" width="8" style="51"/>
    <col min="15876" max="15877" width="1.69921875" style="51" customWidth="1"/>
    <col min="15878" max="15878" width="2.5" style="51" customWidth="1"/>
    <col min="15879" max="15879" width="2" style="51" customWidth="1"/>
    <col min="15880" max="15880" width="8.69921875" style="51" customWidth="1"/>
    <col min="15881" max="16118" width="8" style="51"/>
    <col min="16119" max="16119" width="5.09765625" style="51" customWidth="1"/>
    <col min="16120" max="16120" width="9.59765625" style="51" customWidth="1"/>
    <col min="16121" max="16122" width="1.69921875" style="51" customWidth="1"/>
    <col min="16123" max="16124" width="11.19921875" style="51" customWidth="1"/>
    <col min="16125" max="16126" width="3.19921875" style="51" customWidth="1"/>
    <col min="16127" max="16128" width="8" style="51"/>
    <col min="16129" max="16129" width="6.09765625" style="51" customWidth="1"/>
    <col min="16130" max="16131" width="8" style="51"/>
    <col min="16132" max="16133" width="1.69921875" style="51" customWidth="1"/>
    <col min="16134" max="16134" width="2.5" style="51" customWidth="1"/>
    <col min="16135" max="16135" width="2" style="51" customWidth="1"/>
    <col min="16136" max="16136" width="8.69921875" style="51" customWidth="1"/>
    <col min="16137" max="16384" width="8" style="51"/>
  </cols>
  <sheetData>
    <row r="1" spans="1:15" ht="15.6" customHeight="1" x14ac:dyDescent="0.45">
      <c r="A1" s="351" t="s">
        <v>91</v>
      </c>
      <c r="B1" s="351"/>
      <c r="C1" s="351"/>
      <c r="D1" s="351"/>
      <c r="E1" s="48"/>
      <c r="F1" s="49"/>
      <c r="G1" s="352" t="s">
        <v>92</v>
      </c>
      <c r="H1" s="353"/>
      <c r="I1" s="353"/>
      <c r="J1" s="353"/>
      <c r="K1" s="354"/>
      <c r="L1" s="50" t="s">
        <v>93</v>
      </c>
      <c r="O1" s="52">
        <v>1</v>
      </c>
    </row>
    <row r="2" spans="1:15" ht="15.6" customHeight="1" x14ac:dyDescent="0.45">
      <c r="A2" s="351"/>
      <c r="B2" s="351"/>
      <c r="C2" s="351"/>
      <c r="D2" s="351"/>
      <c r="J2" s="53"/>
    </row>
    <row r="3" spans="1:15" ht="15" customHeight="1" x14ac:dyDescent="0.45">
      <c r="I3" s="355" t="s">
        <v>94</v>
      </c>
      <c r="J3" s="356"/>
    </row>
    <row r="4" spans="1:15" ht="15" customHeight="1" x14ac:dyDescent="0.45"/>
    <row r="5" spans="1:15" ht="15" customHeight="1" x14ac:dyDescent="0.45"/>
    <row r="6" spans="1:15" ht="15" customHeight="1" x14ac:dyDescent="0.45">
      <c r="D6" s="347" t="s">
        <v>95</v>
      </c>
      <c r="E6" s="348"/>
      <c r="F6" s="54">
        <f>[10]M3U反応_ブロックフロー_詳細!F95/2+[10]M3U反応_ブロックフロー_詳細!M101/2</f>
        <v>260</v>
      </c>
      <c r="G6" s="55"/>
      <c r="I6" s="349" t="s">
        <v>96</v>
      </c>
      <c r="J6" s="350"/>
      <c r="L6" s="50" t="s">
        <v>97</v>
      </c>
    </row>
    <row r="7" spans="1:15" ht="15.6" customHeight="1" x14ac:dyDescent="0.45">
      <c r="I7" s="50"/>
      <c r="J7" s="50"/>
    </row>
    <row r="8" spans="1:15" ht="15.6" customHeight="1" x14ac:dyDescent="0.45">
      <c r="I8" s="50"/>
      <c r="J8" s="50"/>
    </row>
    <row r="9" spans="1:15" ht="15.6" customHeight="1" x14ac:dyDescent="0.45">
      <c r="B9" s="51" t="s">
        <v>98</v>
      </c>
      <c r="D9" s="347" t="s">
        <v>99</v>
      </c>
      <c r="E9" s="348"/>
      <c r="F9" s="54">
        <f>F6-[10]M3U反応_ブロックフロー_詳細!F95/2</f>
        <v>210</v>
      </c>
      <c r="G9" s="55"/>
      <c r="I9" s="349" t="s">
        <v>96</v>
      </c>
      <c r="J9" s="350"/>
      <c r="L9" s="50"/>
    </row>
    <row r="10" spans="1:15" ht="15.6" customHeight="1" x14ac:dyDescent="0.45">
      <c r="D10" s="56" t="s">
        <v>100</v>
      </c>
      <c r="I10" s="50"/>
      <c r="J10" s="50"/>
    </row>
    <row r="11" spans="1:15" ht="15.6" customHeight="1" x14ac:dyDescent="0.45">
      <c r="D11" s="56"/>
      <c r="I11" s="50"/>
      <c r="J11" s="50"/>
    </row>
    <row r="12" spans="1:15" ht="15.6" customHeight="1" x14ac:dyDescent="0.45">
      <c r="I12" s="349" t="s">
        <v>101</v>
      </c>
      <c r="J12" s="350"/>
      <c r="L12" s="50" t="s">
        <v>102</v>
      </c>
    </row>
    <row r="13" spans="1:15" ht="15.6" customHeight="1" x14ac:dyDescent="0.45">
      <c r="I13" s="50"/>
      <c r="J13" s="50"/>
    </row>
    <row r="14" spans="1:15" ht="15.6" customHeight="1" x14ac:dyDescent="0.45">
      <c r="I14" s="50"/>
      <c r="J14" s="50"/>
    </row>
    <row r="15" spans="1:15" ht="15.6" customHeight="1" x14ac:dyDescent="0.45">
      <c r="D15" s="347" t="s">
        <v>103</v>
      </c>
      <c r="E15" s="348"/>
      <c r="F15" s="54">
        <f>F9/4</f>
        <v>52.5</v>
      </c>
      <c r="G15" s="55"/>
      <c r="I15" s="349" t="s">
        <v>104</v>
      </c>
      <c r="J15" s="350"/>
    </row>
    <row r="16" spans="1:15" ht="15.6" customHeight="1" x14ac:dyDescent="0.45">
      <c r="G16" s="55"/>
      <c r="I16" s="50"/>
      <c r="J16" s="50"/>
    </row>
    <row r="17" spans="2:15" ht="15.6" customHeight="1" x14ac:dyDescent="0.45">
      <c r="G17" s="55"/>
      <c r="I17" s="50"/>
      <c r="J17" s="50"/>
    </row>
    <row r="18" spans="2:15" ht="15.6" customHeight="1" x14ac:dyDescent="0.45">
      <c r="G18" s="55"/>
      <c r="I18" s="349" t="s">
        <v>105</v>
      </c>
      <c r="J18" s="350"/>
      <c r="L18" s="50" t="s">
        <v>102</v>
      </c>
    </row>
    <row r="19" spans="2:15" ht="15.6" customHeight="1" x14ac:dyDescent="0.45">
      <c r="G19" s="55"/>
      <c r="I19" s="50"/>
      <c r="J19" s="50"/>
      <c r="L19" s="50" t="s">
        <v>97</v>
      </c>
    </row>
    <row r="20" spans="2:15" ht="15.6" customHeight="1" x14ac:dyDescent="0.45">
      <c r="G20" s="55"/>
      <c r="I20" s="50"/>
      <c r="J20" s="50"/>
      <c r="L20" s="50"/>
    </row>
    <row r="21" spans="2:15" ht="15.6" customHeight="1" x14ac:dyDescent="0.45">
      <c r="G21" s="55"/>
      <c r="I21" s="349" t="s">
        <v>106</v>
      </c>
      <c r="J21" s="350"/>
    </row>
    <row r="22" spans="2:15" ht="15.6" customHeight="1" x14ac:dyDescent="0.45">
      <c r="G22" s="55"/>
      <c r="I22" s="50"/>
      <c r="J22" s="50"/>
    </row>
    <row r="23" spans="2:15" ht="15.6" customHeight="1" x14ac:dyDescent="0.45">
      <c r="G23" s="55"/>
      <c r="I23" s="50"/>
      <c r="J23" s="50"/>
    </row>
    <row r="24" spans="2:15" ht="15.6" customHeight="1" x14ac:dyDescent="0.45">
      <c r="G24" s="55"/>
      <c r="I24" s="349" t="s">
        <v>107</v>
      </c>
      <c r="J24" s="350"/>
      <c r="M24" s="57" t="s">
        <v>108</v>
      </c>
      <c r="O24" s="58" t="s">
        <v>109</v>
      </c>
    </row>
    <row r="25" spans="2:15" ht="15.6" customHeight="1" x14ac:dyDescent="0.45">
      <c r="G25" s="55"/>
      <c r="I25" s="50"/>
      <c r="J25" s="50"/>
      <c r="L25" s="50" t="s">
        <v>110</v>
      </c>
    </row>
    <row r="26" spans="2:15" ht="15.6" customHeight="1" x14ac:dyDescent="0.45">
      <c r="G26" s="55"/>
      <c r="I26" s="50"/>
      <c r="J26" s="50"/>
      <c r="L26" s="50"/>
    </row>
    <row r="27" spans="2:15" ht="15" customHeight="1" x14ac:dyDescent="0.45">
      <c r="I27" s="349" t="s">
        <v>111</v>
      </c>
      <c r="J27" s="350"/>
      <c r="L27" s="56" t="s">
        <v>112</v>
      </c>
    </row>
    <row r="28" spans="2:15" ht="15.6" customHeight="1" x14ac:dyDescent="0.45">
      <c r="J28" s="51" t="s">
        <v>113</v>
      </c>
      <c r="L28" s="56" t="s">
        <v>114</v>
      </c>
      <c r="N28" s="59"/>
    </row>
    <row r="29" spans="2:15" ht="15.6" customHeight="1" x14ac:dyDescent="0.45">
      <c r="I29" s="51" t="s">
        <v>115</v>
      </c>
      <c r="L29" s="60" t="s">
        <v>116</v>
      </c>
    </row>
    <row r="30" spans="2:15" ht="15.6" customHeight="1" x14ac:dyDescent="0.45">
      <c r="L30" s="56"/>
    </row>
    <row r="31" spans="2:15" ht="15.6" customHeight="1" x14ac:dyDescent="0.45">
      <c r="B31" s="51" t="s">
        <v>117</v>
      </c>
      <c r="D31" s="347" t="s">
        <v>118</v>
      </c>
      <c r="E31" s="348"/>
      <c r="F31" s="54">
        <f>202*0.035</f>
        <v>7.07</v>
      </c>
      <c r="G31" s="55"/>
      <c r="I31" s="357" t="s">
        <v>119</v>
      </c>
      <c r="J31" s="358"/>
      <c r="L31" s="56" t="s">
        <v>120</v>
      </c>
    </row>
    <row r="32" spans="2:15" ht="15.6" customHeight="1" x14ac:dyDescent="0.45">
      <c r="B32" s="51" t="s">
        <v>98</v>
      </c>
      <c r="D32" s="347" t="s">
        <v>121</v>
      </c>
      <c r="E32" s="348"/>
      <c r="F32" s="54">
        <f>[10]M3R_ブロックフロー_詳細!M163/4</f>
        <v>102.5</v>
      </c>
      <c r="G32" s="55"/>
      <c r="I32" s="359"/>
      <c r="J32" s="360"/>
      <c r="L32" s="56"/>
    </row>
    <row r="35" spans="1:15" ht="15.6" customHeight="1" x14ac:dyDescent="0.45">
      <c r="G35" s="55"/>
      <c r="I35" s="349" t="s">
        <v>54</v>
      </c>
      <c r="J35" s="350"/>
      <c r="L35" s="56" t="s">
        <v>122</v>
      </c>
    </row>
    <row r="38" spans="1:15" ht="15.6" customHeight="1" x14ac:dyDescent="0.45">
      <c r="G38" s="55"/>
      <c r="I38" s="349" t="s">
        <v>123</v>
      </c>
      <c r="J38" s="350"/>
      <c r="L38" s="60" t="s">
        <v>124</v>
      </c>
    </row>
    <row r="41" spans="1:15" ht="15.6" customHeight="1" x14ac:dyDescent="0.45">
      <c r="A41" s="61"/>
      <c r="B41" s="61"/>
      <c r="C41" s="61"/>
      <c r="D41" s="61"/>
      <c r="E41" s="61"/>
      <c r="F41" s="61"/>
      <c r="L41" s="62" t="s">
        <v>125</v>
      </c>
      <c r="O41" s="61"/>
    </row>
    <row r="42" spans="1:15" ht="15.6" customHeight="1" x14ac:dyDescent="0.45">
      <c r="A42" s="61"/>
      <c r="B42" s="61"/>
      <c r="C42" s="61"/>
      <c r="D42" s="61"/>
      <c r="E42" s="61"/>
      <c r="F42" s="61"/>
      <c r="O42" s="61"/>
    </row>
    <row r="43" spans="1:15" ht="15.6" customHeight="1" x14ac:dyDescent="0.45">
      <c r="A43" s="61"/>
      <c r="B43" s="61"/>
      <c r="C43" s="61"/>
      <c r="D43" s="61"/>
      <c r="E43" s="61"/>
      <c r="I43" s="361" t="s">
        <v>126</v>
      </c>
      <c r="J43" s="356"/>
      <c r="O43" s="61"/>
    </row>
    <row r="44" spans="1:15" ht="15.6" customHeight="1" x14ac:dyDescent="0.45">
      <c r="L44" s="56"/>
    </row>
    <row r="45" spans="1:15" ht="15.6" customHeight="1" x14ac:dyDescent="0.45">
      <c r="L45" s="56"/>
    </row>
    <row r="46" spans="1:15" ht="15.6" customHeight="1" x14ac:dyDescent="0.45">
      <c r="B46" s="51" t="s">
        <v>98</v>
      </c>
      <c r="F46" s="63" t="s">
        <v>127</v>
      </c>
      <c r="G46" s="55"/>
      <c r="I46" s="349" t="s">
        <v>104</v>
      </c>
      <c r="J46" s="350"/>
      <c r="L46" s="56" t="s">
        <v>128</v>
      </c>
    </row>
    <row r="47" spans="1:15" ht="15.6" customHeight="1" x14ac:dyDescent="0.45">
      <c r="L47" s="56"/>
    </row>
    <row r="48" spans="1:15" ht="15.6" customHeight="1" x14ac:dyDescent="0.45">
      <c r="L48" s="56"/>
    </row>
    <row r="49" spans="2:15" ht="15.6" customHeight="1" x14ac:dyDescent="0.45">
      <c r="I49" s="349" t="s">
        <v>101</v>
      </c>
      <c r="J49" s="350"/>
      <c r="L49" s="56" t="s">
        <v>129</v>
      </c>
    </row>
    <row r="50" spans="2:15" ht="15.6" customHeight="1" x14ac:dyDescent="0.45">
      <c r="L50" s="56"/>
    </row>
    <row r="51" spans="2:15" ht="15.6" customHeight="1" x14ac:dyDescent="0.45">
      <c r="L51" s="56"/>
    </row>
    <row r="52" spans="2:15" ht="15.6" customHeight="1" x14ac:dyDescent="0.45">
      <c r="I52" s="349" t="s">
        <v>130</v>
      </c>
      <c r="J52" s="350"/>
      <c r="L52" s="56"/>
      <c r="M52" s="58" t="s">
        <v>131</v>
      </c>
    </row>
    <row r="53" spans="2:15" ht="15.6" customHeight="1" x14ac:dyDescent="0.45">
      <c r="L53" s="56"/>
    </row>
    <row r="54" spans="2:15" ht="15.6" customHeight="1" x14ac:dyDescent="0.45">
      <c r="L54" s="56"/>
    </row>
    <row r="55" spans="2:15" ht="15.6" customHeight="1" x14ac:dyDescent="0.45">
      <c r="B55" s="51" t="s">
        <v>98</v>
      </c>
      <c r="F55" s="63" t="s">
        <v>132</v>
      </c>
      <c r="G55" s="55"/>
      <c r="I55" s="349" t="s">
        <v>104</v>
      </c>
      <c r="J55" s="350"/>
      <c r="L55" s="56" t="s">
        <v>133</v>
      </c>
    </row>
    <row r="56" spans="2:15" ht="15.6" customHeight="1" x14ac:dyDescent="0.45">
      <c r="L56" s="56"/>
    </row>
    <row r="57" spans="2:15" ht="15.6" customHeight="1" x14ac:dyDescent="0.45">
      <c r="L57" s="56"/>
    </row>
    <row r="58" spans="2:15" ht="15.6" customHeight="1" x14ac:dyDescent="0.45">
      <c r="I58" s="349" t="s">
        <v>101</v>
      </c>
      <c r="J58" s="350"/>
      <c r="L58" s="56" t="s">
        <v>129</v>
      </c>
      <c r="O58" s="58" t="s">
        <v>109</v>
      </c>
    </row>
    <row r="59" spans="2:15" ht="15.6" customHeight="1" x14ac:dyDescent="0.45">
      <c r="L59" s="56"/>
    </row>
    <row r="60" spans="2:15" ht="15.6" customHeight="1" x14ac:dyDescent="0.45">
      <c r="L60" s="56"/>
    </row>
    <row r="61" spans="2:15" ht="15.6" customHeight="1" x14ac:dyDescent="0.45">
      <c r="I61" s="349" t="s">
        <v>130</v>
      </c>
      <c r="J61" s="350"/>
      <c r="L61" s="56"/>
      <c r="M61" s="58" t="s">
        <v>131</v>
      </c>
    </row>
  </sheetData>
  <mergeCells count="26">
    <mergeCell ref="I61:J61"/>
    <mergeCell ref="I43:J43"/>
    <mergeCell ref="I46:J46"/>
    <mergeCell ref="I49:J49"/>
    <mergeCell ref="I52:J52"/>
    <mergeCell ref="I55:J55"/>
    <mergeCell ref="I58:J58"/>
    <mergeCell ref="I38:J38"/>
    <mergeCell ref="I12:J12"/>
    <mergeCell ref="D15:E15"/>
    <mergeCell ref="I15:J15"/>
    <mergeCell ref="I18:J18"/>
    <mergeCell ref="I21:J21"/>
    <mergeCell ref="I24:J24"/>
    <mergeCell ref="I27:J27"/>
    <mergeCell ref="D31:E31"/>
    <mergeCell ref="I31:J32"/>
    <mergeCell ref="D32:E32"/>
    <mergeCell ref="I35:J35"/>
    <mergeCell ref="D9:E9"/>
    <mergeCell ref="I9:J9"/>
    <mergeCell ref="A1:D2"/>
    <mergeCell ref="G1:K1"/>
    <mergeCell ref="I3:J3"/>
    <mergeCell ref="D6:E6"/>
    <mergeCell ref="I6:J6"/>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6B41-1093-45D4-9BAE-68CC5F904325}">
  <dimension ref="B2:AE66"/>
  <sheetViews>
    <sheetView topLeftCell="A2" zoomScale="85" zoomScaleNormal="85" workbookViewId="0">
      <selection activeCell="U54" sqref="U54"/>
    </sheetView>
  </sheetViews>
  <sheetFormatPr defaultColWidth="8.69921875" defaultRowHeight="16.2" x14ac:dyDescent="0.4"/>
  <cols>
    <col min="1" max="1" width="6.19921875" style="28" customWidth="1"/>
    <col min="2" max="2" width="17.69921875" style="28" bestFit="1" customWidth="1"/>
    <col min="3" max="3" width="4.69921875" style="28" bestFit="1" customWidth="1"/>
    <col min="4" max="4" width="5.5" style="28" bestFit="1" customWidth="1"/>
    <col min="5" max="5" width="6.19921875" style="28" bestFit="1" customWidth="1"/>
    <col min="6" max="6" width="4.59765625" style="28" customWidth="1"/>
    <col min="7" max="7" width="17.69921875" style="28" bestFit="1" customWidth="1"/>
    <col min="8" max="8" width="4.69921875" style="28" bestFit="1" customWidth="1"/>
    <col min="9" max="9" width="5.5" style="28" bestFit="1" customWidth="1"/>
    <col min="10" max="10" width="8.69921875" style="28"/>
    <col min="11" max="11" width="4.5" style="28" customWidth="1"/>
    <col min="12" max="12" width="19.09765625" style="28" bestFit="1" customWidth="1"/>
    <col min="13" max="13" width="4.69921875" style="28" bestFit="1" customWidth="1"/>
    <col min="14" max="14" width="5.5" style="28" bestFit="1" customWidth="1"/>
    <col min="15" max="15" width="6.19921875" style="28" bestFit="1" customWidth="1"/>
    <col min="16" max="17" width="8.69921875" style="28"/>
    <col min="18" max="18" width="20.19921875" style="28" customWidth="1"/>
    <col min="19" max="16384" width="8.69921875" style="28"/>
  </cols>
  <sheetData>
    <row r="2" spans="2:31" x14ac:dyDescent="0.4">
      <c r="B2" s="28" t="s">
        <v>79</v>
      </c>
    </row>
    <row r="3" spans="2:31" x14ac:dyDescent="0.4">
      <c r="B3" s="28" t="s">
        <v>80</v>
      </c>
      <c r="G3" s="28" t="s">
        <v>81</v>
      </c>
      <c r="L3" s="28" t="s">
        <v>82</v>
      </c>
    </row>
    <row r="4" spans="2:31" x14ac:dyDescent="0.4">
      <c r="B4" s="28" t="s">
        <v>83</v>
      </c>
      <c r="U4" s="290">
        <v>44995</v>
      </c>
      <c r="V4" s="290">
        <v>44996</v>
      </c>
      <c r="W4" s="290">
        <v>44997</v>
      </c>
      <c r="X4" s="290">
        <v>44998</v>
      </c>
      <c r="Y4" s="290">
        <v>44999</v>
      </c>
      <c r="Z4" s="290">
        <v>45000</v>
      </c>
      <c r="AA4" s="290">
        <v>45001</v>
      </c>
      <c r="AB4" s="290">
        <v>45002</v>
      </c>
      <c r="AC4" s="290">
        <v>45003</v>
      </c>
      <c r="AD4" s="290">
        <v>45004</v>
      </c>
      <c r="AE4" s="290">
        <v>45005</v>
      </c>
    </row>
    <row r="5" spans="2:31" x14ac:dyDescent="0.4">
      <c r="B5" s="29" t="s">
        <v>84</v>
      </c>
      <c r="C5" s="30">
        <v>44975</v>
      </c>
      <c r="D5" s="31">
        <v>0.77777777777777779</v>
      </c>
      <c r="E5" s="32"/>
      <c r="F5" s="33"/>
      <c r="G5" s="29" t="s">
        <v>84</v>
      </c>
      <c r="H5" s="30">
        <v>44975</v>
      </c>
      <c r="I5" s="31">
        <v>0.77777777777777779</v>
      </c>
      <c r="J5" s="32"/>
      <c r="K5" s="33"/>
      <c r="L5" s="29" t="s">
        <v>84</v>
      </c>
      <c r="M5" s="30">
        <v>44975</v>
      </c>
      <c r="N5" s="31">
        <v>0.77777777777777779</v>
      </c>
      <c r="O5" s="32"/>
      <c r="T5" s="291" t="s">
        <v>572</v>
      </c>
    </row>
    <row r="6" spans="2:31" x14ac:dyDescent="0.4">
      <c r="B6" s="34" t="s">
        <v>85</v>
      </c>
      <c r="C6" s="35">
        <v>44980</v>
      </c>
      <c r="D6" s="36">
        <v>0.69444444444444453</v>
      </c>
      <c r="E6" s="37">
        <f>(C6+D6)-(C5+D5)</f>
        <v>4.9166666666642413</v>
      </c>
      <c r="F6" s="33"/>
      <c r="G6" s="34" t="s">
        <v>85</v>
      </c>
      <c r="H6" s="35">
        <v>44980</v>
      </c>
      <c r="I6" s="36">
        <v>0.69444444444444453</v>
      </c>
      <c r="J6" s="37">
        <f>(H6+I6)-(H5+I5)</f>
        <v>4.9166666666642413</v>
      </c>
      <c r="K6" s="33"/>
      <c r="L6" s="34" t="s">
        <v>85</v>
      </c>
      <c r="M6" s="35">
        <v>44980</v>
      </c>
      <c r="N6" s="36">
        <v>0.69444444444444453</v>
      </c>
      <c r="O6" s="37">
        <f>(M6+N6)-(M5+N5)</f>
        <v>4.9166666666642413</v>
      </c>
      <c r="Q6" s="38"/>
      <c r="T6" s="291"/>
      <c r="W6" s="292" t="s">
        <v>568</v>
      </c>
      <c r="Z6" s="292" t="s">
        <v>569</v>
      </c>
      <c r="AA6" s="292" t="s">
        <v>570</v>
      </c>
      <c r="AB6" s="292" t="s">
        <v>571</v>
      </c>
      <c r="AC6" s="292" t="s">
        <v>571</v>
      </c>
    </row>
    <row r="7" spans="2:31" x14ac:dyDescent="0.4">
      <c r="B7" s="29" t="s">
        <v>86</v>
      </c>
      <c r="C7" s="30">
        <v>44980</v>
      </c>
      <c r="D7" s="31">
        <v>0.76388888888888884</v>
      </c>
      <c r="E7" s="32"/>
      <c r="F7" s="33"/>
      <c r="G7" s="29" t="s">
        <v>86</v>
      </c>
      <c r="H7" s="30">
        <v>44980</v>
      </c>
      <c r="I7" s="31">
        <v>0.76388888888888884</v>
      </c>
      <c r="J7" s="32"/>
      <c r="K7" s="33"/>
      <c r="L7" s="29" t="s">
        <v>86</v>
      </c>
      <c r="M7" s="30">
        <v>44980</v>
      </c>
      <c r="N7" s="31">
        <v>0.76388888888888884</v>
      </c>
      <c r="O7" s="32"/>
      <c r="Q7" s="38"/>
      <c r="T7" s="291" t="s">
        <v>573</v>
      </c>
    </row>
    <row r="8" spans="2:31" x14ac:dyDescent="0.4">
      <c r="B8" s="34" t="s">
        <v>87</v>
      </c>
      <c r="C8" s="35">
        <v>44989</v>
      </c>
      <c r="D8" s="36">
        <v>0.43402777777777773</v>
      </c>
      <c r="E8" s="37">
        <f>(C8+D8)-(C7+D7)</f>
        <v>8.6701388888905058</v>
      </c>
      <c r="F8" s="33"/>
      <c r="G8" s="34" t="s">
        <v>87</v>
      </c>
      <c r="H8" s="35">
        <v>44989</v>
      </c>
      <c r="I8" s="36">
        <v>0.43402777777777773</v>
      </c>
      <c r="J8" s="37">
        <f>(H8+I8)-(H7+I7)</f>
        <v>8.6701388888905058</v>
      </c>
      <c r="K8" s="33"/>
      <c r="L8" s="34" t="s">
        <v>87</v>
      </c>
      <c r="M8" s="35">
        <v>44989</v>
      </c>
      <c r="N8" s="36">
        <v>0.43402777777777773</v>
      </c>
      <c r="O8" s="37">
        <f>(M8+N8)-(M7+N7)</f>
        <v>8.6701388888905058</v>
      </c>
      <c r="Q8" s="38"/>
      <c r="U8" s="292" t="s">
        <v>568</v>
      </c>
      <c r="V8" s="292" t="s">
        <v>569</v>
      </c>
      <c r="W8" s="292" t="s">
        <v>570</v>
      </c>
      <c r="X8" s="292" t="s">
        <v>571</v>
      </c>
      <c r="Y8" s="292" t="s">
        <v>571</v>
      </c>
    </row>
    <row r="9" spans="2:31" x14ac:dyDescent="0.4">
      <c r="B9" s="39" t="s">
        <v>88</v>
      </c>
      <c r="C9" s="40">
        <v>44989</v>
      </c>
      <c r="D9" s="41">
        <v>0.52083333333333337</v>
      </c>
      <c r="E9" s="32"/>
      <c r="F9" s="33"/>
      <c r="G9" s="39" t="s">
        <v>88</v>
      </c>
      <c r="H9" s="40">
        <v>44989</v>
      </c>
      <c r="I9" s="41">
        <v>0.52083333333333337</v>
      </c>
      <c r="J9" s="32"/>
      <c r="K9" s="33"/>
      <c r="L9" s="39" t="s">
        <v>88</v>
      </c>
      <c r="M9" s="40">
        <v>44989</v>
      </c>
      <c r="N9" s="41">
        <v>0.52083333333333337</v>
      </c>
      <c r="O9" s="32"/>
      <c r="T9" s="293"/>
      <c r="U9" s="293"/>
      <c r="V9" s="293"/>
      <c r="W9" s="293"/>
      <c r="X9" s="293"/>
      <c r="Y9" s="293"/>
      <c r="Z9" s="293"/>
      <c r="AA9" s="293"/>
      <c r="AB9" s="293"/>
      <c r="AC9" s="293"/>
      <c r="AD9" s="293"/>
      <c r="AE9" s="293"/>
    </row>
    <row r="10" spans="2:31" x14ac:dyDescent="0.4">
      <c r="B10" s="42" t="s">
        <v>89</v>
      </c>
      <c r="C10" s="43">
        <v>44995</v>
      </c>
      <c r="D10" s="44">
        <v>0.27083333333333331</v>
      </c>
      <c r="E10" s="45">
        <f>(C10+D10)-(C9+D9)</f>
        <v>5.75</v>
      </c>
      <c r="F10" s="33"/>
      <c r="G10" s="42" t="s">
        <v>89</v>
      </c>
      <c r="H10" s="43">
        <v>44996</v>
      </c>
      <c r="I10" s="44">
        <v>0.6118055555555556</v>
      </c>
      <c r="J10" s="45">
        <f>(H10+I10)-(H9+I9)</f>
        <v>7.0909722222204437</v>
      </c>
      <c r="K10" s="33"/>
      <c r="L10" s="42" t="s">
        <v>89</v>
      </c>
      <c r="M10" s="43">
        <v>44997</v>
      </c>
      <c r="N10" s="44">
        <v>0.93402777777777779</v>
      </c>
      <c r="O10" s="45">
        <f>(M10+N10)-(M9+N9)</f>
        <v>8.4131944444452529</v>
      </c>
    </row>
    <row r="11" spans="2:31" x14ac:dyDescent="0.4">
      <c r="B11" s="33"/>
      <c r="C11" s="33"/>
      <c r="D11" s="33"/>
      <c r="E11" s="37">
        <f>SUM(E5:E10)</f>
        <v>19.336805555554747</v>
      </c>
      <c r="F11" s="33"/>
      <c r="G11" s="33"/>
      <c r="H11" s="33"/>
      <c r="I11" s="33"/>
      <c r="J11" s="37">
        <f>SUM(J5:J10)</f>
        <v>20.677777777775191</v>
      </c>
      <c r="K11" s="33"/>
      <c r="L11" s="33"/>
      <c r="M11" s="33"/>
      <c r="N11" s="33"/>
      <c r="O11" s="45">
        <f>SUM(O5:O10)</f>
        <v>22</v>
      </c>
      <c r="U11" s="290">
        <v>44995</v>
      </c>
      <c r="V11" s="290">
        <v>44996</v>
      </c>
      <c r="W11" s="290">
        <v>44997</v>
      </c>
      <c r="X11" s="290">
        <v>44998</v>
      </c>
      <c r="Y11" s="290">
        <v>44999</v>
      </c>
      <c r="Z11" s="290">
        <v>45000</v>
      </c>
      <c r="AA11" s="290">
        <v>45001</v>
      </c>
    </row>
    <row r="12" spans="2:31" x14ac:dyDescent="0.4">
      <c r="B12" s="33"/>
      <c r="C12" s="33"/>
      <c r="D12" s="33"/>
      <c r="E12" s="32"/>
      <c r="F12" s="33"/>
      <c r="G12" s="33"/>
      <c r="H12" s="33"/>
      <c r="I12" s="33"/>
      <c r="J12" s="32"/>
      <c r="K12" s="33"/>
      <c r="L12" s="33"/>
      <c r="M12" s="33"/>
      <c r="N12" s="33"/>
      <c r="O12" s="46"/>
      <c r="T12" s="291" t="s">
        <v>572</v>
      </c>
    </row>
    <row r="13" spans="2:31" x14ac:dyDescent="0.4">
      <c r="B13" s="28" t="s">
        <v>90</v>
      </c>
      <c r="T13" s="291"/>
      <c r="W13" s="292" t="s">
        <v>568</v>
      </c>
      <c r="X13" s="292" t="s">
        <v>569</v>
      </c>
      <c r="Y13" s="292" t="s">
        <v>570</v>
      </c>
      <c r="Z13" s="292" t="s">
        <v>571</v>
      </c>
      <c r="AA13" s="292" t="s">
        <v>571</v>
      </c>
    </row>
    <row r="14" spans="2:31" x14ac:dyDescent="0.4">
      <c r="T14" s="291" t="s">
        <v>573</v>
      </c>
    </row>
    <row r="15" spans="2:31" x14ac:dyDescent="0.4">
      <c r="B15" s="29" t="s">
        <v>84</v>
      </c>
      <c r="C15" s="30">
        <v>44975</v>
      </c>
      <c r="D15" s="31">
        <v>0.79861111111111116</v>
      </c>
      <c r="E15" s="32"/>
      <c r="F15" s="33"/>
      <c r="G15" s="29" t="s">
        <v>84</v>
      </c>
      <c r="H15" s="30">
        <v>44975</v>
      </c>
      <c r="I15" s="31">
        <v>0.79861111111111116</v>
      </c>
      <c r="J15" s="32"/>
      <c r="K15" s="33"/>
      <c r="L15" s="29" t="s">
        <v>84</v>
      </c>
      <c r="M15" s="30">
        <v>44975</v>
      </c>
      <c r="N15" s="31">
        <v>0.79861111111111116</v>
      </c>
      <c r="O15" s="32"/>
      <c r="W15" s="292" t="s">
        <v>568</v>
      </c>
      <c r="AB15" s="292" t="s">
        <v>569</v>
      </c>
      <c r="AC15" s="292" t="s">
        <v>570</v>
      </c>
      <c r="AD15" s="292" t="s">
        <v>571</v>
      </c>
      <c r="AE15" s="292" t="s">
        <v>571</v>
      </c>
    </row>
    <row r="16" spans="2:31" x14ac:dyDescent="0.4">
      <c r="B16" s="34" t="s">
        <v>85</v>
      </c>
      <c r="C16" s="35">
        <v>44980</v>
      </c>
      <c r="D16" s="36">
        <v>0.71180555555555547</v>
      </c>
      <c r="E16" s="37">
        <f>(C16+D16)-(C15+D15)</f>
        <v>4.9131944444452529</v>
      </c>
      <c r="F16" s="33"/>
      <c r="G16" s="34" t="s">
        <v>85</v>
      </c>
      <c r="H16" s="35">
        <v>44980</v>
      </c>
      <c r="I16" s="36">
        <v>0.71180555555555547</v>
      </c>
      <c r="J16" s="37">
        <v>4.9131944444452529</v>
      </c>
      <c r="K16" s="33"/>
      <c r="L16" s="34" t="s">
        <v>85</v>
      </c>
      <c r="M16" s="35">
        <v>44980</v>
      </c>
      <c r="N16" s="36">
        <v>0.71180555555555547</v>
      </c>
      <c r="O16" s="37">
        <v>4.9131944444452529</v>
      </c>
    </row>
    <row r="17" spans="2:21" x14ac:dyDescent="0.4">
      <c r="B17" s="29" t="s">
        <v>86</v>
      </c>
      <c r="C17" s="30">
        <v>44980</v>
      </c>
      <c r="D17" s="31">
        <v>0.78125</v>
      </c>
      <c r="E17" s="32"/>
      <c r="F17" s="33"/>
      <c r="G17" s="29" t="s">
        <v>86</v>
      </c>
      <c r="H17" s="30">
        <v>44980</v>
      </c>
      <c r="I17" s="31">
        <v>0.78125</v>
      </c>
      <c r="J17" s="32"/>
      <c r="K17" s="33"/>
      <c r="L17" s="29" t="s">
        <v>86</v>
      </c>
      <c r="M17" s="30">
        <v>44980</v>
      </c>
      <c r="N17" s="31">
        <v>0.78125</v>
      </c>
      <c r="O17" s="32"/>
    </row>
    <row r="18" spans="2:21" x14ac:dyDescent="0.4">
      <c r="B18" s="34" t="s">
        <v>87</v>
      </c>
      <c r="C18" s="35">
        <v>44989</v>
      </c>
      <c r="D18" s="36">
        <v>0.46527777777777773</v>
      </c>
      <c r="E18" s="37">
        <f>(C18+D18)-(C17+D17)</f>
        <v>8.6840277777810115</v>
      </c>
      <c r="F18" s="33"/>
      <c r="G18" s="34" t="s">
        <v>87</v>
      </c>
      <c r="H18" s="35">
        <v>44989</v>
      </c>
      <c r="I18" s="36">
        <v>0.46527777777777773</v>
      </c>
      <c r="J18" s="37">
        <v>8.6840277777810115</v>
      </c>
      <c r="K18" s="33"/>
      <c r="L18" s="34" t="s">
        <v>87</v>
      </c>
      <c r="M18" s="35">
        <v>44989</v>
      </c>
      <c r="N18" s="36">
        <v>0.46527777777777773</v>
      </c>
      <c r="O18" s="37">
        <v>8.6840277777810115</v>
      </c>
    </row>
    <row r="19" spans="2:21" x14ac:dyDescent="0.4">
      <c r="B19" s="39" t="s">
        <v>88</v>
      </c>
      <c r="C19" s="40">
        <v>44989</v>
      </c>
      <c r="D19" s="41">
        <v>0.54513888888888895</v>
      </c>
      <c r="E19" s="32"/>
      <c r="F19" s="33"/>
      <c r="G19" s="39" t="s">
        <v>88</v>
      </c>
      <c r="H19" s="40">
        <v>44989</v>
      </c>
      <c r="I19" s="41">
        <v>0.54513888888888895</v>
      </c>
      <c r="J19" s="32"/>
      <c r="K19" s="33"/>
      <c r="L19" s="39" t="s">
        <v>88</v>
      </c>
      <c r="M19" s="40">
        <v>44989</v>
      </c>
      <c r="N19" s="41">
        <v>0.54513888888888895</v>
      </c>
      <c r="O19" s="32"/>
      <c r="R19" s="28" t="s">
        <v>582</v>
      </c>
    </row>
    <row r="20" spans="2:21" x14ac:dyDescent="0.4">
      <c r="B20" s="42" t="s">
        <v>89</v>
      </c>
      <c r="C20" s="43">
        <v>44995</v>
      </c>
      <c r="D20" s="44">
        <v>0.2951388888888889</v>
      </c>
      <c r="E20" s="45">
        <f>(C20+D20)-(C19+D19)</f>
        <v>5.75</v>
      </c>
      <c r="F20" s="33"/>
      <c r="G20" s="42" t="s">
        <v>89</v>
      </c>
      <c r="H20" s="43">
        <v>44996</v>
      </c>
      <c r="I20" s="44">
        <v>0.63541666666666663</v>
      </c>
      <c r="J20" s="45">
        <f>(H20+I20)-(H19+I19)</f>
        <v>7.0902777777737356</v>
      </c>
      <c r="K20" s="33"/>
      <c r="L20" s="42" t="s">
        <v>89</v>
      </c>
      <c r="M20" s="43">
        <v>44997</v>
      </c>
      <c r="N20" s="44">
        <v>0.94791666666666663</v>
      </c>
      <c r="O20" s="45">
        <f>(M20+N20)-(M19+N19)</f>
        <v>8.4027777777737356</v>
      </c>
    </row>
    <row r="21" spans="2:21" x14ac:dyDescent="0.4">
      <c r="B21" s="33"/>
      <c r="C21" s="33"/>
      <c r="D21" s="33"/>
      <c r="E21" s="37">
        <f>SUM(E15:E20)</f>
        <v>19.347222222226264</v>
      </c>
      <c r="F21" s="33"/>
      <c r="G21" s="33"/>
      <c r="H21" s="33"/>
      <c r="I21" s="33"/>
      <c r="J21" s="37">
        <f>SUM(J15:J20)</f>
        <v>20.6875</v>
      </c>
      <c r="K21" s="33"/>
      <c r="L21" s="33"/>
      <c r="M21" s="33"/>
      <c r="N21" s="33"/>
      <c r="O21" s="45">
        <f>SUM(O15:O20)</f>
        <v>22</v>
      </c>
      <c r="R21" s="29" t="s">
        <v>84</v>
      </c>
      <c r="S21" s="30">
        <v>44975</v>
      </c>
      <c r="T21" s="31">
        <v>0.77777777777777779</v>
      </c>
      <c r="U21" s="32"/>
    </row>
    <row r="22" spans="2:21" x14ac:dyDescent="0.4">
      <c r="C22" s="47"/>
      <c r="R22" s="34" t="s">
        <v>85</v>
      </c>
      <c r="S22" s="35">
        <v>44980</v>
      </c>
      <c r="T22" s="36">
        <v>0.69444444444444453</v>
      </c>
      <c r="U22" s="37">
        <f>(S22+T22)-(S21+T21)</f>
        <v>4.9166666666642413</v>
      </c>
    </row>
    <row r="23" spans="2:21" x14ac:dyDescent="0.4">
      <c r="R23" s="29" t="s">
        <v>86</v>
      </c>
      <c r="S23" s="30">
        <v>44980</v>
      </c>
      <c r="T23" s="31">
        <v>0.76388888888888884</v>
      </c>
      <c r="U23" s="32"/>
    </row>
    <row r="24" spans="2:21" x14ac:dyDescent="0.4">
      <c r="R24" s="34" t="s">
        <v>87</v>
      </c>
      <c r="S24" s="35">
        <v>44989</v>
      </c>
      <c r="T24" s="36">
        <v>0.43402777777777773</v>
      </c>
      <c r="U24" s="37">
        <f>(S24+T24)-(S23+T23)</f>
        <v>8.6701388888905058</v>
      </c>
    </row>
    <row r="25" spans="2:21" x14ac:dyDescent="0.4">
      <c r="R25" s="39" t="s">
        <v>88</v>
      </c>
      <c r="S25" s="40">
        <v>44989</v>
      </c>
      <c r="T25" s="41">
        <v>0.52083333333333337</v>
      </c>
      <c r="U25" s="32"/>
    </row>
    <row r="26" spans="2:21" x14ac:dyDescent="0.4">
      <c r="R26" s="42" t="s">
        <v>89</v>
      </c>
      <c r="S26" s="43">
        <v>44997</v>
      </c>
      <c r="T26" s="44">
        <v>0.86111111111111116</v>
      </c>
      <c r="U26" s="45">
        <f>(S26+T26)-(S25+T25)</f>
        <v>8.3402777777737356</v>
      </c>
    </row>
    <row r="27" spans="2:21" x14ac:dyDescent="0.4">
      <c r="R27" s="296" t="s">
        <v>583</v>
      </c>
      <c r="S27" s="33"/>
      <c r="T27" s="33"/>
      <c r="U27" s="45">
        <f>SUM(U21:U26)</f>
        <v>21.927083333328483</v>
      </c>
    </row>
    <row r="28" spans="2:21" x14ac:dyDescent="0.4">
      <c r="R28" s="297">
        <v>44997.861111111109</v>
      </c>
    </row>
    <row r="29" spans="2:21" x14ac:dyDescent="0.4">
      <c r="R29" s="28" t="s">
        <v>584</v>
      </c>
    </row>
    <row r="30" spans="2:21" x14ac:dyDescent="0.4">
      <c r="R30" s="28" t="s">
        <v>585</v>
      </c>
    </row>
    <row r="40" spans="18:21" x14ac:dyDescent="0.4">
      <c r="R40" s="28" t="s">
        <v>586</v>
      </c>
      <c r="U40" s="28" t="s">
        <v>587</v>
      </c>
    </row>
    <row r="42" spans="18:21" x14ac:dyDescent="0.4">
      <c r="S42" s="28" t="s">
        <v>591</v>
      </c>
      <c r="T42" s="28" t="s">
        <v>592</v>
      </c>
    </row>
    <row r="43" spans="18:21" x14ac:dyDescent="0.4">
      <c r="R43" s="28" t="s">
        <v>588</v>
      </c>
      <c r="S43" s="28">
        <v>128</v>
      </c>
      <c r="T43" s="28">
        <v>144</v>
      </c>
    </row>
    <row r="44" spans="18:21" x14ac:dyDescent="0.4">
      <c r="R44" s="28" t="s">
        <v>589</v>
      </c>
      <c r="S44" s="28">
        <v>256</v>
      </c>
      <c r="T44" s="28">
        <v>256</v>
      </c>
    </row>
    <row r="45" spans="18:21" x14ac:dyDescent="0.4">
      <c r="R45" s="28" t="s">
        <v>590</v>
      </c>
      <c r="S45" s="28">
        <v>288</v>
      </c>
      <c r="T45" s="28">
        <v>240</v>
      </c>
    </row>
    <row r="46" spans="18:21" x14ac:dyDescent="0.4">
      <c r="S46" s="28">
        <f>SUM(S43:S45)</f>
        <v>672</v>
      </c>
      <c r="T46" s="28">
        <f>SUM(T43:T45)</f>
        <v>640</v>
      </c>
    </row>
    <row r="54" spans="20:20" x14ac:dyDescent="0.4">
      <c r="T54" s="298"/>
    </row>
    <row r="55" spans="20:20" x14ac:dyDescent="0.4">
      <c r="T55" s="298"/>
    </row>
    <row r="56" spans="20:20" x14ac:dyDescent="0.4">
      <c r="T56" s="298"/>
    </row>
    <row r="57" spans="20:20" x14ac:dyDescent="0.4">
      <c r="T57" s="298"/>
    </row>
    <row r="58" spans="20:20" x14ac:dyDescent="0.4">
      <c r="T58" s="298"/>
    </row>
    <row r="59" spans="20:20" x14ac:dyDescent="0.4">
      <c r="T59" s="298"/>
    </row>
    <row r="60" spans="20:20" x14ac:dyDescent="0.4">
      <c r="T60" s="298"/>
    </row>
    <row r="61" spans="20:20" x14ac:dyDescent="0.4">
      <c r="T61" s="298"/>
    </row>
    <row r="62" spans="20:20" x14ac:dyDescent="0.4">
      <c r="T62" s="298"/>
    </row>
    <row r="63" spans="20:20" x14ac:dyDescent="0.4">
      <c r="T63" s="298"/>
    </row>
    <row r="64" spans="20:20" x14ac:dyDescent="0.4">
      <c r="T64" s="298"/>
    </row>
    <row r="65" spans="20:20" x14ac:dyDescent="0.4">
      <c r="T65" s="298"/>
    </row>
    <row r="66" spans="20:20" x14ac:dyDescent="0.4">
      <c r="T66" s="298"/>
    </row>
  </sheetData>
  <phoneticPr fontId="2"/>
  <pageMargins left="0.7" right="0.7" top="0.75" bottom="0.75" header="0.3" footer="0.3"/>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06014-43AD-4656-949F-303BD4CA9E65}">
  <dimension ref="B1:V319"/>
  <sheetViews>
    <sheetView topLeftCell="A72" zoomScaleNormal="100" workbookViewId="0">
      <selection activeCell="I98" sqref="I98"/>
    </sheetView>
  </sheetViews>
  <sheetFormatPr defaultColWidth="8.09765625" defaultRowHeight="19.8" x14ac:dyDescent="0.45"/>
  <cols>
    <col min="1" max="1" width="0.69921875" style="72" customWidth="1"/>
    <col min="2" max="2" width="6" style="145" customWidth="1"/>
    <col min="3" max="3" width="3.09765625" style="145" customWidth="1"/>
    <col min="4" max="4" width="10.69921875" style="146" customWidth="1"/>
    <col min="5" max="5" width="3.59765625" style="72" customWidth="1"/>
    <col min="6" max="14" width="10" style="72" customWidth="1"/>
    <col min="15" max="15" width="9.19921875" style="72" customWidth="1"/>
    <col min="16" max="16" width="9" style="72" customWidth="1"/>
    <col min="17" max="17" width="3.19921875" style="72" customWidth="1"/>
    <col min="18" max="18" width="7.19921875" style="72" customWidth="1"/>
    <col min="19" max="21" width="9.19921875" style="72" customWidth="1"/>
    <col min="22" max="22" width="10.19921875" style="72" customWidth="1"/>
    <col min="23" max="16384" width="8.09765625" style="72"/>
  </cols>
  <sheetData>
    <row r="1" spans="2:22" ht="17.25" customHeight="1" thickBot="1" x14ac:dyDescent="0.5">
      <c r="B1" s="362" t="str">
        <f>"文書管理番号："&amp;[11]M3U洗浄_表紙_改訂履歴!$D$1</f>
        <v>文書管理番号：N-Q-3-17-M3U-34</v>
      </c>
      <c r="C1" s="363"/>
      <c r="D1" s="363"/>
      <c r="E1" s="363"/>
      <c r="F1" s="364"/>
      <c r="G1" s="362" t="str">
        <f>[11]M3U洗浄_表紙_改訂履歴!$E$16</f>
        <v>M3U静置分離槽操作基準書
(SK-16、17)</v>
      </c>
      <c r="H1" s="363"/>
      <c r="I1" s="363"/>
      <c r="J1" s="363"/>
      <c r="K1" s="363"/>
      <c r="L1" s="364"/>
      <c r="M1" s="365" t="s">
        <v>147</v>
      </c>
      <c r="N1" s="366"/>
      <c r="O1" s="68">
        <v>3</v>
      </c>
      <c r="P1" s="365" t="s">
        <v>148</v>
      </c>
      <c r="Q1" s="366"/>
      <c r="R1" s="366" t="str">
        <f>[11]M3U洗浄_表紙_改訂履歴!$G$2</f>
        <v>2005.10.03</v>
      </c>
      <c r="S1" s="367"/>
      <c r="T1" s="69" t="s">
        <v>149</v>
      </c>
      <c r="U1" s="70">
        <f>[11]M3U洗浄_表紙_改訂履歴!J66+1</f>
        <v>3</v>
      </c>
      <c r="V1" s="71" t="str">
        <f>"/ "&amp;MAX(U:U)</f>
        <v>/ 11</v>
      </c>
    </row>
    <row r="2" spans="2:22" ht="18" customHeight="1" x14ac:dyDescent="0.45">
      <c r="B2" s="368" t="s">
        <v>150</v>
      </c>
      <c r="C2" s="369"/>
      <c r="D2" s="372" t="s">
        <v>151</v>
      </c>
      <c r="E2" s="374" t="s">
        <v>152</v>
      </c>
      <c r="F2" s="375"/>
      <c r="G2" s="375"/>
      <c r="H2" s="375"/>
      <c r="I2" s="375"/>
      <c r="J2" s="375"/>
      <c r="K2" s="375"/>
      <c r="L2" s="375"/>
      <c r="M2" s="375"/>
      <c r="N2" s="376"/>
      <c r="O2" s="380" t="s">
        <v>153</v>
      </c>
      <c r="P2" s="382" t="s">
        <v>154</v>
      </c>
      <c r="Q2" s="374" t="s">
        <v>155</v>
      </c>
      <c r="R2" s="375"/>
      <c r="S2" s="375"/>
      <c r="T2" s="375"/>
      <c r="U2" s="375"/>
      <c r="V2" s="386"/>
    </row>
    <row r="3" spans="2:22" ht="18" customHeight="1" thickBot="1" x14ac:dyDescent="0.5">
      <c r="B3" s="370"/>
      <c r="C3" s="371"/>
      <c r="D3" s="373"/>
      <c r="E3" s="377"/>
      <c r="F3" s="378"/>
      <c r="G3" s="378"/>
      <c r="H3" s="378"/>
      <c r="I3" s="378"/>
      <c r="J3" s="378"/>
      <c r="K3" s="378"/>
      <c r="L3" s="378"/>
      <c r="M3" s="378"/>
      <c r="N3" s="379"/>
      <c r="O3" s="381"/>
      <c r="P3" s="383"/>
      <c r="Q3" s="377"/>
      <c r="R3" s="378"/>
      <c r="S3" s="378"/>
      <c r="T3" s="378"/>
      <c r="U3" s="378"/>
      <c r="V3" s="387"/>
    </row>
    <row r="4" spans="2:22" ht="18" customHeight="1" x14ac:dyDescent="0.45">
      <c r="B4" s="388" t="s">
        <v>156</v>
      </c>
      <c r="C4" s="389"/>
      <c r="D4" s="73"/>
      <c r="E4" s="74" t="s">
        <v>157</v>
      </c>
      <c r="F4" s="75" t="s">
        <v>158</v>
      </c>
      <c r="G4" s="75"/>
      <c r="H4" s="75"/>
      <c r="I4" s="75"/>
      <c r="J4" s="75"/>
      <c r="K4" s="75"/>
      <c r="L4" s="75"/>
      <c r="M4" s="75"/>
      <c r="N4" s="76"/>
      <c r="O4" s="77"/>
      <c r="P4" s="78"/>
      <c r="Q4" s="79" t="s">
        <v>159</v>
      </c>
      <c r="R4" s="80" t="s">
        <v>160</v>
      </c>
      <c r="S4" s="80"/>
      <c r="T4" s="80"/>
      <c r="U4" s="80"/>
      <c r="V4" s="81"/>
    </row>
    <row r="5" spans="2:22" ht="18" customHeight="1" x14ac:dyDescent="0.45">
      <c r="B5" s="384"/>
      <c r="C5" s="385"/>
      <c r="D5" s="82"/>
      <c r="E5" s="83" t="s">
        <v>159</v>
      </c>
      <c r="F5" s="84" t="s">
        <v>161</v>
      </c>
      <c r="G5" s="84"/>
      <c r="H5" s="84"/>
      <c r="I5" s="84"/>
      <c r="J5" s="84"/>
      <c r="K5" s="84"/>
      <c r="L5" s="84"/>
      <c r="M5" s="84"/>
      <c r="N5" s="85"/>
      <c r="O5" s="86"/>
      <c r="P5" s="87"/>
      <c r="Q5" s="82" t="s">
        <v>159</v>
      </c>
      <c r="R5" s="84" t="s">
        <v>162</v>
      </c>
      <c r="S5" s="84"/>
      <c r="T5" s="84"/>
      <c r="U5" s="84"/>
      <c r="V5" s="88"/>
    </row>
    <row r="6" spans="2:22" ht="18" customHeight="1" x14ac:dyDescent="0.45">
      <c r="B6" s="384"/>
      <c r="C6" s="385"/>
      <c r="D6" s="82"/>
      <c r="E6" s="83" t="s">
        <v>159</v>
      </c>
      <c r="F6" s="84" t="s">
        <v>163</v>
      </c>
      <c r="G6" s="84"/>
      <c r="H6" s="84"/>
      <c r="I6" s="84"/>
      <c r="J6" s="84"/>
      <c r="K6" s="84"/>
      <c r="L6" s="84"/>
      <c r="M6" s="84"/>
      <c r="N6" s="85"/>
      <c r="O6" s="86"/>
      <c r="P6" s="89"/>
      <c r="Q6" s="82" t="s">
        <v>159</v>
      </c>
      <c r="R6" s="84" t="s">
        <v>164</v>
      </c>
      <c r="S6" s="84"/>
      <c r="T6" s="84"/>
      <c r="U6" s="84"/>
      <c r="V6" s="88"/>
    </row>
    <row r="7" spans="2:22" ht="18" customHeight="1" x14ac:dyDescent="0.45">
      <c r="B7" s="384"/>
      <c r="C7" s="385"/>
      <c r="D7" s="82"/>
      <c r="E7" s="83" t="s">
        <v>159</v>
      </c>
      <c r="F7" s="84" t="s">
        <v>165</v>
      </c>
      <c r="G7" s="84"/>
      <c r="H7" s="84"/>
      <c r="I7" s="84"/>
      <c r="J7" s="84"/>
      <c r="K7" s="84"/>
      <c r="L7" s="84"/>
      <c r="M7" s="84"/>
      <c r="N7" s="85"/>
      <c r="O7" s="86"/>
      <c r="P7" s="89"/>
      <c r="Q7" s="82"/>
      <c r="R7" s="84" t="s">
        <v>166</v>
      </c>
      <c r="S7" s="84"/>
      <c r="T7" s="84"/>
      <c r="U7" s="84"/>
      <c r="V7" s="88"/>
    </row>
    <row r="8" spans="2:22" ht="18" customHeight="1" x14ac:dyDescent="0.45">
      <c r="B8" s="384"/>
      <c r="C8" s="385"/>
      <c r="D8" s="82"/>
      <c r="E8" s="83" t="s">
        <v>167</v>
      </c>
      <c r="F8" s="84" t="s">
        <v>168</v>
      </c>
      <c r="G8" s="90"/>
      <c r="H8" s="90"/>
      <c r="I8" s="90"/>
      <c r="J8" s="90"/>
      <c r="K8" s="90"/>
      <c r="L8" s="90"/>
      <c r="M8" s="90"/>
      <c r="N8" s="91"/>
      <c r="O8" s="86"/>
      <c r="P8" s="87"/>
      <c r="Q8" s="82" t="s">
        <v>159</v>
      </c>
      <c r="R8" s="84" t="s">
        <v>169</v>
      </c>
      <c r="S8" s="84"/>
      <c r="T8" s="84"/>
      <c r="U8" s="84"/>
      <c r="V8" s="88"/>
    </row>
    <row r="9" spans="2:22" ht="18" customHeight="1" x14ac:dyDescent="0.45">
      <c r="B9" s="384"/>
      <c r="C9" s="385"/>
      <c r="D9" s="82"/>
      <c r="E9" s="83" t="s">
        <v>159</v>
      </c>
      <c r="F9" s="84" t="s">
        <v>170</v>
      </c>
      <c r="G9" s="90"/>
      <c r="H9" s="90"/>
      <c r="I9" s="90"/>
      <c r="J9" s="90"/>
      <c r="K9" s="90"/>
      <c r="L9" s="90"/>
      <c r="M9" s="90"/>
      <c r="N9" s="91"/>
      <c r="O9" s="86"/>
      <c r="P9" s="89"/>
      <c r="Q9" s="82"/>
      <c r="R9" s="84" t="s">
        <v>171</v>
      </c>
      <c r="S9" s="84"/>
      <c r="T9" s="84"/>
      <c r="U9" s="84"/>
      <c r="V9" s="88"/>
    </row>
    <row r="10" spans="2:22" ht="18" customHeight="1" x14ac:dyDescent="0.45">
      <c r="B10" s="384"/>
      <c r="C10" s="385"/>
      <c r="D10" s="82"/>
      <c r="E10" s="83" t="s">
        <v>159</v>
      </c>
      <c r="F10" s="84" t="s">
        <v>172</v>
      </c>
      <c r="G10" s="84"/>
      <c r="H10" s="84"/>
      <c r="I10" s="84"/>
      <c r="J10" s="84"/>
      <c r="K10" s="84"/>
      <c r="L10" s="84"/>
      <c r="M10" s="84"/>
      <c r="N10" s="85"/>
      <c r="O10" s="86"/>
      <c r="P10" s="89"/>
      <c r="Q10" s="82" t="s">
        <v>159</v>
      </c>
      <c r="R10" s="84" t="s">
        <v>173</v>
      </c>
      <c r="S10" s="84"/>
      <c r="T10" s="84"/>
      <c r="U10" s="84"/>
      <c r="V10" s="88"/>
    </row>
    <row r="11" spans="2:22" ht="18" customHeight="1" x14ac:dyDescent="0.45">
      <c r="B11" s="384"/>
      <c r="C11" s="385"/>
      <c r="D11" s="82"/>
      <c r="E11" s="83" t="s">
        <v>159</v>
      </c>
      <c r="F11" s="84" t="s">
        <v>174</v>
      </c>
      <c r="G11" s="84"/>
      <c r="H11" s="84"/>
      <c r="I11" s="84"/>
      <c r="J11" s="84"/>
      <c r="K11" s="84"/>
      <c r="L11" s="84"/>
      <c r="M11" s="84"/>
      <c r="N11" s="85"/>
      <c r="O11" s="86"/>
      <c r="P11" s="89"/>
      <c r="Q11" s="82" t="s">
        <v>159</v>
      </c>
      <c r="R11" s="84" t="s">
        <v>175</v>
      </c>
      <c r="S11" s="84"/>
      <c r="T11" s="84"/>
      <c r="U11" s="84"/>
      <c r="V11" s="88"/>
    </row>
    <row r="12" spans="2:22" ht="18" customHeight="1" x14ac:dyDescent="0.45">
      <c r="B12" s="384"/>
      <c r="C12" s="385"/>
      <c r="D12" s="82"/>
      <c r="E12" s="83" t="s">
        <v>159</v>
      </c>
      <c r="F12" s="84" t="s">
        <v>176</v>
      </c>
      <c r="G12" s="92"/>
      <c r="H12" s="92"/>
      <c r="I12" s="92"/>
      <c r="J12" s="92"/>
      <c r="K12" s="92"/>
      <c r="L12" s="92"/>
      <c r="M12" s="92"/>
      <c r="N12" s="93"/>
      <c r="O12" s="86"/>
      <c r="P12" s="89"/>
      <c r="Q12" s="82" t="s">
        <v>159</v>
      </c>
      <c r="R12" s="84" t="s">
        <v>177</v>
      </c>
      <c r="S12" s="84"/>
      <c r="T12" s="84"/>
      <c r="U12" s="84"/>
      <c r="V12" s="88"/>
    </row>
    <row r="13" spans="2:22" ht="18" customHeight="1" x14ac:dyDescent="0.45">
      <c r="B13" s="384"/>
      <c r="C13" s="385"/>
      <c r="D13" s="82"/>
      <c r="E13" s="83" t="s">
        <v>159</v>
      </c>
      <c r="F13" s="84" t="s">
        <v>178</v>
      </c>
      <c r="G13" s="84"/>
      <c r="H13" s="84"/>
      <c r="I13" s="84"/>
      <c r="J13" s="84"/>
      <c r="K13" s="84"/>
      <c r="L13" s="84"/>
      <c r="M13" s="84"/>
      <c r="N13" s="85"/>
      <c r="O13" s="86"/>
      <c r="P13" s="89"/>
      <c r="Q13" s="82" t="s">
        <v>159</v>
      </c>
      <c r="R13" s="84" t="s">
        <v>179</v>
      </c>
      <c r="S13" s="84"/>
      <c r="T13" s="84"/>
      <c r="U13" s="84"/>
      <c r="V13" s="88"/>
    </row>
    <row r="14" spans="2:22" ht="18" customHeight="1" x14ac:dyDescent="0.45">
      <c r="B14" s="384"/>
      <c r="C14" s="385"/>
      <c r="D14" s="82"/>
      <c r="E14" s="83" t="s">
        <v>159</v>
      </c>
      <c r="F14" s="84" t="s">
        <v>180</v>
      </c>
      <c r="G14" s="92"/>
      <c r="H14" s="92"/>
      <c r="I14" s="92"/>
      <c r="J14" s="92"/>
      <c r="K14" s="92"/>
      <c r="L14" s="92"/>
      <c r="M14" s="92"/>
      <c r="N14" s="93"/>
      <c r="O14" s="86"/>
      <c r="P14" s="89"/>
      <c r="Q14" s="82" t="s">
        <v>159</v>
      </c>
      <c r="R14" s="84" t="s">
        <v>181</v>
      </c>
      <c r="S14" s="84"/>
      <c r="T14" s="84"/>
      <c r="U14" s="84"/>
      <c r="V14" s="88"/>
    </row>
    <row r="15" spans="2:22" ht="18" customHeight="1" x14ac:dyDescent="0.45">
      <c r="B15" s="384"/>
      <c r="C15" s="385"/>
      <c r="D15" s="82"/>
      <c r="E15" s="83" t="s">
        <v>159</v>
      </c>
      <c r="F15" s="84" t="s">
        <v>178</v>
      </c>
      <c r="G15" s="92"/>
      <c r="H15" s="92"/>
      <c r="I15" s="92"/>
      <c r="J15" s="92"/>
      <c r="K15" s="92"/>
      <c r="L15" s="92"/>
      <c r="M15" s="92"/>
      <c r="N15" s="93"/>
      <c r="O15" s="86"/>
      <c r="P15" s="89"/>
      <c r="Q15" s="82" t="s">
        <v>159</v>
      </c>
      <c r="R15" s="84" t="s">
        <v>182</v>
      </c>
      <c r="S15" s="84"/>
      <c r="T15" s="84"/>
      <c r="U15" s="84"/>
      <c r="V15" s="88"/>
    </row>
    <row r="16" spans="2:22" ht="18" customHeight="1" x14ac:dyDescent="0.45">
      <c r="B16" s="384"/>
      <c r="C16" s="385"/>
      <c r="D16" s="82"/>
      <c r="E16" s="83" t="s">
        <v>159</v>
      </c>
      <c r="F16" s="84" t="s">
        <v>183</v>
      </c>
      <c r="G16" s="84"/>
      <c r="H16" s="84"/>
      <c r="I16" s="84"/>
      <c r="J16" s="84"/>
      <c r="K16" s="84"/>
      <c r="L16" s="84"/>
      <c r="M16" s="84"/>
      <c r="N16" s="85"/>
      <c r="O16" s="86"/>
      <c r="P16" s="89"/>
      <c r="Q16" s="82"/>
      <c r="R16" s="84" t="s">
        <v>184</v>
      </c>
      <c r="S16" s="84"/>
      <c r="T16" s="84"/>
      <c r="U16" s="84"/>
      <c r="V16" s="88"/>
    </row>
    <row r="17" spans="2:22" ht="18" customHeight="1" x14ac:dyDescent="0.45">
      <c r="B17" s="384"/>
      <c r="C17" s="385"/>
      <c r="D17" s="82"/>
      <c r="E17" s="83" t="s">
        <v>159</v>
      </c>
      <c r="F17" s="84" t="s">
        <v>185</v>
      </c>
      <c r="G17" s="84"/>
      <c r="H17" s="84"/>
      <c r="I17" s="84"/>
      <c r="J17" s="84"/>
      <c r="K17" s="84"/>
      <c r="L17" s="84"/>
      <c r="M17" s="84"/>
      <c r="N17" s="85"/>
      <c r="O17" s="86"/>
      <c r="P17" s="89"/>
      <c r="Q17" s="82"/>
      <c r="R17" s="84"/>
      <c r="S17" s="84"/>
      <c r="T17" s="84"/>
      <c r="U17" s="84"/>
      <c r="V17" s="88"/>
    </row>
    <row r="18" spans="2:22" ht="18" customHeight="1" x14ac:dyDescent="0.45">
      <c r="B18" s="384"/>
      <c r="C18" s="385"/>
      <c r="D18" s="82"/>
      <c r="E18" s="83" t="s">
        <v>159</v>
      </c>
      <c r="F18" s="84" t="s">
        <v>186</v>
      </c>
      <c r="G18" s="84"/>
      <c r="H18" s="84"/>
      <c r="I18" s="84"/>
      <c r="J18" s="84"/>
      <c r="K18" s="84"/>
      <c r="L18" s="84"/>
      <c r="M18" s="84"/>
      <c r="N18" s="85"/>
      <c r="O18" s="86"/>
      <c r="P18" s="89"/>
      <c r="Q18" s="82" t="s">
        <v>159</v>
      </c>
      <c r="R18" s="84" t="s">
        <v>187</v>
      </c>
      <c r="S18" s="84"/>
      <c r="T18" s="84"/>
      <c r="U18" s="84"/>
      <c r="V18" s="88"/>
    </row>
    <row r="19" spans="2:22" ht="18" customHeight="1" x14ac:dyDescent="0.45">
      <c r="B19" s="384"/>
      <c r="C19" s="385"/>
      <c r="D19" s="82"/>
      <c r="E19" s="83" t="s">
        <v>159</v>
      </c>
      <c r="F19" s="84" t="s">
        <v>188</v>
      </c>
      <c r="G19" s="94"/>
      <c r="H19" s="84"/>
      <c r="I19" s="84"/>
      <c r="J19" s="84"/>
      <c r="K19" s="84"/>
      <c r="L19" s="84"/>
      <c r="M19" s="84"/>
      <c r="N19" s="85"/>
      <c r="O19" s="86"/>
      <c r="P19" s="89"/>
      <c r="Q19" s="82"/>
      <c r="R19" s="84" t="s">
        <v>189</v>
      </c>
      <c r="S19" s="84"/>
      <c r="T19" s="84"/>
      <c r="U19" s="84"/>
      <c r="V19" s="88"/>
    </row>
    <row r="20" spans="2:22" ht="18" customHeight="1" x14ac:dyDescent="0.45">
      <c r="B20" s="384"/>
      <c r="C20" s="385"/>
      <c r="D20" s="82"/>
      <c r="E20" s="83" t="s">
        <v>167</v>
      </c>
      <c r="F20" s="84" t="s">
        <v>190</v>
      </c>
      <c r="G20" s="92"/>
      <c r="H20" s="94"/>
      <c r="I20" s="94"/>
      <c r="J20" s="94"/>
      <c r="K20" s="94"/>
      <c r="L20" s="94"/>
      <c r="M20" s="94"/>
      <c r="N20" s="95"/>
      <c r="O20" s="86"/>
      <c r="P20" s="89"/>
      <c r="Q20" s="82" t="s">
        <v>159</v>
      </c>
      <c r="R20" s="84" t="s">
        <v>191</v>
      </c>
      <c r="S20" s="84"/>
      <c r="T20" s="84"/>
      <c r="U20" s="84"/>
      <c r="V20" s="88"/>
    </row>
    <row r="21" spans="2:22" ht="18" customHeight="1" x14ac:dyDescent="0.45">
      <c r="B21" s="384"/>
      <c r="C21" s="385"/>
      <c r="D21" s="82"/>
      <c r="E21" s="83" t="s">
        <v>159</v>
      </c>
      <c r="F21" s="84" t="s">
        <v>192</v>
      </c>
      <c r="G21" s="84"/>
      <c r="H21" s="92"/>
      <c r="I21" s="92"/>
      <c r="J21" s="92"/>
      <c r="K21" s="92"/>
      <c r="L21" s="92"/>
      <c r="M21" s="92"/>
      <c r="N21" s="93"/>
      <c r="O21" s="86"/>
      <c r="P21" s="89"/>
      <c r="Q21" s="82"/>
      <c r="R21" s="84" t="s">
        <v>193</v>
      </c>
      <c r="S21" s="84"/>
      <c r="T21" s="84"/>
      <c r="U21" s="84"/>
      <c r="V21" s="88"/>
    </row>
    <row r="22" spans="2:22" ht="18" customHeight="1" x14ac:dyDescent="0.45">
      <c r="B22" s="384"/>
      <c r="C22" s="385"/>
      <c r="D22" s="82"/>
      <c r="E22" s="96" t="s">
        <v>194</v>
      </c>
      <c r="F22" s="84"/>
      <c r="G22" s="84"/>
      <c r="H22" s="84"/>
      <c r="I22" s="84"/>
      <c r="J22" s="84"/>
      <c r="K22" s="84"/>
      <c r="L22" s="84"/>
      <c r="M22" s="84"/>
      <c r="N22" s="85"/>
      <c r="O22" s="86"/>
      <c r="P22" s="89"/>
      <c r="Q22" s="82"/>
      <c r="R22" s="84"/>
      <c r="S22" s="84"/>
      <c r="T22" s="84"/>
      <c r="U22" s="84"/>
      <c r="V22" s="88"/>
    </row>
    <row r="23" spans="2:22" ht="18" customHeight="1" x14ac:dyDescent="0.45">
      <c r="B23" s="384"/>
      <c r="C23" s="385"/>
      <c r="D23" s="82"/>
      <c r="E23" s="83"/>
      <c r="F23" s="84"/>
      <c r="G23" s="84"/>
      <c r="H23" s="84"/>
      <c r="I23" s="84"/>
      <c r="J23" s="84"/>
      <c r="K23" s="84"/>
      <c r="L23" s="84"/>
      <c r="M23" s="84"/>
      <c r="N23" s="85"/>
      <c r="O23" s="87"/>
      <c r="P23" s="89"/>
      <c r="Q23" s="82"/>
      <c r="R23" s="84"/>
      <c r="S23" s="84"/>
      <c r="T23" s="84"/>
      <c r="U23" s="84"/>
      <c r="V23" s="88"/>
    </row>
    <row r="24" spans="2:22" ht="18" customHeight="1" x14ac:dyDescent="0.45">
      <c r="B24" s="384"/>
      <c r="C24" s="385"/>
      <c r="D24" s="82"/>
      <c r="E24" s="83"/>
      <c r="F24" s="84"/>
      <c r="G24" s="84"/>
      <c r="H24" s="84"/>
      <c r="I24" s="84"/>
      <c r="J24" s="84"/>
      <c r="K24" s="84"/>
      <c r="L24" s="84"/>
      <c r="M24" s="84"/>
      <c r="N24" s="85"/>
      <c r="O24" s="86"/>
      <c r="P24" s="89"/>
      <c r="Q24" s="82"/>
      <c r="R24" s="84"/>
      <c r="S24" s="84"/>
      <c r="T24" s="84"/>
      <c r="U24" s="84"/>
      <c r="V24" s="88"/>
    </row>
    <row r="25" spans="2:22" ht="18" customHeight="1" x14ac:dyDescent="0.45">
      <c r="B25" s="384"/>
      <c r="C25" s="385"/>
      <c r="D25" s="82"/>
      <c r="E25" s="83" t="s">
        <v>195</v>
      </c>
      <c r="F25" s="84" t="s">
        <v>196</v>
      </c>
      <c r="G25" s="84"/>
      <c r="H25" s="84"/>
      <c r="I25" s="84"/>
      <c r="J25" s="84"/>
      <c r="K25" s="84"/>
      <c r="L25" s="84"/>
      <c r="M25" s="84"/>
      <c r="N25" s="85"/>
      <c r="O25" s="86"/>
      <c r="P25" s="89"/>
      <c r="Q25" s="82"/>
      <c r="R25" s="84"/>
      <c r="S25" s="84"/>
      <c r="T25" s="84"/>
      <c r="U25" s="84"/>
      <c r="V25" s="88"/>
    </row>
    <row r="26" spans="2:22" ht="18" customHeight="1" x14ac:dyDescent="0.45">
      <c r="B26" s="384"/>
      <c r="C26" s="385"/>
      <c r="D26" s="82"/>
      <c r="E26" s="83" t="s">
        <v>159</v>
      </c>
      <c r="F26" s="84" t="s">
        <v>197</v>
      </c>
      <c r="G26" s="84"/>
      <c r="H26" s="84"/>
      <c r="I26" s="84"/>
      <c r="J26" s="84"/>
      <c r="K26" s="84"/>
      <c r="L26" s="84"/>
      <c r="M26" s="84"/>
      <c r="N26" s="85"/>
      <c r="O26" s="86"/>
      <c r="P26" s="89"/>
      <c r="Q26" s="82"/>
      <c r="R26" s="84"/>
      <c r="S26" s="84"/>
      <c r="T26" s="84"/>
      <c r="U26" s="84"/>
      <c r="V26" s="88"/>
    </row>
    <row r="27" spans="2:22" ht="18" customHeight="1" x14ac:dyDescent="0.45">
      <c r="B27" s="384"/>
      <c r="C27" s="385"/>
      <c r="D27" s="82"/>
      <c r="E27" s="83"/>
      <c r="F27" s="84" t="s">
        <v>198</v>
      </c>
      <c r="G27" s="84"/>
      <c r="H27" s="84"/>
      <c r="I27" s="84"/>
      <c r="J27" s="84"/>
      <c r="K27" s="84"/>
      <c r="L27" s="84"/>
      <c r="M27" s="84"/>
      <c r="N27" s="85"/>
      <c r="O27" s="86"/>
      <c r="P27" s="89"/>
      <c r="Q27" s="82"/>
      <c r="R27" s="84"/>
      <c r="S27" s="97"/>
      <c r="T27" s="97"/>
      <c r="U27" s="97"/>
      <c r="V27" s="98"/>
    </row>
    <row r="28" spans="2:22" ht="18" customHeight="1" x14ac:dyDescent="0.45">
      <c r="B28" s="384"/>
      <c r="C28" s="385"/>
      <c r="D28" s="82"/>
      <c r="E28" s="99"/>
      <c r="F28" s="84" t="s">
        <v>199</v>
      </c>
      <c r="G28" s="84"/>
      <c r="H28" s="84"/>
      <c r="I28" s="84"/>
      <c r="J28" s="84"/>
      <c r="K28" s="84"/>
      <c r="L28" s="84"/>
      <c r="M28" s="84"/>
      <c r="N28" s="85"/>
      <c r="O28" s="86"/>
      <c r="P28" s="89"/>
      <c r="Q28" s="82"/>
      <c r="R28" s="84"/>
      <c r="S28" s="100"/>
      <c r="T28" s="100"/>
      <c r="U28" s="100"/>
      <c r="V28" s="101"/>
    </row>
    <row r="29" spans="2:22" ht="18" customHeight="1" x14ac:dyDescent="0.45">
      <c r="B29" s="384"/>
      <c r="C29" s="385"/>
      <c r="D29" s="82"/>
      <c r="E29" s="99"/>
      <c r="F29" s="84"/>
      <c r="G29" s="84"/>
      <c r="H29" s="84"/>
      <c r="I29" s="84"/>
      <c r="J29" s="84"/>
      <c r="K29" s="84"/>
      <c r="L29" s="84"/>
      <c r="M29" s="84"/>
      <c r="N29" s="85"/>
      <c r="O29" s="86"/>
      <c r="P29" s="89"/>
      <c r="Q29" s="82"/>
      <c r="R29" s="84"/>
      <c r="S29" s="102"/>
      <c r="T29" s="102"/>
      <c r="U29" s="102"/>
      <c r="V29" s="103"/>
    </row>
    <row r="30" spans="2:22" ht="18" customHeight="1" x14ac:dyDescent="0.45">
      <c r="B30" s="384"/>
      <c r="C30" s="385"/>
      <c r="D30" s="82"/>
      <c r="E30" s="99"/>
      <c r="F30" s="84"/>
      <c r="G30" s="84"/>
      <c r="H30" s="84"/>
      <c r="I30" s="84"/>
      <c r="J30" s="84"/>
      <c r="K30" s="84"/>
      <c r="L30" s="84"/>
      <c r="M30" s="84"/>
      <c r="N30" s="85"/>
      <c r="O30" s="86"/>
      <c r="P30" s="89"/>
      <c r="Q30" s="82"/>
      <c r="R30" s="84"/>
      <c r="S30" s="97"/>
      <c r="T30" s="97"/>
      <c r="U30" s="97"/>
      <c r="V30" s="98"/>
    </row>
    <row r="31" spans="2:22" ht="18" customHeight="1" x14ac:dyDescent="0.45">
      <c r="B31" s="384"/>
      <c r="C31" s="385"/>
      <c r="D31" s="82"/>
      <c r="E31" s="99"/>
      <c r="F31" s="84"/>
      <c r="G31" s="84"/>
      <c r="H31" s="84"/>
      <c r="I31" s="84"/>
      <c r="J31" s="84"/>
      <c r="K31" s="84"/>
      <c r="L31" s="84"/>
      <c r="M31" s="84"/>
      <c r="N31" s="85"/>
      <c r="O31" s="86"/>
      <c r="P31" s="89"/>
      <c r="Q31" s="82"/>
      <c r="R31" s="84"/>
      <c r="S31" s="84"/>
      <c r="T31" s="84"/>
      <c r="U31" s="84"/>
      <c r="V31" s="88"/>
    </row>
    <row r="32" spans="2:22" ht="18" customHeight="1" x14ac:dyDescent="0.45">
      <c r="B32" s="384"/>
      <c r="C32" s="385"/>
      <c r="D32" s="82"/>
      <c r="E32" s="99"/>
      <c r="F32" s="84"/>
      <c r="G32" s="84"/>
      <c r="H32" s="84"/>
      <c r="I32" s="84"/>
      <c r="J32" s="84"/>
      <c r="K32" s="84"/>
      <c r="L32" s="84"/>
      <c r="M32" s="84"/>
      <c r="N32" s="85"/>
      <c r="O32" s="86"/>
      <c r="P32" s="89"/>
      <c r="Q32" s="82"/>
      <c r="R32" s="104"/>
      <c r="S32" s="104"/>
      <c r="T32" s="104"/>
      <c r="U32" s="104"/>
      <c r="V32" s="105"/>
    </row>
    <row r="33" spans="2:22" ht="18" customHeight="1" x14ac:dyDescent="0.45">
      <c r="B33" s="384"/>
      <c r="C33" s="385"/>
      <c r="D33" s="82"/>
      <c r="E33" s="99"/>
      <c r="F33" s="84"/>
      <c r="G33" s="84"/>
      <c r="H33" s="84"/>
      <c r="I33" s="84"/>
      <c r="J33" s="84"/>
      <c r="K33" s="84"/>
      <c r="L33" s="84"/>
      <c r="M33" s="84"/>
      <c r="N33" s="85"/>
      <c r="O33" s="86"/>
      <c r="P33" s="89"/>
      <c r="Q33" s="82"/>
      <c r="R33" s="104"/>
      <c r="S33" s="104"/>
      <c r="T33" s="104"/>
      <c r="U33" s="104"/>
      <c r="V33" s="105"/>
    </row>
    <row r="34" spans="2:22" ht="18" customHeight="1" x14ac:dyDescent="0.45">
      <c r="B34" s="384"/>
      <c r="C34" s="385"/>
      <c r="D34" s="82"/>
      <c r="E34" s="106"/>
      <c r="F34" s="84"/>
      <c r="G34" s="107"/>
      <c r="H34" s="107"/>
      <c r="I34" s="107"/>
      <c r="J34" s="107"/>
      <c r="K34" s="107"/>
      <c r="L34" s="107"/>
      <c r="M34" s="107"/>
      <c r="N34" s="108"/>
      <c r="O34" s="87"/>
      <c r="P34" s="89"/>
      <c r="Q34" s="82"/>
      <c r="R34" s="109"/>
      <c r="S34" s="104"/>
      <c r="T34" s="104"/>
      <c r="U34" s="104"/>
      <c r="V34" s="105"/>
    </row>
    <row r="35" spans="2:22" ht="18" customHeight="1" thickBot="1" x14ac:dyDescent="0.5">
      <c r="B35" s="390"/>
      <c r="C35" s="391"/>
      <c r="D35" s="110"/>
      <c r="E35" s="111"/>
      <c r="F35" s="112"/>
      <c r="G35" s="113"/>
      <c r="H35" s="113"/>
      <c r="I35" s="113"/>
      <c r="J35" s="113"/>
      <c r="K35" s="113"/>
      <c r="L35" s="113"/>
      <c r="M35" s="113"/>
      <c r="N35" s="114"/>
      <c r="O35" s="115"/>
      <c r="P35" s="116"/>
      <c r="Q35" s="117"/>
      <c r="R35" s="118"/>
      <c r="S35" s="118"/>
      <c r="T35" s="118"/>
      <c r="U35" s="118"/>
      <c r="V35" s="119"/>
    </row>
    <row r="36" spans="2:22" ht="7.5" customHeight="1" thickBot="1" x14ac:dyDescent="0.5">
      <c r="B36" s="120"/>
      <c r="C36" s="121"/>
      <c r="D36" s="122"/>
      <c r="E36" s="122"/>
      <c r="F36" s="109"/>
      <c r="G36" s="123"/>
      <c r="H36" s="124"/>
      <c r="I36" s="124"/>
      <c r="J36" s="124"/>
      <c r="K36" s="124"/>
      <c r="L36" s="124"/>
      <c r="M36" s="124"/>
      <c r="N36" s="124"/>
      <c r="O36" s="125"/>
      <c r="P36" s="126"/>
      <c r="Q36" s="127"/>
      <c r="R36" s="127"/>
      <c r="S36" s="127"/>
    </row>
    <row r="37" spans="2:22" ht="18" customHeight="1" thickBot="1" x14ac:dyDescent="0.5">
      <c r="B37" s="362" t="str">
        <f>"文書管理番号："&amp;[11]M3U洗浄_表紙_改訂履歴!$D$1</f>
        <v>文書管理番号：N-Q-3-17-M3U-34</v>
      </c>
      <c r="C37" s="363"/>
      <c r="D37" s="363"/>
      <c r="E37" s="363"/>
      <c r="F37" s="364"/>
      <c r="G37" s="362" t="str">
        <f>[11]M3U洗浄_表紙_改訂履歴!$E$16</f>
        <v>M3U静置分離槽操作基準書
(SK-16、17)</v>
      </c>
      <c r="H37" s="363"/>
      <c r="I37" s="363"/>
      <c r="J37" s="363"/>
      <c r="K37" s="363"/>
      <c r="L37" s="364"/>
      <c r="M37" s="365" t="s">
        <v>147</v>
      </c>
      <c r="N37" s="366"/>
      <c r="O37" s="68">
        <v>3</v>
      </c>
      <c r="P37" s="365" t="s">
        <v>148</v>
      </c>
      <c r="Q37" s="366"/>
      <c r="R37" s="366" t="str">
        <f>[11]M3U洗浄_表紙_改訂履歴!$G$2</f>
        <v>2005.10.03</v>
      </c>
      <c r="S37" s="367"/>
      <c r="T37" s="69" t="s">
        <v>149</v>
      </c>
      <c r="U37" s="70">
        <f>U1+1</f>
        <v>4</v>
      </c>
      <c r="V37" s="71" t="str">
        <f>"/ "&amp;MAX(U:U)</f>
        <v>/ 11</v>
      </c>
    </row>
    <row r="38" spans="2:22" ht="18" customHeight="1" x14ac:dyDescent="0.45">
      <c r="B38" s="368" t="s">
        <v>150</v>
      </c>
      <c r="C38" s="369"/>
      <c r="D38" s="372" t="s">
        <v>151</v>
      </c>
      <c r="E38" s="374" t="s">
        <v>152</v>
      </c>
      <c r="F38" s="375"/>
      <c r="G38" s="375"/>
      <c r="H38" s="375"/>
      <c r="I38" s="375"/>
      <c r="J38" s="375"/>
      <c r="K38" s="375"/>
      <c r="L38" s="375"/>
      <c r="M38" s="375"/>
      <c r="N38" s="376"/>
      <c r="O38" s="380" t="s">
        <v>153</v>
      </c>
      <c r="P38" s="382" t="s">
        <v>154</v>
      </c>
      <c r="Q38" s="374" t="s">
        <v>200</v>
      </c>
      <c r="R38" s="375"/>
      <c r="S38" s="375"/>
      <c r="T38" s="375"/>
      <c r="U38" s="375"/>
      <c r="V38" s="386"/>
    </row>
    <row r="39" spans="2:22" ht="18" customHeight="1" thickBot="1" x14ac:dyDescent="0.5">
      <c r="B39" s="370"/>
      <c r="C39" s="371"/>
      <c r="D39" s="373"/>
      <c r="E39" s="377"/>
      <c r="F39" s="378"/>
      <c r="G39" s="378"/>
      <c r="H39" s="378"/>
      <c r="I39" s="378"/>
      <c r="J39" s="378"/>
      <c r="K39" s="378"/>
      <c r="L39" s="378"/>
      <c r="M39" s="378"/>
      <c r="N39" s="379"/>
      <c r="O39" s="381"/>
      <c r="P39" s="383"/>
      <c r="Q39" s="377"/>
      <c r="R39" s="378"/>
      <c r="S39" s="378"/>
      <c r="T39" s="378"/>
      <c r="U39" s="378"/>
      <c r="V39" s="387"/>
    </row>
    <row r="40" spans="2:22" ht="18" customHeight="1" x14ac:dyDescent="0.45">
      <c r="B40" s="388" t="s">
        <v>201</v>
      </c>
      <c r="C40" s="389"/>
      <c r="D40" s="73"/>
      <c r="E40" s="74" t="s">
        <v>202</v>
      </c>
      <c r="F40" s="84" t="s">
        <v>203</v>
      </c>
      <c r="G40" s="75"/>
      <c r="H40" s="75"/>
      <c r="I40" s="75"/>
      <c r="J40" s="75"/>
      <c r="K40" s="75"/>
      <c r="L40" s="75"/>
      <c r="M40" s="75"/>
      <c r="N40" s="76"/>
      <c r="O40" s="128" t="s">
        <v>204</v>
      </c>
      <c r="P40" s="78"/>
      <c r="Q40" s="79" t="s">
        <v>159</v>
      </c>
      <c r="R40" s="80" t="s">
        <v>205</v>
      </c>
      <c r="S40" s="80"/>
      <c r="T40" s="80"/>
      <c r="U40" s="80"/>
      <c r="V40" s="81"/>
    </row>
    <row r="41" spans="2:22" ht="18" customHeight="1" x14ac:dyDescent="0.45">
      <c r="B41" s="129"/>
      <c r="C41" s="130"/>
      <c r="D41" s="73"/>
      <c r="E41" s="83" t="s">
        <v>206</v>
      </c>
      <c r="F41" s="84" t="s">
        <v>207</v>
      </c>
      <c r="G41" s="131"/>
      <c r="H41" s="131"/>
      <c r="I41" s="131"/>
      <c r="J41" s="131"/>
      <c r="K41" s="131"/>
      <c r="L41" s="131"/>
      <c r="M41" s="131"/>
      <c r="N41" s="132"/>
      <c r="O41" s="128" t="s">
        <v>204</v>
      </c>
      <c r="P41" s="78"/>
      <c r="Q41" s="133"/>
      <c r="R41" s="134" t="s">
        <v>208</v>
      </c>
      <c r="S41" s="134"/>
      <c r="T41" s="134"/>
      <c r="U41" s="134"/>
      <c r="V41" s="135"/>
    </row>
    <row r="42" spans="2:22" ht="18" customHeight="1" x14ac:dyDescent="0.45">
      <c r="B42" s="384" t="s">
        <v>209</v>
      </c>
      <c r="C42" s="385"/>
      <c r="D42" s="82"/>
      <c r="E42" s="83" t="s">
        <v>210</v>
      </c>
      <c r="F42" s="84" t="s">
        <v>211</v>
      </c>
      <c r="G42" s="84"/>
      <c r="H42" s="84"/>
      <c r="I42" s="84"/>
      <c r="J42" s="84"/>
      <c r="K42" s="84"/>
      <c r="L42" s="84"/>
      <c r="M42" s="84"/>
      <c r="N42" s="85"/>
      <c r="O42" s="86"/>
      <c r="P42" s="87"/>
      <c r="Q42" s="82" t="s">
        <v>159</v>
      </c>
      <c r="R42" s="84" t="s">
        <v>162</v>
      </c>
      <c r="S42" s="84"/>
      <c r="T42" s="84"/>
      <c r="U42" s="84"/>
      <c r="V42" s="88"/>
    </row>
    <row r="43" spans="2:22" ht="18" customHeight="1" x14ac:dyDescent="0.45">
      <c r="B43" s="384" t="s">
        <v>212</v>
      </c>
      <c r="C43" s="385"/>
      <c r="D43" s="82"/>
      <c r="E43" s="83" t="s">
        <v>213</v>
      </c>
      <c r="F43" s="84" t="s">
        <v>214</v>
      </c>
      <c r="G43" s="84"/>
      <c r="H43" s="84"/>
      <c r="I43" s="84"/>
      <c r="J43" s="84"/>
      <c r="K43" s="84"/>
      <c r="L43" s="84"/>
      <c r="M43" s="84"/>
      <c r="N43" s="85"/>
      <c r="O43" s="86"/>
      <c r="P43" s="136"/>
      <c r="Q43" s="82" t="s">
        <v>159</v>
      </c>
      <c r="R43" s="84" t="s">
        <v>215</v>
      </c>
      <c r="S43" s="84"/>
      <c r="T43" s="84"/>
      <c r="U43" s="84"/>
      <c r="V43" s="88"/>
    </row>
    <row r="44" spans="2:22" ht="18" customHeight="1" x14ac:dyDescent="0.45">
      <c r="B44" s="384"/>
      <c r="C44" s="385"/>
      <c r="D44" s="82"/>
      <c r="E44" s="83" t="s">
        <v>216</v>
      </c>
      <c r="F44" s="84" t="s">
        <v>217</v>
      </c>
      <c r="G44" s="84"/>
      <c r="H44" s="84"/>
      <c r="I44" s="84"/>
      <c r="J44" s="84"/>
      <c r="K44" s="84"/>
      <c r="L44" s="84"/>
      <c r="M44" s="84"/>
      <c r="N44" s="85"/>
      <c r="O44" s="86"/>
      <c r="P44" s="78"/>
      <c r="Q44" s="82"/>
      <c r="R44" s="84" t="s">
        <v>218</v>
      </c>
      <c r="S44" s="84"/>
      <c r="T44" s="84"/>
      <c r="U44" s="84"/>
      <c r="V44" s="88"/>
    </row>
    <row r="45" spans="2:22" ht="18" customHeight="1" x14ac:dyDescent="0.45">
      <c r="B45" s="384"/>
      <c r="C45" s="385"/>
      <c r="D45" s="82"/>
      <c r="E45" s="83" t="s">
        <v>219</v>
      </c>
      <c r="F45" s="84" t="s">
        <v>220</v>
      </c>
      <c r="G45" s="90"/>
      <c r="H45" s="90"/>
      <c r="I45" s="90"/>
      <c r="J45" s="90"/>
      <c r="K45" s="90"/>
      <c r="L45" s="90"/>
      <c r="M45" s="90"/>
      <c r="N45" s="91"/>
      <c r="O45" s="137" t="s">
        <v>221</v>
      </c>
      <c r="P45" s="87"/>
      <c r="Q45" s="82" t="s">
        <v>159</v>
      </c>
      <c r="R45" s="84" t="s">
        <v>222</v>
      </c>
      <c r="S45" s="84"/>
      <c r="T45" s="84"/>
      <c r="U45" s="84"/>
      <c r="V45" s="88"/>
    </row>
    <row r="46" spans="2:22" ht="18" customHeight="1" x14ac:dyDescent="0.45">
      <c r="B46" s="384"/>
      <c r="C46" s="385"/>
      <c r="D46" s="82"/>
      <c r="E46" s="83" t="s">
        <v>223</v>
      </c>
      <c r="F46" s="84" t="s">
        <v>224</v>
      </c>
      <c r="G46" s="90"/>
      <c r="H46" s="90"/>
      <c r="I46" s="90"/>
      <c r="J46" s="90"/>
      <c r="K46" s="90"/>
      <c r="L46" s="90"/>
      <c r="M46" s="90"/>
      <c r="N46" s="91"/>
      <c r="O46" s="138">
        <v>9.1</v>
      </c>
      <c r="P46" s="89"/>
      <c r="Q46" s="82"/>
      <c r="R46" s="84" t="s">
        <v>225</v>
      </c>
      <c r="S46" s="84"/>
      <c r="T46" s="84"/>
      <c r="U46" s="84"/>
      <c r="V46" s="88"/>
    </row>
    <row r="47" spans="2:22" ht="18" customHeight="1" x14ac:dyDescent="0.45">
      <c r="B47" s="384"/>
      <c r="C47" s="385"/>
      <c r="D47" s="82"/>
      <c r="E47" s="83" t="s">
        <v>226</v>
      </c>
      <c r="F47" s="84" t="s">
        <v>227</v>
      </c>
      <c r="G47" s="84"/>
      <c r="H47" s="84"/>
      <c r="I47" s="84"/>
      <c r="J47" s="84"/>
      <c r="K47" s="84"/>
      <c r="L47" s="84"/>
      <c r="M47" s="84"/>
      <c r="N47" s="85"/>
      <c r="O47" s="86"/>
      <c r="P47" s="89"/>
      <c r="Q47" s="82" t="s">
        <v>167</v>
      </c>
      <c r="R47" s="84" t="s">
        <v>228</v>
      </c>
      <c r="S47" s="84"/>
      <c r="T47" s="84"/>
      <c r="U47" s="84"/>
      <c r="V47" s="88"/>
    </row>
    <row r="48" spans="2:22" ht="18" customHeight="1" x14ac:dyDescent="0.45">
      <c r="B48" s="384"/>
      <c r="C48" s="385"/>
      <c r="D48" s="82"/>
      <c r="E48" s="83" t="s">
        <v>229</v>
      </c>
      <c r="F48" s="84" t="s">
        <v>230</v>
      </c>
      <c r="G48" s="84"/>
      <c r="H48" s="84"/>
      <c r="I48" s="84"/>
      <c r="J48" s="84"/>
      <c r="K48" s="84"/>
      <c r="L48" s="84"/>
      <c r="M48" s="84"/>
      <c r="N48" s="85"/>
      <c r="O48" s="86"/>
      <c r="P48" s="89">
        <v>2.4</v>
      </c>
      <c r="Q48" s="82"/>
      <c r="R48" s="84" t="s">
        <v>231</v>
      </c>
      <c r="S48" s="84"/>
      <c r="T48" s="84"/>
      <c r="U48" s="84"/>
      <c r="V48" s="88"/>
    </row>
    <row r="49" spans="2:22" ht="18" customHeight="1" x14ac:dyDescent="0.45">
      <c r="B49" s="384"/>
      <c r="C49" s="385"/>
      <c r="D49" s="82"/>
      <c r="E49" s="83" t="s">
        <v>232</v>
      </c>
      <c r="F49" s="84" t="s">
        <v>233</v>
      </c>
      <c r="G49" s="84"/>
      <c r="H49" s="84"/>
      <c r="I49" s="84"/>
      <c r="J49" s="84"/>
      <c r="K49" s="84"/>
      <c r="L49" s="84"/>
      <c r="M49" s="84"/>
      <c r="N49" s="85"/>
      <c r="O49" s="86"/>
      <c r="P49" s="89"/>
      <c r="Q49" s="82" t="s">
        <v>159</v>
      </c>
      <c r="R49" s="84" t="s">
        <v>234</v>
      </c>
      <c r="S49" s="84"/>
      <c r="T49" s="84"/>
      <c r="U49" s="84"/>
      <c r="V49" s="88"/>
    </row>
    <row r="50" spans="2:22" ht="18" customHeight="1" x14ac:dyDescent="0.45">
      <c r="B50" s="384"/>
      <c r="C50" s="385"/>
      <c r="D50" s="82" t="s">
        <v>235</v>
      </c>
      <c r="E50" s="83" t="s">
        <v>236</v>
      </c>
      <c r="F50" s="84" t="s">
        <v>237</v>
      </c>
      <c r="G50" s="84"/>
      <c r="H50" s="84"/>
      <c r="I50" s="84"/>
      <c r="J50" s="84"/>
      <c r="K50" s="84"/>
      <c r="L50" s="84"/>
      <c r="M50" s="84"/>
      <c r="N50" s="85"/>
      <c r="O50" s="86">
        <v>11</v>
      </c>
      <c r="P50" s="139"/>
      <c r="Q50" s="82"/>
      <c r="R50" s="84" t="s">
        <v>238</v>
      </c>
      <c r="S50" s="84"/>
      <c r="T50" s="84"/>
      <c r="U50" s="84"/>
      <c r="V50" s="88"/>
    </row>
    <row r="51" spans="2:22" ht="18" customHeight="1" x14ac:dyDescent="0.45">
      <c r="B51" s="384"/>
      <c r="C51" s="385"/>
      <c r="D51" s="82"/>
      <c r="E51" s="83" t="s">
        <v>239</v>
      </c>
      <c r="F51" s="84" t="s">
        <v>240</v>
      </c>
      <c r="G51" s="84"/>
      <c r="H51" s="84"/>
      <c r="I51" s="84"/>
      <c r="J51" s="84"/>
      <c r="K51" s="84"/>
      <c r="L51" s="84"/>
      <c r="M51" s="84"/>
      <c r="N51" s="85"/>
      <c r="O51" s="86"/>
      <c r="P51" s="89"/>
      <c r="Q51" s="82" t="s">
        <v>159</v>
      </c>
      <c r="R51" s="84" t="s">
        <v>241</v>
      </c>
      <c r="S51" s="84"/>
      <c r="T51" s="84"/>
      <c r="U51" s="84"/>
      <c r="V51" s="88"/>
    </row>
    <row r="52" spans="2:22" ht="18" customHeight="1" x14ac:dyDescent="0.45">
      <c r="B52" s="129"/>
      <c r="C52" s="130"/>
      <c r="D52" s="82"/>
      <c r="E52" s="83" t="s">
        <v>242</v>
      </c>
      <c r="F52" s="140" t="s">
        <v>243</v>
      </c>
      <c r="G52" s="84"/>
      <c r="H52" s="84"/>
      <c r="I52" s="84"/>
      <c r="J52" s="84"/>
      <c r="K52" s="84"/>
      <c r="L52" s="84"/>
      <c r="M52" s="84"/>
      <c r="N52" s="85"/>
      <c r="O52" s="86"/>
      <c r="P52" s="89"/>
      <c r="Q52" s="82"/>
      <c r="R52" s="84"/>
      <c r="S52" s="84"/>
      <c r="T52" s="84"/>
      <c r="U52" s="84"/>
      <c r="V52" s="88"/>
    </row>
    <row r="53" spans="2:22" ht="18" customHeight="1" x14ac:dyDescent="0.45">
      <c r="B53" s="384"/>
      <c r="C53" s="385"/>
      <c r="D53" s="82"/>
      <c r="E53" s="83" t="s">
        <v>244</v>
      </c>
      <c r="F53" s="84" t="s">
        <v>245</v>
      </c>
      <c r="G53" s="84"/>
      <c r="H53" s="84"/>
      <c r="I53" s="84"/>
      <c r="J53" s="84"/>
      <c r="K53" s="84"/>
      <c r="L53" s="84"/>
      <c r="M53" s="84"/>
      <c r="N53" s="85"/>
      <c r="O53" s="86"/>
      <c r="P53" s="89"/>
      <c r="Q53" s="82" t="s">
        <v>159</v>
      </c>
      <c r="R53" s="84" t="s">
        <v>246</v>
      </c>
      <c r="S53" s="84"/>
      <c r="T53" s="84"/>
      <c r="U53" s="84"/>
      <c r="V53" s="88"/>
    </row>
    <row r="54" spans="2:22" ht="18" customHeight="1" x14ac:dyDescent="0.45">
      <c r="B54" s="384"/>
      <c r="C54" s="385"/>
      <c r="D54" s="82"/>
      <c r="E54" s="83" t="s">
        <v>247</v>
      </c>
      <c r="F54" s="84" t="s">
        <v>248</v>
      </c>
      <c r="G54" s="84"/>
      <c r="H54" s="84"/>
      <c r="I54" s="84"/>
      <c r="J54" s="84"/>
      <c r="K54" s="84"/>
      <c r="L54" s="84"/>
      <c r="M54" s="84"/>
      <c r="N54" s="85"/>
      <c r="O54" s="86"/>
      <c r="P54" s="89"/>
      <c r="Q54" s="82"/>
      <c r="R54" s="141" t="s">
        <v>249</v>
      </c>
      <c r="S54" s="84"/>
      <c r="T54" s="84"/>
      <c r="U54" s="84"/>
      <c r="V54" s="88"/>
    </row>
    <row r="55" spans="2:22" ht="18" customHeight="1" x14ac:dyDescent="0.45">
      <c r="B55" s="384"/>
      <c r="C55" s="385"/>
      <c r="D55" s="82"/>
      <c r="E55" s="83" t="s">
        <v>250</v>
      </c>
      <c r="F55" s="84" t="s">
        <v>251</v>
      </c>
      <c r="G55" s="84"/>
      <c r="H55" s="84"/>
      <c r="I55" s="84"/>
      <c r="J55" s="84"/>
      <c r="K55" s="84"/>
      <c r="L55" s="84"/>
      <c r="M55" s="84"/>
      <c r="N55" s="85"/>
      <c r="O55" s="86"/>
      <c r="P55" s="89"/>
      <c r="Q55" s="82" t="s">
        <v>159</v>
      </c>
      <c r="R55" s="141" t="s">
        <v>252</v>
      </c>
      <c r="S55" s="84"/>
      <c r="T55" s="84"/>
      <c r="U55" s="84"/>
      <c r="V55" s="88"/>
    </row>
    <row r="56" spans="2:22" ht="18" customHeight="1" x14ac:dyDescent="0.45">
      <c r="B56" s="384"/>
      <c r="C56" s="385"/>
      <c r="D56" s="82"/>
      <c r="E56" s="83" t="s">
        <v>253</v>
      </c>
      <c r="F56" s="84" t="s">
        <v>254</v>
      </c>
      <c r="G56" s="84"/>
      <c r="H56" s="84"/>
      <c r="I56" s="84"/>
      <c r="J56" s="84"/>
      <c r="K56" s="84"/>
      <c r="L56" s="84"/>
      <c r="M56" s="84"/>
      <c r="N56" s="85"/>
      <c r="O56" s="86"/>
      <c r="P56" s="89"/>
      <c r="Q56" s="82" t="s">
        <v>159</v>
      </c>
      <c r="R56" s="142" t="s">
        <v>255</v>
      </c>
      <c r="S56" s="84"/>
      <c r="T56" s="84"/>
      <c r="U56" s="84"/>
      <c r="V56" s="88"/>
    </row>
    <row r="57" spans="2:22" ht="18" customHeight="1" x14ac:dyDescent="0.45">
      <c r="B57" s="384"/>
      <c r="C57" s="385"/>
      <c r="D57" s="82"/>
      <c r="E57" s="83" t="s">
        <v>256</v>
      </c>
      <c r="F57" s="84" t="s">
        <v>257</v>
      </c>
      <c r="G57" s="84"/>
      <c r="H57" s="84"/>
      <c r="I57" s="84"/>
      <c r="J57" s="84"/>
      <c r="K57" s="84"/>
      <c r="L57" s="84"/>
      <c r="M57" s="84"/>
      <c r="N57" s="85"/>
      <c r="O57" s="86">
        <v>29</v>
      </c>
      <c r="P57" s="143" t="s">
        <v>258</v>
      </c>
      <c r="Q57" s="82" t="s">
        <v>159</v>
      </c>
      <c r="R57" s="142" t="s">
        <v>259</v>
      </c>
      <c r="S57" s="84"/>
      <c r="T57" s="84"/>
      <c r="U57" s="84"/>
      <c r="V57" s="88"/>
    </row>
    <row r="58" spans="2:22" ht="18" customHeight="1" x14ac:dyDescent="0.45">
      <c r="B58" s="384"/>
      <c r="C58" s="385"/>
      <c r="D58" s="82"/>
      <c r="E58" s="83" t="s">
        <v>260</v>
      </c>
      <c r="F58" s="144" t="s">
        <v>261</v>
      </c>
      <c r="G58" s="94"/>
      <c r="H58" s="94"/>
      <c r="I58" s="94"/>
      <c r="J58" s="94"/>
      <c r="K58" s="94"/>
      <c r="L58" s="94"/>
      <c r="M58" s="94"/>
      <c r="N58" s="95"/>
      <c r="O58" s="86"/>
      <c r="P58" s="89">
        <v>5</v>
      </c>
      <c r="Q58" s="82"/>
      <c r="R58" s="142" t="s">
        <v>262</v>
      </c>
      <c r="S58" s="84"/>
      <c r="T58" s="84"/>
      <c r="U58" s="84"/>
      <c r="V58" s="88"/>
    </row>
    <row r="59" spans="2:22" ht="18" customHeight="1" x14ac:dyDescent="0.45">
      <c r="B59" s="384"/>
      <c r="C59" s="385"/>
      <c r="D59" s="82"/>
      <c r="E59" s="83" t="s">
        <v>263</v>
      </c>
      <c r="F59" s="84" t="s">
        <v>264</v>
      </c>
      <c r="G59" s="92"/>
      <c r="H59" s="92"/>
      <c r="I59" s="92"/>
      <c r="J59" s="92"/>
      <c r="K59" s="92"/>
      <c r="L59" s="92"/>
      <c r="M59" s="92"/>
      <c r="N59" s="93"/>
      <c r="O59" s="86"/>
      <c r="P59" s="89">
        <v>11</v>
      </c>
      <c r="Q59" s="82" t="s">
        <v>159</v>
      </c>
      <c r="R59" s="142" t="s">
        <v>265</v>
      </c>
      <c r="S59" s="84"/>
      <c r="T59" s="84"/>
      <c r="U59" s="84"/>
      <c r="V59" s="88"/>
    </row>
    <row r="60" spans="2:22" ht="18" customHeight="1" x14ac:dyDescent="0.45">
      <c r="B60" s="384"/>
      <c r="C60" s="385"/>
      <c r="D60" s="82"/>
      <c r="E60" s="83" t="s">
        <v>266</v>
      </c>
      <c r="F60" s="84" t="s">
        <v>267</v>
      </c>
      <c r="G60" s="84"/>
      <c r="H60" s="84"/>
      <c r="I60" s="84"/>
      <c r="J60" s="84"/>
      <c r="K60" s="84"/>
      <c r="L60" s="84"/>
      <c r="M60" s="84"/>
      <c r="N60" s="85"/>
      <c r="O60" s="86"/>
      <c r="P60" s="89">
        <v>7</v>
      </c>
      <c r="Q60" s="82"/>
      <c r="R60" s="141" t="s">
        <v>268</v>
      </c>
      <c r="S60" s="84"/>
      <c r="T60" s="84"/>
      <c r="U60" s="84"/>
      <c r="V60" s="88"/>
    </row>
    <row r="61" spans="2:22" ht="18" customHeight="1" x14ac:dyDescent="0.45">
      <c r="B61" s="384"/>
      <c r="C61" s="385"/>
      <c r="D61" s="82"/>
      <c r="E61" s="83" t="s">
        <v>269</v>
      </c>
      <c r="F61" s="84" t="s">
        <v>270</v>
      </c>
      <c r="G61" s="84"/>
      <c r="H61" s="84"/>
      <c r="I61" s="84"/>
      <c r="J61" s="84"/>
      <c r="K61" s="84"/>
      <c r="L61" s="84"/>
      <c r="M61" s="84"/>
      <c r="N61" s="85"/>
      <c r="O61" s="87"/>
      <c r="P61" s="89"/>
      <c r="Q61" s="82" t="s">
        <v>159</v>
      </c>
      <c r="R61" s="141" t="s">
        <v>271</v>
      </c>
      <c r="S61" s="84"/>
      <c r="T61" s="84"/>
      <c r="U61" s="84"/>
      <c r="V61" s="88"/>
    </row>
    <row r="62" spans="2:22" ht="18" customHeight="1" x14ac:dyDescent="0.45">
      <c r="B62" s="384"/>
      <c r="C62" s="385"/>
      <c r="D62" s="82"/>
      <c r="E62" s="83" t="s">
        <v>272</v>
      </c>
      <c r="F62" s="84" t="s">
        <v>248</v>
      </c>
      <c r="G62" s="84"/>
      <c r="H62" s="84"/>
      <c r="I62" s="84"/>
      <c r="J62" s="84"/>
      <c r="K62" s="84"/>
      <c r="L62" s="84"/>
      <c r="M62" s="84"/>
      <c r="N62" s="85"/>
      <c r="O62" s="86"/>
      <c r="P62" s="89"/>
      <c r="Q62" s="82" t="s">
        <v>159</v>
      </c>
      <c r="R62" s="141" t="s">
        <v>273</v>
      </c>
      <c r="S62" s="84"/>
      <c r="T62" s="84"/>
      <c r="U62" s="84"/>
      <c r="V62" s="88"/>
    </row>
    <row r="63" spans="2:22" ht="18" customHeight="1" x14ac:dyDescent="0.45">
      <c r="B63" s="384"/>
      <c r="C63" s="385"/>
      <c r="D63" s="82"/>
      <c r="E63" s="83" t="s">
        <v>274</v>
      </c>
      <c r="F63" s="84" t="s">
        <v>251</v>
      </c>
      <c r="G63" s="84"/>
      <c r="H63" s="84"/>
      <c r="I63" s="84"/>
      <c r="J63" s="84"/>
      <c r="K63" s="84"/>
      <c r="L63" s="84"/>
      <c r="M63" s="84"/>
      <c r="N63" s="85"/>
      <c r="O63" s="86"/>
      <c r="P63" s="89"/>
      <c r="Q63" s="82"/>
      <c r="R63" s="141" t="s">
        <v>275</v>
      </c>
      <c r="S63" s="84"/>
      <c r="T63" s="84"/>
      <c r="U63" s="84"/>
      <c r="V63" s="88"/>
    </row>
    <row r="64" spans="2:22" ht="18" customHeight="1" x14ac:dyDescent="0.45">
      <c r="B64" s="384"/>
      <c r="C64" s="385"/>
      <c r="D64" s="82"/>
      <c r="E64" s="83" t="s">
        <v>276</v>
      </c>
      <c r="F64" s="84" t="s">
        <v>277</v>
      </c>
      <c r="G64" s="84"/>
      <c r="H64" s="84"/>
      <c r="I64" s="84"/>
      <c r="J64" s="84"/>
      <c r="K64" s="84"/>
      <c r="L64" s="84"/>
      <c r="M64" s="84"/>
      <c r="N64" s="85"/>
      <c r="O64" s="86"/>
      <c r="P64" s="143"/>
      <c r="Q64" s="82"/>
      <c r="R64" s="141" t="s">
        <v>278</v>
      </c>
      <c r="S64" s="84"/>
      <c r="T64" s="84"/>
      <c r="U64" s="84"/>
      <c r="V64" s="88"/>
    </row>
    <row r="65" spans="2:22" ht="18" customHeight="1" x14ac:dyDescent="0.45">
      <c r="B65" s="384"/>
      <c r="C65" s="385"/>
      <c r="D65" s="82" t="s">
        <v>235</v>
      </c>
      <c r="E65" s="83" t="s">
        <v>279</v>
      </c>
      <c r="F65" s="84" t="s">
        <v>280</v>
      </c>
      <c r="G65" s="84"/>
      <c r="H65" s="84"/>
      <c r="I65" s="84"/>
      <c r="J65" s="84"/>
      <c r="K65" s="84"/>
      <c r="L65" s="84"/>
      <c r="M65" s="84"/>
      <c r="N65" s="85"/>
      <c r="O65" s="86"/>
      <c r="P65" s="143" t="s">
        <v>281</v>
      </c>
      <c r="Q65" s="82"/>
      <c r="R65" s="141"/>
      <c r="S65" s="97"/>
      <c r="T65" s="97"/>
      <c r="U65" s="97"/>
      <c r="V65" s="98"/>
    </row>
    <row r="66" spans="2:22" ht="18" customHeight="1" x14ac:dyDescent="0.45">
      <c r="B66" s="384"/>
      <c r="C66" s="385"/>
      <c r="D66" s="82"/>
      <c r="E66" s="83" t="s">
        <v>282</v>
      </c>
      <c r="F66" s="144" t="s">
        <v>261</v>
      </c>
      <c r="G66" s="84"/>
      <c r="H66" s="84"/>
      <c r="I66" s="84"/>
      <c r="J66" s="84"/>
      <c r="K66" s="84"/>
      <c r="L66" s="84"/>
      <c r="M66" s="84"/>
      <c r="N66" s="85"/>
      <c r="O66" s="86"/>
      <c r="P66" s="89">
        <v>7</v>
      </c>
      <c r="Q66" s="82" t="s">
        <v>157</v>
      </c>
      <c r="R66" s="141" t="s">
        <v>283</v>
      </c>
      <c r="S66" s="100"/>
      <c r="T66" s="100"/>
      <c r="U66" s="100"/>
      <c r="V66" s="101"/>
    </row>
    <row r="67" spans="2:22" ht="18" customHeight="1" x14ac:dyDescent="0.45">
      <c r="B67" s="384"/>
      <c r="C67" s="385"/>
      <c r="D67" s="82"/>
      <c r="E67" s="83" t="s">
        <v>284</v>
      </c>
      <c r="F67" s="84" t="s">
        <v>285</v>
      </c>
      <c r="G67" s="84"/>
      <c r="H67" s="84"/>
      <c r="I67" s="84"/>
      <c r="J67" s="84"/>
      <c r="K67" s="84"/>
      <c r="L67" s="84"/>
      <c r="M67" s="84"/>
      <c r="N67" s="85"/>
      <c r="O67" s="86"/>
      <c r="P67" s="89"/>
      <c r="Q67" s="82"/>
      <c r="R67" s="141"/>
      <c r="S67" s="102"/>
      <c r="T67" s="102"/>
      <c r="U67" s="102"/>
      <c r="V67" s="103"/>
    </row>
    <row r="68" spans="2:22" ht="18" customHeight="1" x14ac:dyDescent="0.45">
      <c r="B68" s="384"/>
      <c r="C68" s="385"/>
      <c r="D68" s="82"/>
      <c r="E68" s="83" t="s">
        <v>286</v>
      </c>
      <c r="F68" s="84" t="s">
        <v>287</v>
      </c>
      <c r="G68" s="84"/>
      <c r="H68" s="84"/>
      <c r="I68" s="84"/>
      <c r="J68" s="84"/>
      <c r="K68" s="84"/>
      <c r="L68" s="84"/>
      <c r="M68" s="84"/>
      <c r="N68" s="85"/>
      <c r="O68" s="86"/>
      <c r="P68" s="89"/>
      <c r="Q68" s="82"/>
      <c r="R68" s="141"/>
      <c r="S68" s="97"/>
      <c r="T68" s="97"/>
      <c r="U68" s="97"/>
      <c r="V68" s="98"/>
    </row>
    <row r="69" spans="2:22" ht="18" customHeight="1" x14ac:dyDescent="0.45">
      <c r="B69" s="384"/>
      <c r="C69" s="385"/>
      <c r="D69" s="82"/>
      <c r="E69" s="83"/>
      <c r="F69" s="84"/>
      <c r="G69" s="84"/>
      <c r="H69" s="84"/>
      <c r="I69" s="84"/>
      <c r="J69" s="84"/>
      <c r="K69" s="84"/>
      <c r="L69" s="84"/>
      <c r="M69" s="84"/>
      <c r="N69" s="85"/>
      <c r="O69" s="86"/>
      <c r="P69" s="139"/>
      <c r="Q69" s="82"/>
      <c r="R69" s="141"/>
      <c r="S69" s="84"/>
      <c r="T69" s="84"/>
      <c r="U69" s="84"/>
      <c r="V69" s="88"/>
    </row>
    <row r="70" spans="2:22" ht="18" customHeight="1" x14ac:dyDescent="0.45">
      <c r="B70" s="384"/>
      <c r="C70" s="385"/>
      <c r="D70" s="82"/>
      <c r="E70" s="83"/>
      <c r="F70" s="84"/>
      <c r="G70" s="84"/>
      <c r="H70" s="84"/>
      <c r="I70" s="84"/>
      <c r="J70" s="84"/>
      <c r="K70" s="84"/>
      <c r="L70" s="84"/>
      <c r="M70" s="84"/>
      <c r="N70" s="85"/>
      <c r="O70" s="86"/>
      <c r="P70" s="89"/>
      <c r="Q70" s="82"/>
      <c r="R70" s="141"/>
      <c r="S70" s="104"/>
      <c r="T70" s="104"/>
      <c r="U70" s="104"/>
      <c r="V70" s="105"/>
    </row>
    <row r="71" spans="2:22" ht="18" customHeight="1" x14ac:dyDescent="0.45">
      <c r="B71" s="384"/>
      <c r="C71" s="385"/>
      <c r="D71" s="82"/>
      <c r="E71" s="83"/>
      <c r="F71" s="84"/>
      <c r="G71" s="84"/>
      <c r="H71" s="84"/>
      <c r="I71" s="84"/>
      <c r="J71" s="84"/>
      <c r="K71" s="84"/>
      <c r="L71" s="84"/>
      <c r="M71" s="84"/>
      <c r="N71" s="85"/>
      <c r="O71" s="86"/>
      <c r="P71" s="89"/>
      <c r="Q71" s="82"/>
      <c r="R71" s="141"/>
      <c r="S71" s="104"/>
      <c r="T71" s="104"/>
      <c r="U71" s="104"/>
      <c r="V71" s="105"/>
    </row>
    <row r="72" spans="2:22" ht="18" customHeight="1" x14ac:dyDescent="0.45">
      <c r="B72" s="384"/>
      <c r="C72" s="385"/>
      <c r="D72" s="82"/>
      <c r="E72" s="83"/>
      <c r="F72" s="84"/>
      <c r="G72" s="107"/>
      <c r="H72" s="107"/>
      <c r="I72" s="107"/>
      <c r="J72" s="107"/>
      <c r="K72" s="107"/>
      <c r="L72" s="107"/>
      <c r="M72" s="107"/>
      <c r="N72" s="108"/>
      <c r="O72" s="87"/>
      <c r="P72" s="89"/>
      <c r="Q72" s="82"/>
      <c r="R72" s="109"/>
      <c r="S72" s="104"/>
      <c r="T72" s="104"/>
      <c r="U72" s="104"/>
      <c r="V72" s="105"/>
    </row>
    <row r="73" spans="2:22" ht="18" customHeight="1" thickBot="1" x14ac:dyDescent="0.5">
      <c r="B73" s="390"/>
      <c r="C73" s="391"/>
      <c r="D73" s="110"/>
      <c r="E73" s="111"/>
      <c r="F73" s="112"/>
      <c r="G73" s="113"/>
      <c r="H73" s="113"/>
      <c r="I73" s="113"/>
      <c r="J73" s="113"/>
      <c r="K73" s="113"/>
      <c r="L73" s="113"/>
      <c r="M73" s="113"/>
      <c r="N73" s="114"/>
      <c r="O73" s="115"/>
      <c r="P73" s="116"/>
      <c r="Q73" s="117"/>
      <c r="R73" s="118"/>
      <c r="S73" s="118"/>
      <c r="T73" s="118"/>
      <c r="U73" s="118"/>
      <c r="V73" s="119"/>
    </row>
    <row r="74" spans="2:22" ht="7.2" customHeight="1" thickBot="1" x14ac:dyDescent="0.5"/>
    <row r="75" spans="2:22" ht="18" customHeight="1" thickBot="1" x14ac:dyDescent="0.5">
      <c r="B75" s="362" t="str">
        <f>"文書管理番号："&amp;[11]M3U洗浄_表紙_改訂履歴!$D$1</f>
        <v>文書管理番号：N-Q-3-17-M3U-34</v>
      </c>
      <c r="C75" s="363"/>
      <c r="D75" s="363"/>
      <c r="E75" s="363"/>
      <c r="F75" s="364"/>
      <c r="G75" s="362" t="str">
        <f>[11]M3U洗浄_表紙_改訂履歴!$E$16</f>
        <v>M3U静置分離槽操作基準書
(SK-16、17)</v>
      </c>
      <c r="H75" s="363"/>
      <c r="I75" s="363"/>
      <c r="J75" s="363"/>
      <c r="K75" s="363"/>
      <c r="L75" s="364"/>
      <c r="M75" s="365" t="s">
        <v>147</v>
      </c>
      <c r="N75" s="366"/>
      <c r="O75" s="68">
        <v>3</v>
      </c>
      <c r="P75" s="365" t="s">
        <v>148</v>
      </c>
      <c r="Q75" s="366"/>
      <c r="R75" s="366" t="str">
        <f>[11]M3U洗浄_表紙_改訂履歴!$G$2</f>
        <v>2005.10.03</v>
      </c>
      <c r="S75" s="367"/>
      <c r="T75" s="69" t="s">
        <v>149</v>
      </c>
      <c r="U75" s="70">
        <f>U37+1</f>
        <v>5</v>
      </c>
      <c r="V75" s="71" t="str">
        <f>"/ "&amp;MAX(U:U)</f>
        <v>/ 11</v>
      </c>
    </row>
    <row r="76" spans="2:22" ht="18" customHeight="1" x14ac:dyDescent="0.45">
      <c r="B76" s="368" t="s">
        <v>150</v>
      </c>
      <c r="C76" s="369"/>
      <c r="D76" s="372" t="s">
        <v>151</v>
      </c>
      <c r="E76" s="374" t="s">
        <v>152</v>
      </c>
      <c r="F76" s="375"/>
      <c r="G76" s="375"/>
      <c r="H76" s="375"/>
      <c r="I76" s="375"/>
      <c r="J76" s="375"/>
      <c r="K76" s="375"/>
      <c r="L76" s="375"/>
      <c r="M76" s="375"/>
      <c r="N76" s="376"/>
      <c r="O76" s="380" t="s">
        <v>153</v>
      </c>
      <c r="P76" s="382" t="s">
        <v>154</v>
      </c>
      <c r="Q76" s="374" t="s">
        <v>200</v>
      </c>
      <c r="R76" s="375"/>
      <c r="S76" s="375"/>
      <c r="T76" s="375"/>
      <c r="U76" s="375"/>
      <c r="V76" s="386"/>
    </row>
    <row r="77" spans="2:22" ht="18" customHeight="1" thickBot="1" x14ac:dyDescent="0.5">
      <c r="B77" s="370"/>
      <c r="C77" s="371"/>
      <c r="D77" s="373"/>
      <c r="E77" s="377"/>
      <c r="F77" s="378"/>
      <c r="G77" s="378"/>
      <c r="H77" s="378"/>
      <c r="I77" s="378"/>
      <c r="J77" s="378"/>
      <c r="K77" s="378"/>
      <c r="L77" s="378"/>
      <c r="M77" s="378"/>
      <c r="N77" s="379"/>
      <c r="O77" s="381"/>
      <c r="P77" s="383"/>
      <c r="Q77" s="377"/>
      <c r="R77" s="378"/>
      <c r="S77" s="378"/>
      <c r="T77" s="378"/>
      <c r="U77" s="378"/>
      <c r="V77" s="387"/>
    </row>
    <row r="78" spans="2:22" ht="18" customHeight="1" x14ac:dyDescent="0.45">
      <c r="B78" s="399" t="s">
        <v>288</v>
      </c>
      <c r="C78" s="400"/>
      <c r="D78" s="229"/>
      <c r="E78" s="215" t="s">
        <v>289</v>
      </c>
      <c r="F78" s="230" t="s">
        <v>290</v>
      </c>
      <c r="G78" s="216"/>
      <c r="H78" s="216"/>
      <c r="I78" s="216"/>
      <c r="J78" s="216"/>
      <c r="K78" s="216"/>
      <c r="L78" s="216"/>
      <c r="M78" s="216"/>
      <c r="N78" s="217"/>
      <c r="O78" s="231"/>
      <c r="P78" s="232"/>
      <c r="Q78" s="219" t="s">
        <v>159</v>
      </c>
      <c r="R78" s="220" t="s">
        <v>291</v>
      </c>
      <c r="S78" s="220"/>
      <c r="T78" s="220"/>
      <c r="U78" s="220"/>
      <c r="V78" s="221"/>
    </row>
    <row r="79" spans="2:22" ht="18" customHeight="1" x14ac:dyDescent="0.45">
      <c r="B79" s="401"/>
      <c r="C79" s="402"/>
      <c r="D79" s="183"/>
      <c r="E79" s="177" t="s">
        <v>292</v>
      </c>
      <c r="F79" s="184" t="s">
        <v>293</v>
      </c>
      <c r="G79" s="184"/>
      <c r="H79" s="184"/>
      <c r="I79" s="184"/>
      <c r="J79" s="184"/>
      <c r="K79" s="184"/>
      <c r="L79" s="184"/>
      <c r="M79" s="184"/>
      <c r="N79" s="185"/>
      <c r="O79" s="186"/>
      <c r="P79" s="197"/>
      <c r="Q79" s="183" t="s">
        <v>167</v>
      </c>
      <c r="R79" s="184" t="s">
        <v>294</v>
      </c>
      <c r="S79" s="184"/>
      <c r="T79" s="184"/>
      <c r="U79" s="184"/>
      <c r="V79" s="188"/>
    </row>
    <row r="80" spans="2:22" ht="18" customHeight="1" x14ac:dyDescent="0.45">
      <c r="B80" s="401"/>
      <c r="C80" s="402"/>
      <c r="D80" s="183"/>
      <c r="E80" s="177" t="s">
        <v>295</v>
      </c>
      <c r="F80" s="184" t="s">
        <v>296</v>
      </c>
      <c r="G80" s="184"/>
      <c r="H80" s="184"/>
      <c r="I80" s="184"/>
      <c r="J80" s="184"/>
      <c r="K80" s="184"/>
      <c r="L80" s="184"/>
      <c r="M80" s="184"/>
      <c r="N80" s="185"/>
      <c r="O80" s="186"/>
      <c r="P80" s="187"/>
      <c r="Q80" s="183" t="s">
        <v>167</v>
      </c>
      <c r="R80" s="184" t="s">
        <v>297</v>
      </c>
      <c r="S80" s="184"/>
      <c r="T80" s="184"/>
      <c r="U80" s="184"/>
      <c r="V80" s="188"/>
    </row>
    <row r="81" spans="2:22" ht="18" customHeight="1" x14ac:dyDescent="0.45">
      <c r="B81" s="401"/>
      <c r="C81" s="402"/>
      <c r="D81" s="183"/>
      <c r="E81" s="177" t="s">
        <v>298</v>
      </c>
      <c r="F81" s="184" t="s">
        <v>299</v>
      </c>
      <c r="G81" s="184"/>
      <c r="H81" s="184"/>
      <c r="I81" s="184"/>
      <c r="J81" s="184"/>
      <c r="K81" s="184"/>
      <c r="L81" s="184"/>
      <c r="M81" s="184"/>
      <c r="N81" s="185"/>
      <c r="O81" s="186"/>
      <c r="P81" s="190" t="s">
        <v>300</v>
      </c>
      <c r="Q81" s="183" t="s">
        <v>167</v>
      </c>
      <c r="R81" s="184" t="s">
        <v>301</v>
      </c>
      <c r="S81" s="184"/>
      <c r="T81" s="184"/>
      <c r="U81" s="184"/>
      <c r="V81" s="188"/>
    </row>
    <row r="82" spans="2:22" ht="18" customHeight="1" x14ac:dyDescent="0.45">
      <c r="B82" s="401"/>
      <c r="C82" s="402"/>
      <c r="D82" s="183"/>
      <c r="E82" s="177" t="s">
        <v>302</v>
      </c>
      <c r="F82" s="184" t="s">
        <v>303</v>
      </c>
      <c r="G82" s="222"/>
      <c r="H82" s="222"/>
      <c r="I82" s="222"/>
      <c r="J82" s="222"/>
      <c r="K82" s="222"/>
      <c r="L82" s="222"/>
      <c r="M82" s="222"/>
      <c r="N82" s="223"/>
      <c r="O82" s="186">
        <v>31</v>
      </c>
      <c r="P82" s="233" t="s">
        <v>304</v>
      </c>
      <c r="Q82" s="183"/>
      <c r="R82" s="184" t="s">
        <v>305</v>
      </c>
      <c r="S82" s="184"/>
      <c r="T82" s="184"/>
      <c r="U82" s="184"/>
      <c r="V82" s="188"/>
    </row>
    <row r="83" spans="2:22" ht="18" customHeight="1" x14ac:dyDescent="0.45">
      <c r="B83" s="401"/>
      <c r="C83" s="402"/>
      <c r="D83" s="183"/>
      <c r="E83" s="177" t="s">
        <v>306</v>
      </c>
      <c r="F83" s="184" t="s">
        <v>307</v>
      </c>
      <c r="G83" s="222"/>
      <c r="H83" s="222"/>
      <c r="I83" s="222"/>
      <c r="J83" s="222"/>
      <c r="K83" s="222"/>
      <c r="L83" s="222"/>
      <c r="M83" s="222"/>
      <c r="N83" s="223"/>
      <c r="O83" s="186"/>
      <c r="P83" s="187" t="s">
        <v>308</v>
      </c>
      <c r="Q83" s="183" t="s">
        <v>167</v>
      </c>
      <c r="R83" s="184" t="s">
        <v>309</v>
      </c>
      <c r="S83" s="184"/>
      <c r="T83" s="184"/>
      <c r="U83" s="184"/>
      <c r="V83" s="188"/>
    </row>
    <row r="84" spans="2:22" ht="18" customHeight="1" x14ac:dyDescent="0.45">
      <c r="B84" s="401"/>
      <c r="C84" s="402"/>
      <c r="D84" s="183"/>
      <c r="E84" s="177" t="s">
        <v>310</v>
      </c>
      <c r="F84" s="184" t="s">
        <v>311</v>
      </c>
      <c r="G84" s="184"/>
      <c r="H84" s="184"/>
      <c r="I84" s="184"/>
      <c r="J84" s="184"/>
      <c r="K84" s="184"/>
      <c r="L84" s="184"/>
      <c r="M84" s="184"/>
      <c r="N84" s="185"/>
      <c r="O84" s="186"/>
      <c r="P84" s="190" t="s">
        <v>312</v>
      </c>
      <c r="Q84" s="183" t="s">
        <v>159</v>
      </c>
      <c r="R84" s="184" t="s">
        <v>313</v>
      </c>
      <c r="S84" s="184"/>
      <c r="T84" s="184"/>
      <c r="U84" s="184"/>
      <c r="V84" s="188"/>
    </row>
    <row r="85" spans="2:22" ht="18" customHeight="1" x14ac:dyDescent="0.45">
      <c r="B85" s="401"/>
      <c r="C85" s="402"/>
      <c r="D85" s="183"/>
      <c r="E85" s="177" t="s">
        <v>314</v>
      </c>
      <c r="F85" s="184" t="s">
        <v>315</v>
      </c>
      <c r="G85" s="184"/>
      <c r="H85" s="184"/>
      <c r="I85" s="184"/>
      <c r="J85" s="184"/>
      <c r="K85" s="184"/>
      <c r="L85" s="184"/>
      <c r="M85" s="184"/>
      <c r="N85" s="185"/>
      <c r="O85" s="186">
        <v>32</v>
      </c>
      <c r="P85" s="190">
        <v>29.3</v>
      </c>
      <c r="Q85" s="183"/>
      <c r="R85" s="184" t="s">
        <v>262</v>
      </c>
      <c r="S85" s="184"/>
      <c r="T85" s="184"/>
      <c r="U85" s="184"/>
      <c r="V85" s="188"/>
    </row>
    <row r="86" spans="2:22" ht="18" customHeight="1" x14ac:dyDescent="0.45">
      <c r="B86" s="401"/>
      <c r="C86" s="402"/>
      <c r="D86" s="183"/>
      <c r="E86" s="177" t="s">
        <v>316</v>
      </c>
      <c r="F86" s="184" t="s">
        <v>317</v>
      </c>
      <c r="G86" s="184"/>
      <c r="H86" s="184"/>
      <c r="I86" s="184"/>
      <c r="J86" s="184"/>
      <c r="K86" s="184"/>
      <c r="L86" s="184"/>
      <c r="M86" s="184"/>
      <c r="N86" s="185"/>
      <c r="O86" s="186"/>
      <c r="P86" s="190" t="s">
        <v>318</v>
      </c>
      <c r="Q86" s="183" t="s">
        <v>159</v>
      </c>
      <c r="R86" s="184" t="s">
        <v>319</v>
      </c>
      <c r="S86" s="184"/>
      <c r="T86" s="184"/>
      <c r="U86" s="184"/>
      <c r="V86" s="188"/>
    </row>
    <row r="87" spans="2:22" ht="18" customHeight="1" x14ac:dyDescent="0.45">
      <c r="B87" s="401"/>
      <c r="C87" s="402"/>
      <c r="D87" s="196"/>
      <c r="E87" s="177" t="s">
        <v>320</v>
      </c>
      <c r="F87" s="184" t="s">
        <v>321</v>
      </c>
      <c r="G87" s="184"/>
      <c r="H87" s="184"/>
      <c r="I87" s="184"/>
      <c r="J87" s="184"/>
      <c r="K87" s="184"/>
      <c r="L87" s="184"/>
      <c r="M87" s="184"/>
      <c r="N87" s="185"/>
      <c r="O87" s="186"/>
      <c r="P87" s="187"/>
      <c r="Q87" s="183"/>
      <c r="R87" s="184" t="s">
        <v>268</v>
      </c>
      <c r="S87" s="184"/>
      <c r="T87" s="184"/>
      <c r="U87" s="184"/>
      <c r="V87" s="188"/>
    </row>
    <row r="88" spans="2:22" ht="18" customHeight="1" x14ac:dyDescent="0.45">
      <c r="B88" s="401"/>
      <c r="C88" s="402"/>
      <c r="D88" s="196"/>
      <c r="E88" s="234" t="s">
        <v>322</v>
      </c>
      <c r="F88" s="184" t="s">
        <v>323</v>
      </c>
      <c r="G88" s="184"/>
      <c r="H88" s="184"/>
      <c r="I88" s="184"/>
      <c r="J88" s="184"/>
      <c r="K88" s="184"/>
      <c r="L88" s="184"/>
      <c r="M88" s="184"/>
      <c r="N88" s="185"/>
      <c r="O88" s="186"/>
      <c r="P88" s="187"/>
      <c r="Q88" s="183" t="s">
        <v>159</v>
      </c>
      <c r="R88" s="184" t="s">
        <v>324</v>
      </c>
      <c r="S88" s="184"/>
      <c r="T88" s="184"/>
      <c r="U88" s="184"/>
      <c r="V88" s="188"/>
    </row>
    <row r="89" spans="2:22" ht="18" customHeight="1" x14ac:dyDescent="0.45">
      <c r="B89" s="403"/>
      <c r="C89" s="404"/>
      <c r="D89" s="235"/>
      <c r="E89" s="236"/>
      <c r="F89" s="237"/>
      <c r="G89" s="237"/>
      <c r="H89" s="237"/>
      <c r="I89" s="237"/>
      <c r="J89" s="237"/>
      <c r="K89" s="237"/>
      <c r="L89" s="237"/>
      <c r="M89" s="237"/>
      <c r="N89" s="238"/>
      <c r="O89" s="239"/>
      <c r="P89" s="240"/>
      <c r="Q89" s="241"/>
      <c r="R89" s="242" t="s">
        <v>262</v>
      </c>
      <c r="S89" s="242"/>
      <c r="T89" s="242"/>
      <c r="U89" s="242"/>
      <c r="V89" s="243"/>
    </row>
    <row r="90" spans="2:22" ht="18" customHeight="1" x14ac:dyDescent="0.45">
      <c r="B90" s="401" t="s">
        <v>325</v>
      </c>
      <c r="C90" s="402"/>
      <c r="D90" s="176"/>
      <c r="E90" s="177" t="s">
        <v>289</v>
      </c>
      <c r="F90" s="178" t="s">
        <v>290</v>
      </c>
      <c r="G90" s="178"/>
      <c r="H90" s="178"/>
      <c r="I90" s="178"/>
      <c r="J90" s="178"/>
      <c r="K90" s="178"/>
      <c r="L90" s="178"/>
      <c r="M90" s="178"/>
      <c r="N90" s="179"/>
      <c r="O90" s="180"/>
      <c r="P90" s="181"/>
      <c r="Q90" s="183" t="s">
        <v>159</v>
      </c>
      <c r="R90" s="189" t="s">
        <v>326</v>
      </c>
      <c r="S90" s="184"/>
      <c r="T90" s="184"/>
      <c r="U90" s="184"/>
      <c r="V90" s="188"/>
    </row>
    <row r="91" spans="2:22" ht="18" customHeight="1" x14ac:dyDescent="0.45">
      <c r="B91" s="401"/>
      <c r="C91" s="402"/>
      <c r="D91" s="183"/>
      <c r="E91" s="177" t="s">
        <v>292</v>
      </c>
      <c r="F91" s="184" t="s">
        <v>293</v>
      </c>
      <c r="G91" s="184"/>
      <c r="H91" s="184"/>
      <c r="I91" s="184"/>
      <c r="J91" s="184"/>
      <c r="K91" s="184"/>
      <c r="L91" s="184"/>
      <c r="M91" s="184"/>
      <c r="N91" s="185"/>
      <c r="O91" s="186"/>
      <c r="P91" s="187"/>
      <c r="Q91" s="183"/>
      <c r="R91" s="189" t="s">
        <v>268</v>
      </c>
      <c r="S91" s="184"/>
      <c r="T91" s="184"/>
      <c r="U91" s="184"/>
      <c r="V91" s="188"/>
    </row>
    <row r="92" spans="2:22" ht="18" customHeight="1" x14ac:dyDescent="0.45">
      <c r="B92" s="401"/>
      <c r="C92" s="402"/>
      <c r="D92" s="183"/>
      <c r="E92" s="177" t="s">
        <v>295</v>
      </c>
      <c r="F92" s="184" t="s">
        <v>327</v>
      </c>
      <c r="G92" s="184"/>
      <c r="H92" s="184"/>
      <c r="I92" s="184"/>
      <c r="J92" s="184"/>
      <c r="K92" s="184"/>
      <c r="L92" s="184"/>
      <c r="M92" s="184"/>
      <c r="N92" s="185"/>
      <c r="O92" s="186"/>
      <c r="P92" s="187"/>
      <c r="Q92" s="183" t="s">
        <v>159</v>
      </c>
      <c r="R92" s="191" t="s">
        <v>328</v>
      </c>
      <c r="S92" s="184"/>
      <c r="T92" s="184"/>
      <c r="U92" s="184"/>
      <c r="V92" s="188"/>
    </row>
    <row r="93" spans="2:22" ht="18" customHeight="1" x14ac:dyDescent="0.45">
      <c r="B93" s="401"/>
      <c r="C93" s="402"/>
      <c r="D93" s="183"/>
      <c r="E93" s="177" t="s">
        <v>298</v>
      </c>
      <c r="F93" s="184" t="s">
        <v>299</v>
      </c>
      <c r="G93" s="184"/>
      <c r="H93" s="184"/>
      <c r="I93" s="184"/>
      <c r="J93" s="184"/>
      <c r="K93" s="184"/>
      <c r="L93" s="184"/>
      <c r="M93" s="184"/>
      <c r="N93" s="185"/>
      <c r="O93" s="186"/>
      <c r="P93" s="244" t="s">
        <v>329</v>
      </c>
      <c r="Q93" s="183"/>
      <c r="R93" s="191"/>
      <c r="S93" s="184"/>
      <c r="T93" s="184"/>
      <c r="U93" s="184"/>
      <c r="V93" s="188"/>
    </row>
    <row r="94" spans="2:22" ht="18" customHeight="1" x14ac:dyDescent="0.45">
      <c r="B94" s="401"/>
      <c r="C94" s="402"/>
      <c r="D94" s="183"/>
      <c r="E94" s="177" t="s">
        <v>302</v>
      </c>
      <c r="F94" s="184" t="s">
        <v>303</v>
      </c>
      <c r="G94" s="192"/>
      <c r="H94" s="192"/>
      <c r="I94" s="192"/>
      <c r="J94" s="192"/>
      <c r="K94" s="192"/>
      <c r="L94" s="192"/>
      <c r="M94" s="192"/>
      <c r="N94" s="193"/>
      <c r="O94" s="186">
        <v>31</v>
      </c>
      <c r="P94" s="190" t="s">
        <v>330</v>
      </c>
      <c r="Q94" s="183"/>
      <c r="R94" s="191"/>
      <c r="S94" s="184"/>
      <c r="T94" s="184"/>
      <c r="U94" s="184"/>
      <c r="V94" s="188"/>
    </row>
    <row r="95" spans="2:22" ht="18" customHeight="1" x14ac:dyDescent="0.45">
      <c r="B95" s="401"/>
      <c r="C95" s="402"/>
      <c r="D95" s="183"/>
      <c r="E95" s="177" t="s">
        <v>306</v>
      </c>
      <c r="F95" s="184" t="s">
        <v>331</v>
      </c>
      <c r="G95" s="194"/>
      <c r="H95" s="194"/>
      <c r="I95" s="194"/>
      <c r="J95" s="194"/>
      <c r="K95" s="194"/>
      <c r="L95" s="194"/>
      <c r="M95" s="194"/>
      <c r="N95" s="195"/>
      <c r="O95" s="186"/>
      <c r="P95" s="233" t="s">
        <v>332</v>
      </c>
      <c r="Q95" s="183"/>
      <c r="R95" s="191"/>
      <c r="S95" s="184"/>
      <c r="T95" s="184"/>
      <c r="U95" s="184"/>
      <c r="V95" s="188"/>
    </row>
    <row r="96" spans="2:22" ht="18" customHeight="1" x14ac:dyDescent="0.45">
      <c r="B96" s="401"/>
      <c r="C96" s="402"/>
      <c r="D96" s="183"/>
      <c r="E96" s="177" t="s">
        <v>310</v>
      </c>
      <c r="F96" s="184" t="s">
        <v>333</v>
      </c>
      <c r="G96" s="184"/>
      <c r="H96" s="184"/>
      <c r="I96" s="184"/>
      <c r="J96" s="184"/>
      <c r="K96" s="184"/>
      <c r="L96" s="184"/>
      <c r="M96" s="184"/>
      <c r="N96" s="185"/>
      <c r="O96" s="186"/>
      <c r="P96" s="187" t="s">
        <v>334</v>
      </c>
      <c r="Q96" s="183"/>
      <c r="R96" s="189"/>
      <c r="S96" s="184"/>
      <c r="T96" s="184"/>
      <c r="U96" s="184"/>
      <c r="V96" s="188"/>
    </row>
    <row r="97" spans="2:22" ht="18" customHeight="1" x14ac:dyDescent="0.45">
      <c r="B97" s="401"/>
      <c r="C97" s="402"/>
      <c r="D97" s="183"/>
      <c r="E97" s="177" t="s">
        <v>314</v>
      </c>
      <c r="F97" s="184" t="s">
        <v>315</v>
      </c>
      <c r="G97" s="184"/>
      <c r="H97" s="184"/>
      <c r="I97" s="184"/>
      <c r="J97" s="184"/>
      <c r="K97" s="184"/>
      <c r="L97" s="184"/>
      <c r="M97" s="184"/>
      <c r="N97" s="185"/>
      <c r="O97" s="197">
        <v>32</v>
      </c>
      <c r="P97" s="190">
        <v>29.3</v>
      </c>
      <c r="Q97" s="183"/>
      <c r="R97" s="189"/>
      <c r="S97" s="184"/>
      <c r="T97" s="184"/>
      <c r="U97" s="184"/>
      <c r="V97" s="188"/>
    </row>
    <row r="98" spans="2:22" ht="18" customHeight="1" x14ac:dyDescent="0.45">
      <c r="B98" s="401"/>
      <c r="C98" s="402"/>
      <c r="D98" s="183"/>
      <c r="E98" s="177" t="s">
        <v>316</v>
      </c>
      <c r="F98" s="184" t="s">
        <v>317</v>
      </c>
      <c r="G98" s="184"/>
      <c r="H98" s="184"/>
      <c r="I98" s="184"/>
      <c r="J98" s="184"/>
      <c r="K98" s="184"/>
      <c r="L98" s="184"/>
      <c r="M98" s="184"/>
      <c r="N98" s="185"/>
      <c r="O98" s="186"/>
      <c r="P98" s="190" t="s">
        <v>335</v>
      </c>
      <c r="Q98" s="183"/>
      <c r="R98" s="189"/>
      <c r="S98" s="184"/>
      <c r="T98" s="184"/>
      <c r="U98" s="184"/>
      <c r="V98" s="188"/>
    </row>
    <row r="99" spans="2:22" ht="18" customHeight="1" x14ac:dyDescent="0.45">
      <c r="B99" s="401"/>
      <c r="C99" s="402"/>
      <c r="D99" s="196"/>
      <c r="E99" s="177" t="s">
        <v>320</v>
      </c>
      <c r="F99" s="184" t="s">
        <v>336</v>
      </c>
      <c r="G99" s="184"/>
      <c r="H99" s="184"/>
      <c r="I99" s="184"/>
      <c r="J99" s="184"/>
      <c r="K99" s="184"/>
      <c r="L99" s="184"/>
      <c r="M99" s="184"/>
      <c r="N99" s="185"/>
      <c r="O99" s="186"/>
      <c r="P99" s="190"/>
      <c r="Q99" s="183"/>
      <c r="R99" s="189"/>
      <c r="S99" s="184"/>
      <c r="T99" s="184"/>
      <c r="U99" s="184"/>
      <c r="V99" s="188"/>
    </row>
    <row r="100" spans="2:22" ht="18" customHeight="1" x14ac:dyDescent="0.45">
      <c r="B100" s="401"/>
      <c r="C100" s="402"/>
      <c r="D100" s="196"/>
      <c r="E100" s="177" t="s">
        <v>322</v>
      </c>
      <c r="F100" s="184" t="s">
        <v>337</v>
      </c>
      <c r="G100" s="184"/>
      <c r="H100" s="184"/>
      <c r="I100" s="184"/>
      <c r="J100" s="184"/>
      <c r="K100" s="184"/>
      <c r="L100" s="184"/>
      <c r="M100" s="184"/>
      <c r="N100" s="185"/>
      <c r="O100" s="186"/>
      <c r="P100" s="187"/>
      <c r="Q100" s="183"/>
      <c r="R100" s="189"/>
      <c r="S100" s="184"/>
      <c r="T100" s="184"/>
      <c r="U100" s="184"/>
      <c r="V100" s="188"/>
    </row>
    <row r="101" spans="2:22" ht="18" customHeight="1" x14ac:dyDescent="0.45">
      <c r="B101" s="401"/>
      <c r="C101" s="402"/>
      <c r="D101" s="183"/>
      <c r="E101" s="177"/>
      <c r="F101" s="184"/>
      <c r="G101" s="184"/>
      <c r="H101" s="184"/>
      <c r="I101" s="184"/>
      <c r="J101" s="184"/>
      <c r="K101" s="184"/>
      <c r="L101" s="184"/>
      <c r="M101" s="184"/>
      <c r="N101" s="185"/>
      <c r="O101" s="186"/>
      <c r="P101" s="187"/>
      <c r="Q101" s="183"/>
      <c r="R101" s="189"/>
      <c r="S101" s="184"/>
      <c r="T101" s="184"/>
      <c r="U101" s="184"/>
      <c r="V101" s="188"/>
    </row>
    <row r="102" spans="2:22" ht="18" customHeight="1" x14ac:dyDescent="0.45">
      <c r="B102" s="392"/>
      <c r="C102" s="393"/>
      <c r="D102" s="183"/>
      <c r="E102" s="177"/>
      <c r="F102" s="184"/>
      <c r="G102" s="184"/>
      <c r="H102" s="184"/>
      <c r="I102" s="184"/>
      <c r="J102" s="184"/>
      <c r="K102" s="184"/>
      <c r="L102" s="184"/>
      <c r="M102" s="184"/>
      <c r="N102" s="185"/>
      <c r="O102" s="186"/>
      <c r="P102" s="187"/>
      <c r="Q102" s="183"/>
      <c r="R102" s="189"/>
      <c r="S102" s="189"/>
      <c r="T102" s="189"/>
      <c r="U102" s="189"/>
      <c r="V102" s="198"/>
    </row>
    <row r="103" spans="2:22" ht="18" customHeight="1" x14ac:dyDescent="0.45">
      <c r="B103" s="392"/>
      <c r="C103" s="393"/>
      <c r="D103" s="183"/>
      <c r="E103" s="177"/>
      <c r="F103" s="184"/>
      <c r="G103" s="184"/>
      <c r="H103" s="184"/>
      <c r="I103" s="184"/>
      <c r="J103" s="184"/>
      <c r="K103" s="184"/>
      <c r="L103" s="184"/>
      <c r="M103" s="184"/>
      <c r="N103" s="185"/>
      <c r="O103" s="186"/>
      <c r="P103" s="187"/>
      <c r="Q103" s="183"/>
      <c r="R103" s="189"/>
      <c r="S103" s="199"/>
      <c r="T103" s="199"/>
      <c r="U103" s="199"/>
      <c r="V103" s="200"/>
    </row>
    <row r="104" spans="2:22" ht="18" customHeight="1" x14ac:dyDescent="0.45">
      <c r="B104" s="392"/>
      <c r="C104" s="393"/>
      <c r="D104" s="183"/>
      <c r="E104" s="177"/>
      <c r="F104" s="184"/>
      <c r="G104" s="184"/>
      <c r="H104" s="184"/>
      <c r="I104" s="184"/>
      <c r="J104" s="184"/>
      <c r="K104" s="184"/>
      <c r="L104" s="184"/>
      <c r="M104" s="184"/>
      <c r="N104" s="185"/>
      <c r="O104" s="186"/>
      <c r="P104" s="187"/>
      <c r="Q104" s="183"/>
      <c r="R104" s="189"/>
      <c r="S104" s="184"/>
      <c r="T104" s="184"/>
      <c r="U104" s="184"/>
      <c r="V104" s="188"/>
    </row>
    <row r="105" spans="2:22" ht="18" customHeight="1" x14ac:dyDescent="0.45">
      <c r="B105" s="392"/>
      <c r="C105" s="393"/>
      <c r="D105" s="183"/>
      <c r="E105" s="177"/>
      <c r="F105" s="184"/>
      <c r="G105" s="184"/>
      <c r="H105" s="184"/>
      <c r="I105" s="184"/>
      <c r="J105" s="184"/>
      <c r="K105" s="184"/>
      <c r="L105" s="184"/>
      <c r="M105" s="184"/>
      <c r="N105" s="185"/>
      <c r="O105" s="186"/>
      <c r="P105" s="187"/>
      <c r="Q105" s="183"/>
      <c r="R105" s="189"/>
      <c r="S105" s="184"/>
      <c r="T105" s="184"/>
      <c r="U105" s="184"/>
      <c r="V105" s="188"/>
    </row>
    <row r="106" spans="2:22" ht="18" customHeight="1" x14ac:dyDescent="0.45">
      <c r="B106" s="392"/>
      <c r="C106" s="393"/>
      <c r="D106" s="183"/>
      <c r="E106" s="177"/>
      <c r="F106" s="184"/>
      <c r="G106" s="184"/>
      <c r="H106" s="184"/>
      <c r="I106" s="184"/>
      <c r="J106" s="184"/>
      <c r="K106" s="184"/>
      <c r="L106" s="184"/>
      <c r="M106" s="184"/>
      <c r="N106" s="185"/>
      <c r="O106" s="186"/>
      <c r="P106" s="187"/>
      <c r="Q106" s="183"/>
      <c r="R106" s="189"/>
      <c r="S106" s="199"/>
      <c r="T106" s="199"/>
      <c r="U106" s="199"/>
      <c r="V106" s="200"/>
    </row>
    <row r="107" spans="2:22" ht="18" customHeight="1" x14ac:dyDescent="0.45">
      <c r="B107" s="392"/>
      <c r="C107" s="393"/>
      <c r="D107" s="183"/>
      <c r="E107" s="177"/>
      <c r="F107" s="184"/>
      <c r="G107" s="184"/>
      <c r="H107" s="184"/>
      <c r="I107" s="184"/>
      <c r="J107" s="184"/>
      <c r="K107" s="184"/>
      <c r="L107" s="184"/>
      <c r="M107" s="184"/>
      <c r="N107" s="185"/>
      <c r="O107" s="186"/>
      <c r="P107" s="187"/>
      <c r="Q107" s="183"/>
      <c r="R107" s="189"/>
      <c r="S107" s="199"/>
      <c r="T107" s="199"/>
      <c r="U107" s="199"/>
      <c r="V107" s="200"/>
    </row>
    <row r="108" spans="2:22" ht="18" customHeight="1" x14ac:dyDescent="0.45">
      <c r="B108" s="392"/>
      <c r="C108" s="393"/>
      <c r="D108" s="183"/>
      <c r="E108" s="177"/>
      <c r="F108" s="184"/>
      <c r="G108" s="201"/>
      <c r="H108" s="201"/>
      <c r="I108" s="201"/>
      <c r="J108" s="201"/>
      <c r="K108" s="201"/>
      <c r="L108" s="201"/>
      <c r="M108" s="201"/>
      <c r="N108" s="202"/>
      <c r="O108" s="197"/>
      <c r="P108" s="187"/>
      <c r="Q108" s="183"/>
      <c r="R108" s="203"/>
      <c r="S108" s="199"/>
      <c r="T108" s="199"/>
      <c r="U108" s="199"/>
      <c r="V108" s="200"/>
    </row>
    <row r="109" spans="2:22" ht="18" customHeight="1" thickBot="1" x14ac:dyDescent="0.5">
      <c r="B109" s="394"/>
      <c r="C109" s="395"/>
      <c r="D109" s="204"/>
      <c r="E109" s="205"/>
      <c r="F109" s="206"/>
      <c r="G109" s="207"/>
      <c r="H109" s="207"/>
      <c r="I109" s="207"/>
      <c r="J109" s="207"/>
      <c r="K109" s="207"/>
      <c r="L109" s="207"/>
      <c r="M109" s="207"/>
      <c r="N109" s="208"/>
      <c r="O109" s="209"/>
      <c r="P109" s="210"/>
      <c r="Q109" s="211"/>
      <c r="R109" s="212"/>
      <c r="S109" s="212"/>
      <c r="T109" s="212"/>
      <c r="U109" s="212"/>
      <c r="V109" s="213"/>
    </row>
    <row r="110" spans="2:22" ht="7.2" customHeight="1" thickBot="1" x14ac:dyDescent="0.5">
      <c r="B110" s="245"/>
      <c r="C110" s="245"/>
      <c r="D110" s="246"/>
      <c r="E110" s="247"/>
      <c r="F110" s="247"/>
      <c r="G110" s="247"/>
      <c r="H110" s="247"/>
      <c r="I110" s="247"/>
      <c r="J110" s="247"/>
      <c r="K110" s="247"/>
      <c r="L110" s="247"/>
      <c r="M110" s="247"/>
      <c r="N110" s="247"/>
      <c r="O110" s="247"/>
      <c r="P110" s="247"/>
      <c r="Q110" s="247"/>
      <c r="R110" s="247"/>
      <c r="S110" s="247"/>
      <c r="T110" s="247"/>
      <c r="U110" s="247"/>
      <c r="V110" s="247"/>
    </row>
    <row r="111" spans="2:22" ht="18" customHeight="1" thickBot="1" x14ac:dyDescent="0.5">
      <c r="B111" s="396" t="str">
        <f>"文書管理番号："&amp;[11]M3U洗浄_表紙_改訂履歴!$D$1</f>
        <v>文書管理番号：N-Q-3-17-M3U-34</v>
      </c>
      <c r="C111" s="397"/>
      <c r="D111" s="397"/>
      <c r="E111" s="397"/>
      <c r="F111" s="398"/>
      <c r="G111" s="396" t="str">
        <f>[11]M3U洗浄_表紙_改訂履歴!$E$16</f>
        <v>M3U静置分離槽操作基準書
(SK-16、17)</v>
      </c>
      <c r="H111" s="397"/>
      <c r="I111" s="397"/>
      <c r="J111" s="397"/>
      <c r="K111" s="397"/>
      <c r="L111" s="398"/>
      <c r="M111" s="405" t="s">
        <v>147</v>
      </c>
      <c r="N111" s="406"/>
      <c r="O111" s="248">
        <v>3</v>
      </c>
      <c r="P111" s="405" t="s">
        <v>148</v>
      </c>
      <c r="Q111" s="406"/>
      <c r="R111" s="406" t="str">
        <f>[11]M3U洗浄_表紙_改訂履歴!$G$2</f>
        <v>2005.10.03</v>
      </c>
      <c r="S111" s="407"/>
      <c r="T111" s="249" t="s">
        <v>149</v>
      </c>
      <c r="U111" s="250">
        <f>U75+1</f>
        <v>6</v>
      </c>
      <c r="V111" s="251" t="str">
        <f>"/ "&amp;MAX(U:U)</f>
        <v>/ 11</v>
      </c>
    </row>
    <row r="112" spans="2:22" ht="18" customHeight="1" x14ac:dyDescent="0.45">
      <c r="B112" s="408" t="s">
        <v>150</v>
      </c>
      <c r="C112" s="409"/>
      <c r="D112" s="412" t="s">
        <v>151</v>
      </c>
      <c r="E112" s="414" t="s">
        <v>152</v>
      </c>
      <c r="F112" s="415"/>
      <c r="G112" s="415"/>
      <c r="H112" s="415"/>
      <c r="I112" s="415"/>
      <c r="J112" s="415"/>
      <c r="K112" s="415"/>
      <c r="L112" s="415"/>
      <c r="M112" s="415"/>
      <c r="N112" s="416"/>
      <c r="O112" s="420" t="s">
        <v>153</v>
      </c>
      <c r="P112" s="422" t="s">
        <v>154</v>
      </c>
      <c r="Q112" s="414" t="s">
        <v>200</v>
      </c>
      <c r="R112" s="415"/>
      <c r="S112" s="415"/>
      <c r="T112" s="415"/>
      <c r="U112" s="415"/>
      <c r="V112" s="424"/>
    </row>
    <row r="113" spans="2:22" ht="18" customHeight="1" thickBot="1" x14ac:dyDescent="0.5">
      <c r="B113" s="410"/>
      <c r="C113" s="411"/>
      <c r="D113" s="413"/>
      <c r="E113" s="417"/>
      <c r="F113" s="418"/>
      <c r="G113" s="418"/>
      <c r="H113" s="418"/>
      <c r="I113" s="418"/>
      <c r="J113" s="418"/>
      <c r="K113" s="418"/>
      <c r="L113" s="418"/>
      <c r="M113" s="418"/>
      <c r="N113" s="419"/>
      <c r="O113" s="421"/>
      <c r="P113" s="423"/>
      <c r="Q113" s="417"/>
      <c r="R113" s="418"/>
      <c r="S113" s="418"/>
      <c r="T113" s="418"/>
      <c r="U113" s="418"/>
      <c r="V113" s="425"/>
    </row>
    <row r="114" spans="2:22" ht="18" customHeight="1" x14ac:dyDescent="0.45">
      <c r="B114" s="392" t="s">
        <v>338</v>
      </c>
      <c r="C114" s="393"/>
      <c r="D114" s="176"/>
      <c r="E114" s="177" t="s">
        <v>289</v>
      </c>
      <c r="F114" s="178" t="s">
        <v>339</v>
      </c>
      <c r="G114" s="178"/>
      <c r="H114" s="178"/>
      <c r="I114" s="178"/>
      <c r="J114" s="178"/>
      <c r="K114" s="178"/>
      <c r="L114" s="178"/>
      <c r="M114" s="178"/>
      <c r="N114" s="179"/>
      <c r="O114" s="180"/>
      <c r="P114" s="181"/>
      <c r="Q114" s="176" t="s">
        <v>159</v>
      </c>
      <c r="R114" s="252" t="s">
        <v>162</v>
      </c>
      <c r="S114" s="178"/>
      <c r="T114" s="178"/>
      <c r="U114" s="178"/>
      <c r="V114" s="182"/>
    </row>
    <row r="115" spans="2:22" ht="18" customHeight="1" x14ac:dyDescent="0.45">
      <c r="B115" s="392" t="s">
        <v>201</v>
      </c>
      <c r="C115" s="393"/>
      <c r="D115" s="183"/>
      <c r="E115" s="177" t="s">
        <v>292</v>
      </c>
      <c r="F115" s="184" t="s">
        <v>340</v>
      </c>
      <c r="G115" s="184"/>
      <c r="H115" s="184"/>
      <c r="I115" s="184"/>
      <c r="J115" s="184"/>
      <c r="K115" s="184"/>
      <c r="L115" s="184"/>
      <c r="M115" s="184"/>
      <c r="N115" s="185"/>
      <c r="O115" s="186"/>
      <c r="P115" s="187"/>
      <c r="Q115" s="183" t="s">
        <v>159</v>
      </c>
      <c r="R115" s="191" t="s">
        <v>205</v>
      </c>
      <c r="S115" s="184"/>
      <c r="T115" s="184"/>
      <c r="U115" s="184"/>
      <c r="V115" s="188"/>
    </row>
    <row r="116" spans="2:22" ht="18" customHeight="1" x14ac:dyDescent="0.45">
      <c r="B116" s="392" t="s">
        <v>209</v>
      </c>
      <c r="C116" s="393"/>
      <c r="D116" s="183"/>
      <c r="E116" s="177" t="s">
        <v>295</v>
      </c>
      <c r="F116" s="184" t="s">
        <v>341</v>
      </c>
      <c r="G116" s="192"/>
      <c r="H116" s="192"/>
      <c r="I116" s="192"/>
      <c r="J116" s="192"/>
      <c r="K116" s="192"/>
      <c r="L116" s="192"/>
      <c r="M116" s="192"/>
      <c r="N116" s="193"/>
      <c r="O116" s="186"/>
      <c r="P116" s="187"/>
      <c r="Q116" s="183"/>
      <c r="R116" s="191" t="s">
        <v>342</v>
      </c>
      <c r="S116" s="184"/>
      <c r="T116" s="184"/>
      <c r="U116" s="184"/>
      <c r="V116" s="188"/>
    </row>
    <row r="117" spans="2:22" ht="18" customHeight="1" x14ac:dyDescent="0.45">
      <c r="B117" s="392" t="s">
        <v>338</v>
      </c>
      <c r="C117" s="393"/>
      <c r="D117" s="183"/>
      <c r="E117" s="177" t="s">
        <v>298</v>
      </c>
      <c r="F117" s="184" t="s">
        <v>343</v>
      </c>
      <c r="G117" s="194"/>
      <c r="H117" s="194"/>
      <c r="I117" s="194"/>
      <c r="J117" s="194"/>
      <c r="K117" s="194"/>
      <c r="L117" s="194"/>
      <c r="M117" s="194"/>
      <c r="N117" s="195"/>
      <c r="O117" s="186">
        <v>33</v>
      </c>
      <c r="P117" s="187">
        <v>32.49</v>
      </c>
      <c r="Q117" s="183" t="s">
        <v>159</v>
      </c>
      <c r="R117" s="191" t="s">
        <v>344</v>
      </c>
      <c r="S117" s="184"/>
      <c r="T117" s="184"/>
      <c r="U117" s="184"/>
      <c r="V117" s="188"/>
    </row>
    <row r="118" spans="2:22" ht="18" customHeight="1" x14ac:dyDescent="0.45">
      <c r="B118" s="392" t="s">
        <v>345</v>
      </c>
      <c r="C118" s="393"/>
      <c r="D118" s="183"/>
      <c r="E118" s="177" t="s">
        <v>302</v>
      </c>
      <c r="F118" s="184" t="s">
        <v>346</v>
      </c>
      <c r="G118" s="184"/>
      <c r="H118" s="184"/>
      <c r="I118" s="184"/>
      <c r="J118" s="184"/>
      <c r="K118" s="184"/>
      <c r="L118" s="184"/>
      <c r="M118" s="184"/>
      <c r="N118" s="185"/>
      <c r="O118" s="186"/>
      <c r="P118" s="244">
        <v>15</v>
      </c>
      <c r="Q118" s="183" t="s">
        <v>167</v>
      </c>
      <c r="R118" s="189" t="s">
        <v>347</v>
      </c>
      <c r="S118" s="184"/>
      <c r="T118" s="184"/>
      <c r="U118" s="184"/>
      <c r="V118" s="188"/>
    </row>
    <row r="119" spans="2:22" ht="18" customHeight="1" x14ac:dyDescent="0.45">
      <c r="B119" s="392" t="s">
        <v>105</v>
      </c>
      <c r="C119" s="393"/>
      <c r="D119" s="183"/>
      <c r="E119" s="177" t="s">
        <v>306</v>
      </c>
      <c r="F119" s="184" t="s">
        <v>307</v>
      </c>
      <c r="G119" s="184"/>
      <c r="H119" s="184"/>
      <c r="I119" s="184"/>
      <c r="J119" s="184"/>
      <c r="K119" s="184"/>
      <c r="L119" s="184"/>
      <c r="M119" s="184"/>
      <c r="N119" s="185"/>
      <c r="O119" s="197"/>
      <c r="P119" s="187"/>
      <c r="Q119" s="183" t="s">
        <v>159</v>
      </c>
      <c r="R119" s="189" t="s">
        <v>291</v>
      </c>
      <c r="S119" s="184"/>
      <c r="T119" s="184"/>
      <c r="U119" s="184"/>
      <c r="V119" s="188"/>
    </row>
    <row r="120" spans="2:22" ht="18" customHeight="1" x14ac:dyDescent="0.45">
      <c r="B120" s="392"/>
      <c r="C120" s="393"/>
      <c r="D120" s="183"/>
      <c r="E120" s="177" t="s">
        <v>310</v>
      </c>
      <c r="F120" s="184" t="s">
        <v>348</v>
      </c>
      <c r="G120" s="184"/>
      <c r="H120" s="184"/>
      <c r="I120" s="184"/>
      <c r="J120" s="184"/>
      <c r="K120" s="184"/>
      <c r="L120" s="184"/>
      <c r="M120" s="184"/>
      <c r="N120" s="185"/>
      <c r="O120" s="186"/>
      <c r="P120" s="187"/>
      <c r="Q120" s="183" t="s">
        <v>159</v>
      </c>
      <c r="R120" s="189" t="s">
        <v>349</v>
      </c>
      <c r="S120" s="184"/>
      <c r="T120" s="184"/>
      <c r="U120" s="184"/>
      <c r="V120" s="188"/>
    </row>
    <row r="121" spans="2:22" ht="18" customHeight="1" x14ac:dyDescent="0.45">
      <c r="B121" s="392"/>
      <c r="C121" s="393"/>
      <c r="D121" s="183"/>
      <c r="E121" s="177" t="s">
        <v>314</v>
      </c>
      <c r="F121" s="184" t="s">
        <v>350</v>
      </c>
      <c r="G121" s="184"/>
      <c r="H121" s="184"/>
      <c r="I121" s="184"/>
      <c r="J121" s="184"/>
      <c r="K121" s="184"/>
      <c r="L121" s="184"/>
      <c r="M121" s="184"/>
      <c r="N121" s="185"/>
      <c r="O121" s="186"/>
      <c r="P121" s="253" t="s">
        <v>351</v>
      </c>
      <c r="Q121" s="183"/>
      <c r="R121" s="189" t="s">
        <v>262</v>
      </c>
      <c r="S121" s="184"/>
      <c r="T121" s="184"/>
      <c r="U121" s="184"/>
      <c r="V121" s="188"/>
    </row>
    <row r="122" spans="2:22" ht="18" customHeight="1" x14ac:dyDescent="0.45">
      <c r="B122" s="392"/>
      <c r="C122" s="393"/>
      <c r="D122" s="183"/>
      <c r="E122" s="177" t="s">
        <v>316</v>
      </c>
      <c r="F122" s="184" t="s">
        <v>352</v>
      </c>
      <c r="G122" s="184"/>
      <c r="H122" s="184"/>
      <c r="I122" s="184"/>
      <c r="J122" s="184"/>
      <c r="K122" s="184"/>
      <c r="L122" s="184"/>
      <c r="M122" s="184"/>
      <c r="N122" s="185"/>
      <c r="O122" s="186"/>
      <c r="P122" s="187"/>
      <c r="Q122" s="183" t="s">
        <v>159</v>
      </c>
      <c r="R122" s="189" t="s">
        <v>353</v>
      </c>
      <c r="S122" s="184"/>
      <c r="T122" s="184"/>
      <c r="U122" s="184"/>
      <c r="V122" s="188"/>
    </row>
    <row r="123" spans="2:22" ht="18" customHeight="1" x14ac:dyDescent="0.45">
      <c r="B123" s="392"/>
      <c r="C123" s="393"/>
      <c r="D123" s="196"/>
      <c r="E123" s="177" t="s">
        <v>320</v>
      </c>
      <c r="F123" s="184" t="s">
        <v>354</v>
      </c>
      <c r="G123" s="184"/>
      <c r="H123" s="184"/>
      <c r="I123" s="184"/>
      <c r="J123" s="184"/>
      <c r="K123" s="184"/>
      <c r="L123" s="184"/>
      <c r="M123" s="184"/>
      <c r="N123" s="185"/>
      <c r="O123" s="186"/>
      <c r="P123" s="187"/>
      <c r="Q123" s="183"/>
      <c r="R123" s="189" t="s">
        <v>268</v>
      </c>
      <c r="S123" s="184"/>
      <c r="T123" s="184"/>
      <c r="U123" s="184"/>
      <c r="V123" s="188"/>
    </row>
    <row r="124" spans="2:22" ht="18" customHeight="1" x14ac:dyDescent="0.45">
      <c r="B124" s="392"/>
      <c r="C124" s="393"/>
      <c r="D124" s="183"/>
      <c r="E124" s="177"/>
      <c r="F124" s="184"/>
      <c r="G124" s="184"/>
      <c r="H124" s="184"/>
      <c r="I124" s="184"/>
      <c r="J124" s="184"/>
      <c r="K124" s="184"/>
      <c r="L124" s="184"/>
      <c r="M124" s="184"/>
      <c r="N124" s="185"/>
      <c r="O124" s="186"/>
      <c r="P124" s="187"/>
      <c r="Q124" s="183" t="s">
        <v>159</v>
      </c>
      <c r="R124" s="189" t="s">
        <v>355</v>
      </c>
      <c r="S124" s="189"/>
      <c r="T124" s="189"/>
      <c r="U124" s="189"/>
      <c r="V124" s="198"/>
    </row>
    <row r="125" spans="2:22" ht="18" customHeight="1" x14ac:dyDescent="0.45">
      <c r="B125" s="392"/>
      <c r="C125" s="393"/>
      <c r="D125" s="183"/>
      <c r="E125" s="177"/>
      <c r="F125" s="184"/>
      <c r="G125" s="184"/>
      <c r="H125" s="184"/>
      <c r="I125" s="184"/>
      <c r="J125" s="184"/>
      <c r="K125" s="184"/>
      <c r="L125" s="184"/>
      <c r="M125" s="184"/>
      <c r="N125" s="185"/>
      <c r="O125" s="186"/>
      <c r="P125" s="187"/>
      <c r="Q125" s="183"/>
      <c r="R125" s="189" t="s">
        <v>262</v>
      </c>
      <c r="S125" s="199"/>
      <c r="T125" s="199"/>
      <c r="U125" s="199"/>
      <c r="V125" s="200"/>
    </row>
    <row r="126" spans="2:22" ht="18" customHeight="1" x14ac:dyDescent="0.45">
      <c r="B126" s="392"/>
      <c r="C126" s="393"/>
      <c r="D126" s="183"/>
      <c r="E126" s="177"/>
      <c r="F126" s="184"/>
      <c r="G126" s="184"/>
      <c r="H126" s="184"/>
      <c r="I126" s="184"/>
      <c r="J126" s="184"/>
      <c r="K126" s="184"/>
      <c r="L126" s="184"/>
      <c r="M126" s="184"/>
      <c r="N126" s="185"/>
      <c r="O126" s="186"/>
      <c r="P126" s="187"/>
      <c r="Q126" s="183" t="s">
        <v>159</v>
      </c>
      <c r="R126" s="189" t="s">
        <v>356</v>
      </c>
      <c r="S126" s="184"/>
      <c r="T126" s="184"/>
      <c r="U126" s="184"/>
      <c r="V126" s="188"/>
    </row>
    <row r="127" spans="2:22" ht="18" customHeight="1" x14ac:dyDescent="0.45">
      <c r="B127" s="392"/>
      <c r="C127" s="393"/>
      <c r="D127" s="183"/>
      <c r="E127" s="177"/>
      <c r="F127" s="184"/>
      <c r="G127" s="184"/>
      <c r="H127" s="184"/>
      <c r="I127" s="184"/>
      <c r="J127" s="184"/>
      <c r="K127" s="184"/>
      <c r="L127" s="184"/>
      <c r="M127" s="184"/>
      <c r="N127" s="185"/>
      <c r="O127" s="186"/>
      <c r="P127" s="187"/>
      <c r="Q127" s="183"/>
      <c r="R127" s="189" t="s">
        <v>357</v>
      </c>
      <c r="S127" s="184"/>
      <c r="T127" s="184"/>
      <c r="U127" s="184"/>
      <c r="V127" s="188"/>
    </row>
    <row r="128" spans="2:22" ht="18" customHeight="1" x14ac:dyDescent="0.45">
      <c r="B128" s="392"/>
      <c r="C128" s="393"/>
      <c r="D128" s="183"/>
      <c r="E128" s="177"/>
      <c r="F128" s="184"/>
      <c r="G128" s="184"/>
      <c r="H128" s="184"/>
      <c r="I128" s="184"/>
      <c r="J128" s="184"/>
      <c r="K128" s="184"/>
      <c r="L128" s="184"/>
      <c r="M128" s="184"/>
      <c r="N128" s="185"/>
      <c r="O128" s="186"/>
      <c r="P128" s="187"/>
      <c r="Q128" s="183" t="s">
        <v>159</v>
      </c>
      <c r="R128" s="189" t="s">
        <v>358</v>
      </c>
      <c r="S128" s="199"/>
      <c r="T128" s="199"/>
      <c r="U128" s="199"/>
      <c r="V128" s="200"/>
    </row>
    <row r="129" spans="2:22" ht="18" customHeight="1" x14ac:dyDescent="0.45">
      <c r="B129" s="392"/>
      <c r="C129" s="393"/>
      <c r="D129" s="183"/>
      <c r="E129" s="177"/>
      <c r="F129" s="184"/>
      <c r="G129" s="184"/>
      <c r="H129" s="184"/>
      <c r="I129" s="184"/>
      <c r="J129" s="184"/>
      <c r="K129" s="184"/>
      <c r="L129" s="184"/>
      <c r="M129" s="184"/>
      <c r="N129" s="185"/>
      <c r="O129" s="186"/>
      <c r="P129" s="187"/>
      <c r="Q129" s="183"/>
      <c r="R129" s="189" t="s">
        <v>262</v>
      </c>
      <c r="S129" s="199"/>
      <c r="T129" s="199"/>
      <c r="U129" s="199"/>
      <c r="V129" s="200"/>
    </row>
    <row r="130" spans="2:22" ht="18" customHeight="1" x14ac:dyDescent="0.45">
      <c r="B130" s="392"/>
      <c r="C130" s="393"/>
      <c r="D130" s="183"/>
      <c r="E130" s="177"/>
      <c r="F130" s="184"/>
      <c r="G130" s="201"/>
      <c r="H130" s="201"/>
      <c r="I130" s="201"/>
      <c r="J130" s="201"/>
      <c r="K130" s="201"/>
      <c r="L130" s="201"/>
      <c r="M130" s="201"/>
      <c r="N130" s="202"/>
      <c r="O130" s="197"/>
      <c r="P130" s="187"/>
      <c r="Q130" s="183" t="s">
        <v>159</v>
      </c>
      <c r="R130" s="203" t="s">
        <v>359</v>
      </c>
      <c r="S130" s="199"/>
      <c r="T130" s="199"/>
      <c r="U130" s="199"/>
      <c r="V130" s="200"/>
    </row>
    <row r="131" spans="2:22" ht="18" customHeight="1" thickBot="1" x14ac:dyDescent="0.5">
      <c r="B131" s="394"/>
      <c r="C131" s="395"/>
      <c r="D131" s="204"/>
      <c r="E131" s="254"/>
      <c r="F131" s="255"/>
      <c r="G131" s="207"/>
      <c r="H131" s="207"/>
      <c r="I131" s="207"/>
      <c r="J131" s="207"/>
      <c r="K131" s="207"/>
      <c r="L131" s="207"/>
      <c r="M131" s="207"/>
      <c r="N131" s="208"/>
      <c r="O131" s="209"/>
      <c r="P131" s="210"/>
      <c r="Q131" s="211"/>
      <c r="R131" s="212" t="s">
        <v>360</v>
      </c>
      <c r="S131" s="212"/>
      <c r="T131" s="212"/>
      <c r="U131" s="212"/>
      <c r="V131" s="213"/>
    </row>
    <row r="132" spans="2:22" ht="7.2" customHeight="1" thickBot="1" x14ac:dyDescent="0.5">
      <c r="B132" s="245"/>
      <c r="C132" s="245"/>
      <c r="D132" s="246"/>
      <c r="E132" s="247"/>
      <c r="F132" s="247"/>
      <c r="G132" s="247"/>
      <c r="H132" s="247"/>
      <c r="I132" s="247"/>
      <c r="J132" s="247"/>
      <c r="K132" s="247"/>
      <c r="L132" s="247"/>
      <c r="M132" s="247"/>
      <c r="N132" s="247"/>
      <c r="O132" s="247"/>
      <c r="P132" s="247"/>
      <c r="Q132" s="247"/>
      <c r="R132" s="247"/>
      <c r="S132" s="247"/>
      <c r="T132" s="247"/>
      <c r="U132" s="247"/>
      <c r="V132" s="247"/>
    </row>
    <row r="133" spans="2:22" ht="18" customHeight="1" thickBot="1" x14ac:dyDescent="0.5">
      <c r="B133" s="396" t="str">
        <f>"文書管理番号："&amp;[12]H3R_表紙_改訂履歴!$D$1</f>
        <v>文書管理番号：N-Q-3-17-M3U-31</v>
      </c>
      <c r="C133" s="397"/>
      <c r="D133" s="397"/>
      <c r="E133" s="397"/>
      <c r="F133" s="398"/>
      <c r="G133" s="396" t="str">
        <f>[11]M3U洗浄_表紙_改訂履歴!$E$16</f>
        <v>M3U静置分離槽操作基準書
(SK-16、17)</v>
      </c>
      <c r="H133" s="397"/>
      <c r="I133" s="397"/>
      <c r="J133" s="397"/>
      <c r="K133" s="397"/>
      <c r="L133" s="398"/>
      <c r="M133" s="405" t="s">
        <v>147</v>
      </c>
      <c r="N133" s="406"/>
      <c r="O133" s="248">
        <v>3</v>
      </c>
      <c r="P133" s="405" t="s">
        <v>148</v>
      </c>
      <c r="Q133" s="406"/>
      <c r="R133" s="406" t="str">
        <f>[12]H3R_表紙_改訂履歴!$G$2</f>
        <v>2005.10.03</v>
      </c>
      <c r="S133" s="407"/>
      <c r="T133" s="249" t="s">
        <v>149</v>
      </c>
      <c r="U133" s="250">
        <f>U111+1</f>
        <v>7</v>
      </c>
      <c r="V133" s="251" t="str">
        <f>"/ "&amp;MAX(U:U)</f>
        <v>/ 11</v>
      </c>
    </row>
    <row r="134" spans="2:22" ht="18" customHeight="1" x14ac:dyDescent="0.45">
      <c r="B134" s="408" t="s">
        <v>150</v>
      </c>
      <c r="C134" s="409"/>
      <c r="D134" s="412" t="s">
        <v>151</v>
      </c>
      <c r="E134" s="414" t="s">
        <v>152</v>
      </c>
      <c r="F134" s="415"/>
      <c r="G134" s="415"/>
      <c r="H134" s="415"/>
      <c r="I134" s="415"/>
      <c r="J134" s="415"/>
      <c r="K134" s="415"/>
      <c r="L134" s="415"/>
      <c r="M134" s="415"/>
      <c r="N134" s="416"/>
      <c r="O134" s="420" t="s">
        <v>153</v>
      </c>
      <c r="P134" s="422" t="s">
        <v>154</v>
      </c>
      <c r="Q134" s="414" t="s">
        <v>200</v>
      </c>
      <c r="R134" s="415"/>
      <c r="S134" s="415"/>
      <c r="T134" s="415"/>
      <c r="U134" s="415"/>
      <c r="V134" s="424"/>
    </row>
    <row r="135" spans="2:22" ht="18" customHeight="1" thickBot="1" x14ac:dyDescent="0.5">
      <c r="B135" s="410"/>
      <c r="C135" s="411"/>
      <c r="D135" s="413"/>
      <c r="E135" s="417"/>
      <c r="F135" s="418"/>
      <c r="G135" s="418"/>
      <c r="H135" s="418"/>
      <c r="I135" s="418"/>
      <c r="J135" s="418"/>
      <c r="K135" s="418"/>
      <c r="L135" s="418"/>
      <c r="M135" s="418"/>
      <c r="N135" s="419"/>
      <c r="O135" s="421"/>
      <c r="P135" s="423"/>
      <c r="Q135" s="417"/>
      <c r="R135" s="418"/>
      <c r="S135" s="418"/>
      <c r="T135" s="418"/>
      <c r="U135" s="418"/>
      <c r="V135" s="425"/>
    </row>
    <row r="136" spans="2:22" ht="18" customHeight="1" x14ac:dyDescent="0.45">
      <c r="B136" s="426" t="s">
        <v>338</v>
      </c>
      <c r="C136" s="427"/>
      <c r="D136" s="214"/>
      <c r="E136" s="215" t="s">
        <v>289</v>
      </c>
      <c r="F136" s="184" t="s">
        <v>339</v>
      </c>
      <c r="G136" s="216"/>
      <c r="H136" s="216"/>
      <c r="I136" s="216"/>
      <c r="J136" s="216"/>
      <c r="K136" s="216"/>
      <c r="L136" s="216"/>
      <c r="M136" s="216"/>
      <c r="N136" s="217"/>
      <c r="O136" s="218"/>
      <c r="P136" s="181"/>
      <c r="Q136" s="219"/>
      <c r="R136" s="220"/>
      <c r="S136" s="220"/>
      <c r="T136" s="220"/>
      <c r="U136" s="220"/>
      <c r="V136" s="221"/>
    </row>
    <row r="137" spans="2:22" ht="18" customHeight="1" x14ac:dyDescent="0.45">
      <c r="B137" s="392" t="s">
        <v>201</v>
      </c>
      <c r="C137" s="393"/>
      <c r="D137" s="183"/>
      <c r="E137" s="177" t="s">
        <v>292</v>
      </c>
      <c r="F137" s="184" t="s">
        <v>361</v>
      </c>
      <c r="G137" s="184"/>
      <c r="H137" s="184"/>
      <c r="I137" s="184"/>
      <c r="J137" s="184"/>
      <c r="K137" s="184"/>
      <c r="L137" s="184"/>
      <c r="M137" s="184"/>
      <c r="N137" s="185"/>
      <c r="O137" s="186"/>
      <c r="P137" s="197"/>
      <c r="Q137" s="183"/>
      <c r="R137" s="184"/>
      <c r="S137" s="184"/>
      <c r="T137" s="184"/>
      <c r="U137" s="184"/>
      <c r="V137" s="188"/>
    </row>
    <row r="138" spans="2:22" ht="18" customHeight="1" x14ac:dyDescent="0.45">
      <c r="B138" s="392" t="s">
        <v>212</v>
      </c>
      <c r="C138" s="393"/>
      <c r="D138" s="183"/>
      <c r="E138" s="177" t="s">
        <v>295</v>
      </c>
      <c r="F138" s="184" t="s">
        <v>341</v>
      </c>
      <c r="G138" s="184"/>
      <c r="H138" s="184"/>
      <c r="I138" s="184"/>
      <c r="J138" s="184"/>
      <c r="K138" s="184"/>
      <c r="L138" s="184"/>
      <c r="M138" s="184"/>
      <c r="N138" s="185"/>
      <c r="O138" s="186"/>
      <c r="P138" s="187"/>
      <c r="Q138" s="183"/>
      <c r="R138" s="184"/>
      <c r="S138" s="184"/>
      <c r="T138" s="184"/>
      <c r="U138" s="184"/>
      <c r="V138" s="188"/>
    </row>
    <row r="139" spans="2:22" ht="18.600000000000001" customHeight="1" x14ac:dyDescent="0.45">
      <c r="B139" s="392" t="s">
        <v>338</v>
      </c>
      <c r="C139" s="393"/>
      <c r="D139" s="183"/>
      <c r="E139" s="177" t="s">
        <v>298</v>
      </c>
      <c r="F139" s="184" t="s">
        <v>362</v>
      </c>
      <c r="G139" s="184"/>
      <c r="H139" s="184"/>
      <c r="I139" s="184"/>
      <c r="J139" s="184"/>
      <c r="K139" s="184"/>
      <c r="L139" s="184"/>
      <c r="M139" s="184"/>
      <c r="N139" s="185"/>
      <c r="O139" s="186">
        <v>33</v>
      </c>
      <c r="P139" s="244">
        <v>32.49</v>
      </c>
      <c r="Q139" s="183"/>
      <c r="R139" s="184"/>
      <c r="S139" s="184"/>
      <c r="T139" s="184"/>
      <c r="U139" s="184"/>
      <c r="V139" s="188"/>
    </row>
    <row r="140" spans="2:22" ht="18" customHeight="1" x14ac:dyDescent="0.45">
      <c r="B140" s="392" t="s">
        <v>345</v>
      </c>
      <c r="C140" s="393"/>
      <c r="D140" s="183"/>
      <c r="E140" s="177" t="s">
        <v>302</v>
      </c>
      <c r="F140" s="184" t="s">
        <v>363</v>
      </c>
      <c r="G140" s="222"/>
      <c r="H140" s="222"/>
      <c r="I140" s="222"/>
      <c r="J140" s="222"/>
      <c r="K140" s="222"/>
      <c r="L140" s="222"/>
      <c r="M140" s="222"/>
      <c r="N140" s="223"/>
      <c r="O140" s="186"/>
      <c r="P140" s="187">
        <v>15</v>
      </c>
      <c r="Q140" s="183"/>
      <c r="R140" s="184"/>
      <c r="S140" s="184"/>
      <c r="T140" s="184"/>
      <c r="U140" s="184"/>
      <c r="V140" s="188"/>
    </row>
    <row r="141" spans="2:22" ht="18" customHeight="1" x14ac:dyDescent="0.45">
      <c r="B141" s="392" t="s">
        <v>105</v>
      </c>
      <c r="C141" s="393"/>
      <c r="D141" s="183"/>
      <c r="E141" s="177" t="s">
        <v>306</v>
      </c>
      <c r="F141" s="184" t="s">
        <v>307</v>
      </c>
      <c r="G141" s="222"/>
      <c r="H141" s="222"/>
      <c r="I141" s="222"/>
      <c r="J141" s="222"/>
      <c r="K141" s="222"/>
      <c r="L141" s="222"/>
      <c r="M141" s="222"/>
      <c r="N141" s="223"/>
      <c r="O141" s="186"/>
      <c r="P141" s="187"/>
      <c r="Q141" s="183"/>
      <c r="R141" s="184"/>
      <c r="S141" s="184"/>
      <c r="T141" s="184"/>
      <c r="U141" s="184"/>
      <c r="V141" s="188"/>
    </row>
    <row r="142" spans="2:22" ht="18" customHeight="1" x14ac:dyDescent="0.45">
      <c r="B142" s="392"/>
      <c r="C142" s="393"/>
      <c r="D142" s="183"/>
      <c r="E142" s="177" t="s">
        <v>310</v>
      </c>
      <c r="F142" s="184" t="s">
        <v>364</v>
      </c>
      <c r="G142" s="184"/>
      <c r="H142" s="184"/>
      <c r="I142" s="184"/>
      <c r="J142" s="184"/>
      <c r="K142" s="184"/>
      <c r="L142" s="184"/>
      <c r="M142" s="184"/>
      <c r="N142" s="185"/>
      <c r="O142" s="186"/>
      <c r="P142" s="253"/>
      <c r="Q142" s="183"/>
      <c r="R142" s="184"/>
      <c r="S142" s="184"/>
      <c r="T142" s="184"/>
      <c r="U142" s="184"/>
      <c r="V142" s="188"/>
    </row>
    <row r="143" spans="2:22" ht="18" customHeight="1" x14ac:dyDescent="0.45">
      <c r="B143" s="392"/>
      <c r="C143" s="393"/>
      <c r="D143" s="183"/>
      <c r="E143" s="177" t="s">
        <v>314</v>
      </c>
      <c r="F143" s="184" t="s">
        <v>350</v>
      </c>
      <c r="G143" s="184"/>
      <c r="H143" s="184"/>
      <c r="I143" s="184"/>
      <c r="J143" s="184"/>
      <c r="K143" s="184"/>
      <c r="L143" s="184"/>
      <c r="M143" s="184"/>
      <c r="N143" s="185"/>
      <c r="O143" s="186"/>
      <c r="P143" s="187" t="s">
        <v>365</v>
      </c>
      <c r="Q143" s="183"/>
      <c r="R143" s="184"/>
      <c r="S143" s="184"/>
      <c r="T143" s="184"/>
      <c r="U143" s="184"/>
      <c r="V143" s="188"/>
    </row>
    <row r="144" spans="2:22" ht="18" customHeight="1" x14ac:dyDescent="0.45">
      <c r="B144" s="392"/>
      <c r="C144" s="393"/>
      <c r="D144" s="183"/>
      <c r="E144" s="177" t="s">
        <v>316</v>
      </c>
      <c r="F144" s="184" t="s">
        <v>366</v>
      </c>
      <c r="G144" s="184"/>
      <c r="H144" s="184"/>
      <c r="I144" s="184"/>
      <c r="J144" s="184"/>
      <c r="K144" s="184"/>
      <c r="L144" s="184"/>
      <c r="M144" s="184"/>
      <c r="N144" s="185"/>
      <c r="O144" s="186"/>
      <c r="P144" s="187"/>
      <c r="Q144" s="183"/>
      <c r="R144" s="184"/>
      <c r="S144" s="184"/>
      <c r="T144" s="184"/>
      <c r="U144" s="184"/>
      <c r="V144" s="188"/>
    </row>
    <row r="145" spans="2:22" ht="18" customHeight="1" x14ac:dyDescent="0.45">
      <c r="B145" s="256"/>
      <c r="C145" s="257"/>
      <c r="D145" s="196"/>
      <c r="E145" s="177" t="s">
        <v>320</v>
      </c>
      <c r="F145" s="258" t="s">
        <v>367</v>
      </c>
      <c r="G145" s="258"/>
      <c r="H145" s="258"/>
      <c r="I145" s="258"/>
      <c r="J145" s="258"/>
      <c r="K145" s="258"/>
      <c r="L145" s="258"/>
      <c r="M145" s="258"/>
      <c r="N145" s="259"/>
      <c r="O145" s="260"/>
      <c r="P145" s="261"/>
      <c r="Q145" s="262"/>
      <c r="R145" s="258"/>
      <c r="S145" s="258"/>
      <c r="T145" s="258"/>
      <c r="U145" s="258"/>
      <c r="V145" s="263"/>
    </row>
    <row r="146" spans="2:22" ht="18" customHeight="1" x14ac:dyDescent="0.45">
      <c r="B146" s="256"/>
      <c r="C146" s="257"/>
      <c r="D146" s="262"/>
      <c r="E146" s="177"/>
      <c r="F146" s="258"/>
      <c r="G146" s="258"/>
      <c r="H146" s="258"/>
      <c r="I146" s="258"/>
      <c r="J146" s="258"/>
      <c r="K146" s="258"/>
      <c r="L146" s="258"/>
      <c r="M146" s="258"/>
      <c r="N146" s="259"/>
      <c r="O146" s="260"/>
      <c r="P146" s="261"/>
      <c r="Q146" s="262"/>
      <c r="R146" s="258"/>
      <c r="S146" s="258"/>
      <c r="T146" s="258"/>
      <c r="U146" s="258"/>
      <c r="V146" s="263"/>
    </row>
    <row r="147" spans="2:22" ht="18" customHeight="1" x14ac:dyDescent="0.45">
      <c r="B147" s="428"/>
      <c r="C147" s="429"/>
      <c r="D147" s="264"/>
      <c r="E147" s="236"/>
      <c r="F147" s="265"/>
      <c r="G147" s="265"/>
      <c r="H147" s="265"/>
      <c r="I147" s="265"/>
      <c r="J147" s="265"/>
      <c r="K147" s="265"/>
      <c r="L147" s="265"/>
      <c r="M147" s="265"/>
      <c r="N147" s="266"/>
      <c r="O147" s="267"/>
      <c r="P147" s="268"/>
      <c r="Q147" s="264"/>
      <c r="R147" s="265"/>
      <c r="S147" s="265"/>
      <c r="T147" s="265"/>
      <c r="U147" s="265"/>
      <c r="V147" s="269"/>
    </row>
    <row r="148" spans="2:22" ht="18" customHeight="1" x14ac:dyDescent="0.45">
      <c r="B148" s="392" t="s">
        <v>368</v>
      </c>
      <c r="C148" s="393"/>
      <c r="D148" s="176"/>
      <c r="E148" s="177" t="s">
        <v>289</v>
      </c>
      <c r="F148" s="178" t="s">
        <v>369</v>
      </c>
      <c r="G148" s="178"/>
      <c r="H148" s="178"/>
      <c r="I148" s="178"/>
      <c r="J148" s="178"/>
      <c r="K148" s="178"/>
      <c r="L148" s="178"/>
      <c r="M148" s="178"/>
      <c r="N148" s="179"/>
      <c r="O148" s="180"/>
      <c r="P148" s="181"/>
      <c r="Q148" s="176" t="s">
        <v>159</v>
      </c>
      <c r="R148" s="178" t="s">
        <v>370</v>
      </c>
      <c r="S148" s="178"/>
      <c r="T148" s="178"/>
      <c r="U148" s="178"/>
      <c r="V148" s="182"/>
    </row>
    <row r="149" spans="2:22" ht="18" customHeight="1" x14ac:dyDescent="0.45">
      <c r="B149" s="392" t="s">
        <v>209</v>
      </c>
      <c r="C149" s="393"/>
      <c r="D149" s="183"/>
      <c r="E149" s="177" t="s">
        <v>292</v>
      </c>
      <c r="F149" s="184" t="s">
        <v>371</v>
      </c>
      <c r="G149" s="184"/>
      <c r="H149" s="184"/>
      <c r="I149" s="184"/>
      <c r="J149" s="184"/>
      <c r="K149" s="184"/>
      <c r="L149" s="184"/>
      <c r="M149" s="184"/>
      <c r="N149" s="185"/>
      <c r="O149" s="186"/>
      <c r="P149" s="187"/>
      <c r="Q149" s="183"/>
      <c r="R149" s="184" t="s">
        <v>372</v>
      </c>
      <c r="S149" s="184"/>
      <c r="T149" s="184"/>
      <c r="U149" s="184"/>
      <c r="V149" s="188"/>
    </row>
    <row r="150" spans="2:22" ht="18" customHeight="1" x14ac:dyDescent="0.45">
      <c r="B150" s="392"/>
      <c r="C150" s="393"/>
      <c r="D150" s="183"/>
      <c r="E150" s="177" t="s">
        <v>295</v>
      </c>
      <c r="F150" s="184" t="s">
        <v>373</v>
      </c>
      <c r="G150" s="184"/>
      <c r="H150" s="184"/>
      <c r="I150" s="184"/>
      <c r="J150" s="184"/>
      <c r="K150" s="184"/>
      <c r="L150" s="184"/>
      <c r="M150" s="184"/>
      <c r="N150" s="185"/>
      <c r="O150" s="186"/>
      <c r="P150" s="187"/>
      <c r="Q150" s="183"/>
      <c r="R150" s="189" t="s">
        <v>374</v>
      </c>
      <c r="S150" s="184"/>
      <c r="T150" s="184"/>
      <c r="U150" s="184"/>
      <c r="V150" s="188"/>
    </row>
    <row r="151" spans="2:22" ht="18" customHeight="1" x14ac:dyDescent="0.45">
      <c r="B151" s="392"/>
      <c r="C151" s="393"/>
      <c r="D151" s="183"/>
      <c r="E151" s="177" t="s">
        <v>298</v>
      </c>
      <c r="F151" s="184" t="s">
        <v>375</v>
      </c>
      <c r="G151" s="184"/>
      <c r="H151" s="184"/>
      <c r="I151" s="184"/>
      <c r="J151" s="184"/>
      <c r="K151" s="184"/>
      <c r="L151" s="184"/>
      <c r="M151" s="184"/>
      <c r="N151" s="185"/>
      <c r="O151" s="186" t="s">
        <v>376</v>
      </c>
      <c r="P151" s="190" t="s">
        <v>377</v>
      </c>
      <c r="Q151" s="183"/>
      <c r="R151" s="189" t="s">
        <v>378</v>
      </c>
      <c r="S151" s="184"/>
      <c r="T151" s="184"/>
      <c r="U151" s="184"/>
      <c r="V151" s="188"/>
    </row>
    <row r="152" spans="2:22" ht="18" customHeight="1" x14ac:dyDescent="0.45">
      <c r="B152" s="392"/>
      <c r="C152" s="393"/>
      <c r="D152" s="183"/>
      <c r="E152" s="177" t="s">
        <v>302</v>
      </c>
      <c r="F152" s="184" t="s">
        <v>379</v>
      </c>
      <c r="G152" s="184"/>
      <c r="H152" s="184"/>
      <c r="I152" s="184"/>
      <c r="J152" s="184"/>
      <c r="K152" s="184"/>
      <c r="L152" s="184"/>
      <c r="M152" s="184"/>
      <c r="N152" s="185"/>
      <c r="O152" s="186"/>
      <c r="P152" s="187" t="s">
        <v>380</v>
      </c>
      <c r="Q152" s="183" t="s">
        <v>159</v>
      </c>
      <c r="R152" s="191" t="s">
        <v>381</v>
      </c>
      <c r="S152" s="184"/>
      <c r="T152" s="184"/>
      <c r="U152" s="184"/>
      <c r="V152" s="188"/>
    </row>
    <row r="153" spans="2:22" ht="18" customHeight="1" x14ac:dyDescent="0.45">
      <c r="B153" s="392"/>
      <c r="C153" s="393"/>
      <c r="D153" s="183"/>
      <c r="E153" s="177" t="s">
        <v>306</v>
      </c>
      <c r="F153" s="184" t="s">
        <v>382</v>
      </c>
      <c r="G153" s="184"/>
      <c r="H153" s="184"/>
      <c r="I153" s="184"/>
      <c r="J153" s="184"/>
      <c r="K153" s="184"/>
      <c r="L153" s="184"/>
      <c r="M153" s="184"/>
      <c r="N153" s="185"/>
      <c r="O153" s="186"/>
      <c r="P153" s="187" t="s">
        <v>383</v>
      </c>
      <c r="Q153" s="183"/>
      <c r="R153" s="191" t="s">
        <v>384</v>
      </c>
      <c r="S153" s="184"/>
      <c r="T153" s="184"/>
      <c r="U153" s="184"/>
      <c r="V153" s="188"/>
    </row>
    <row r="154" spans="2:22" ht="18" customHeight="1" x14ac:dyDescent="0.45">
      <c r="B154" s="392"/>
      <c r="C154" s="393"/>
      <c r="D154" s="183"/>
      <c r="E154" s="177" t="s">
        <v>310</v>
      </c>
      <c r="F154" s="184" t="s">
        <v>385</v>
      </c>
      <c r="G154" s="192"/>
      <c r="H154" s="192"/>
      <c r="I154" s="192"/>
      <c r="J154" s="192"/>
      <c r="K154" s="192"/>
      <c r="L154" s="192"/>
      <c r="M154" s="192"/>
      <c r="N154" s="193"/>
      <c r="O154" s="186"/>
      <c r="P154" s="187"/>
      <c r="Q154" s="183" t="s">
        <v>159</v>
      </c>
      <c r="R154" s="191" t="s">
        <v>386</v>
      </c>
      <c r="S154" s="184"/>
      <c r="T154" s="184"/>
      <c r="U154" s="184"/>
      <c r="V154" s="188"/>
    </row>
    <row r="155" spans="2:22" ht="18" customHeight="1" x14ac:dyDescent="0.45">
      <c r="B155" s="392"/>
      <c r="C155" s="393"/>
      <c r="D155" s="183"/>
      <c r="E155" s="177" t="s">
        <v>314</v>
      </c>
      <c r="F155" s="184" t="s">
        <v>387</v>
      </c>
      <c r="G155" s="194"/>
      <c r="H155" s="194"/>
      <c r="I155" s="194"/>
      <c r="J155" s="194"/>
      <c r="K155" s="194"/>
      <c r="L155" s="194"/>
      <c r="M155" s="194"/>
      <c r="N155" s="195"/>
      <c r="O155" s="186"/>
      <c r="P155" s="187"/>
      <c r="Q155" s="183"/>
      <c r="R155" s="191" t="s">
        <v>388</v>
      </c>
      <c r="S155" s="184"/>
      <c r="T155" s="184"/>
      <c r="U155" s="184"/>
      <c r="V155" s="188"/>
    </row>
    <row r="156" spans="2:22" ht="18" customHeight="1" x14ac:dyDescent="0.45">
      <c r="B156" s="392"/>
      <c r="C156" s="393"/>
      <c r="D156" s="183"/>
      <c r="E156" s="177" t="s">
        <v>316</v>
      </c>
      <c r="F156" s="184" t="s">
        <v>389</v>
      </c>
      <c r="G156" s="184"/>
      <c r="H156" s="184"/>
      <c r="I156" s="184"/>
      <c r="J156" s="184"/>
      <c r="K156" s="184"/>
      <c r="L156" s="184"/>
      <c r="M156" s="184"/>
      <c r="N156" s="185"/>
      <c r="O156" s="186">
        <v>37</v>
      </c>
      <c r="P156" s="187"/>
      <c r="Q156" s="183" t="s">
        <v>159</v>
      </c>
      <c r="R156" s="189" t="s">
        <v>162</v>
      </c>
      <c r="S156" s="184"/>
      <c r="T156" s="184"/>
      <c r="U156" s="184"/>
      <c r="V156" s="188"/>
    </row>
    <row r="157" spans="2:22" ht="18" customHeight="1" x14ac:dyDescent="0.45">
      <c r="B157" s="392"/>
      <c r="C157" s="393"/>
      <c r="D157" s="196"/>
      <c r="E157" s="177" t="s">
        <v>320</v>
      </c>
      <c r="F157" s="184" t="s">
        <v>390</v>
      </c>
      <c r="G157" s="184"/>
      <c r="H157" s="184"/>
      <c r="I157" s="184"/>
      <c r="J157" s="184"/>
      <c r="K157" s="184"/>
      <c r="L157" s="184"/>
      <c r="M157" s="184"/>
      <c r="N157" s="185"/>
      <c r="O157" s="197"/>
      <c r="P157" s="187" t="s">
        <v>391</v>
      </c>
      <c r="Q157" s="183" t="s">
        <v>159</v>
      </c>
      <c r="R157" s="189" t="s">
        <v>392</v>
      </c>
      <c r="S157" s="184"/>
      <c r="T157" s="184"/>
      <c r="U157" s="184"/>
      <c r="V157" s="188"/>
    </row>
    <row r="158" spans="2:22" ht="18" customHeight="1" x14ac:dyDescent="0.45">
      <c r="B158" s="392"/>
      <c r="C158" s="393"/>
      <c r="D158" s="196"/>
      <c r="E158" s="177" t="s">
        <v>322</v>
      </c>
      <c r="F158" s="184" t="s">
        <v>393</v>
      </c>
      <c r="G158" s="184"/>
      <c r="H158" s="184"/>
      <c r="I158" s="184"/>
      <c r="J158" s="184"/>
      <c r="K158" s="184"/>
      <c r="L158" s="184"/>
      <c r="M158" s="184"/>
      <c r="N158" s="185"/>
      <c r="O158" s="186"/>
      <c r="P158" s="190" t="s">
        <v>394</v>
      </c>
      <c r="Q158" s="183"/>
      <c r="R158" s="189" t="s">
        <v>342</v>
      </c>
      <c r="S158" s="184"/>
      <c r="T158" s="184"/>
      <c r="U158" s="184"/>
      <c r="V158" s="188"/>
    </row>
    <row r="159" spans="2:22" ht="18" customHeight="1" x14ac:dyDescent="0.45">
      <c r="B159" s="392"/>
      <c r="C159" s="393"/>
      <c r="D159" s="196"/>
      <c r="E159" s="177" t="s">
        <v>395</v>
      </c>
      <c r="F159" s="184" t="s">
        <v>396</v>
      </c>
      <c r="G159" s="184"/>
      <c r="H159" s="184"/>
      <c r="I159" s="184"/>
      <c r="J159" s="184"/>
      <c r="K159" s="184"/>
      <c r="L159" s="184"/>
      <c r="M159" s="184"/>
      <c r="N159" s="185"/>
      <c r="O159" s="186"/>
      <c r="P159" s="187"/>
      <c r="Q159" s="183" t="s">
        <v>159</v>
      </c>
      <c r="R159" s="189" t="s">
        <v>397</v>
      </c>
      <c r="S159" s="184"/>
      <c r="T159" s="184"/>
      <c r="U159" s="184"/>
      <c r="V159" s="188"/>
    </row>
    <row r="160" spans="2:22" ht="18" customHeight="1" x14ac:dyDescent="0.45">
      <c r="B160" s="392"/>
      <c r="C160" s="393"/>
      <c r="D160" s="196"/>
      <c r="E160" s="177" t="s">
        <v>398</v>
      </c>
      <c r="F160" s="184" t="s">
        <v>399</v>
      </c>
      <c r="G160" s="184"/>
      <c r="H160" s="184"/>
      <c r="I160" s="184"/>
      <c r="J160" s="184"/>
      <c r="K160" s="184"/>
      <c r="L160" s="184"/>
      <c r="M160" s="184"/>
      <c r="N160" s="185"/>
      <c r="O160" s="186"/>
      <c r="P160" s="187">
        <v>41</v>
      </c>
      <c r="Q160" s="183" t="s">
        <v>159</v>
      </c>
      <c r="R160" s="189" t="s">
        <v>291</v>
      </c>
      <c r="S160" s="184"/>
      <c r="T160" s="184"/>
      <c r="U160" s="184"/>
      <c r="V160" s="188"/>
    </row>
    <row r="161" spans="2:22" ht="18" customHeight="1" x14ac:dyDescent="0.45">
      <c r="B161" s="392"/>
      <c r="C161" s="393"/>
      <c r="D161" s="196"/>
      <c r="E161" s="177" t="s">
        <v>400</v>
      </c>
      <c r="F161" s="184" t="s">
        <v>401</v>
      </c>
      <c r="G161" s="184"/>
      <c r="H161" s="184"/>
      <c r="I161" s="184"/>
      <c r="J161" s="184"/>
      <c r="K161" s="184"/>
      <c r="L161" s="184"/>
      <c r="M161" s="184"/>
      <c r="N161" s="185"/>
      <c r="O161" s="186"/>
      <c r="P161" s="190">
        <v>24.58</v>
      </c>
      <c r="Q161" s="183" t="s">
        <v>159</v>
      </c>
      <c r="R161" s="189" t="s">
        <v>402</v>
      </c>
      <c r="S161" s="184"/>
      <c r="T161" s="184"/>
      <c r="U161" s="184"/>
      <c r="V161" s="188"/>
    </row>
    <row r="162" spans="2:22" ht="18" customHeight="1" x14ac:dyDescent="0.45">
      <c r="B162" s="392"/>
      <c r="C162" s="393"/>
      <c r="D162" s="196"/>
      <c r="E162" s="177" t="s">
        <v>403</v>
      </c>
      <c r="F162" s="184" t="s">
        <v>404</v>
      </c>
      <c r="G162" s="184"/>
      <c r="H162" s="184"/>
      <c r="I162" s="184"/>
      <c r="J162" s="184"/>
      <c r="K162" s="184"/>
      <c r="L162" s="184"/>
      <c r="M162" s="184"/>
      <c r="N162" s="185"/>
      <c r="O162" s="186"/>
      <c r="P162" s="187"/>
      <c r="Q162" s="183" t="s">
        <v>159</v>
      </c>
      <c r="R162" s="189" t="s">
        <v>405</v>
      </c>
      <c r="S162" s="189"/>
      <c r="T162" s="189"/>
      <c r="U162" s="189"/>
      <c r="V162" s="198"/>
    </row>
    <row r="163" spans="2:22" ht="18" customHeight="1" x14ac:dyDescent="0.45">
      <c r="B163" s="392"/>
      <c r="C163" s="393"/>
      <c r="D163" s="196"/>
      <c r="E163" s="177" t="s">
        <v>406</v>
      </c>
      <c r="F163" s="184" t="s">
        <v>407</v>
      </c>
      <c r="G163" s="184"/>
      <c r="H163" s="184"/>
      <c r="I163" s="184"/>
      <c r="J163" s="184"/>
      <c r="K163" s="184"/>
      <c r="L163" s="184"/>
      <c r="M163" s="184"/>
      <c r="N163" s="185"/>
      <c r="O163" s="186" t="s">
        <v>408</v>
      </c>
      <c r="P163" s="187" t="s">
        <v>409</v>
      </c>
      <c r="Q163" s="183" t="s">
        <v>159</v>
      </c>
      <c r="R163" s="189" t="s">
        <v>410</v>
      </c>
      <c r="S163" s="199"/>
      <c r="T163" s="199"/>
      <c r="U163" s="199"/>
      <c r="V163" s="200"/>
    </row>
    <row r="164" spans="2:22" ht="18" customHeight="1" x14ac:dyDescent="0.45">
      <c r="B164" s="392"/>
      <c r="C164" s="393"/>
      <c r="D164" s="196"/>
      <c r="E164" s="177" t="s">
        <v>411</v>
      </c>
      <c r="F164" s="184" t="s">
        <v>412</v>
      </c>
      <c r="G164" s="184"/>
      <c r="H164" s="184"/>
      <c r="I164" s="184"/>
      <c r="J164" s="184"/>
      <c r="K164" s="184"/>
      <c r="L164" s="184"/>
      <c r="M164" s="184"/>
      <c r="N164" s="185"/>
      <c r="O164" s="186"/>
      <c r="P164" s="187"/>
      <c r="Q164" s="183"/>
      <c r="R164" s="189"/>
      <c r="S164" s="184"/>
      <c r="T164" s="184"/>
      <c r="U164" s="184"/>
      <c r="V164" s="188"/>
    </row>
    <row r="165" spans="2:22" ht="18" customHeight="1" x14ac:dyDescent="0.45">
      <c r="B165" s="392"/>
      <c r="C165" s="393"/>
      <c r="D165" s="183"/>
      <c r="E165" s="177"/>
      <c r="F165" s="184"/>
      <c r="G165" s="184"/>
      <c r="H165" s="184"/>
      <c r="I165" s="184"/>
      <c r="J165" s="184"/>
      <c r="K165" s="184"/>
      <c r="L165" s="184"/>
      <c r="M165" s="184"/>
      <c r="N165" s="185"/>
      <c r="O165" s="186"/>
      <c r="P165" s="187"/>
      <c r="Q165" s="183"/>
      <c r="R165" s="189"/>
      <c r="S165" s="184"/>
      <c r="T165" s="184"/>
      <c r="U165" s="184"/>
      <c r="V165" s="188"/>
    </row>
    <row r="166" spans="2:22" ht="18" customHeight="1" x14ac:dyDescent="0.45">
      <c r="B166" s="392"/>
      <c r="C166" s="393"/>
      <c r="D166" s="183"/>
      <c r="E166" s="177"/>
      <c r="F166" s="184"/>
      <c r="G166" s="184"/>
      <c r="H166" s="184"/>
      <c r="I166" s="184"/>
      <c r="J166" s="184"/>
      <c r="K166" s="184"/>
      <c r="L166" s="184"/>
      <c r="M166" s="184"/>
      <c r="N166" s="185"/>
      <c r="O166" s="186"/>
      <c r="P166" s="187"/>
      <c r="Q166" s="183"/>
      <c r="R166" s="189"/>
      <c r="S166" s="199"/>
      <c r="T166" s="199"/>
      <c r="U166" s="199"/>
      <c r="V166" s="200"/>
    </row>
    <row r="167" spans="2:22" ht="18" customHeight="1" x14ac:dyDescent="0.45">
      <c r="B167" s="392"/>
      <c r="C167" s="393"/>
      <c r="D167" s="183"/>
      <c r="E167" s="177"/>
      <c r="F167" s="184"/>
      <c r="G167" s="184"/>
      <c r="H167" s="184"/>
      <c r="I167" s="184"/>
      <c r="J167" s="184"/>
      <c r="K167" s="184"/>
      <c r="L167" s="184"/>
      <c r="M167" s="184"/>
      <c r="N167" s="185"/>
      <c r="O167" s="186"/>
      <c r="P167" s="187"/>
      <c r="Q167" s="183"/>
      <c r="R167" s="189"/>
      <c r="S167" s="199"/>
      <c r="T167" s="199"/>
      <c r="U167" s="199"/>
      <c r="V167" s="200"/>
    </row>
    <row r="168" spans="2:22" ht="18" customHeight="1" x14ac:dyDescent="0.45">
      <c r="B168" s="392"/>
      <c r="C168" s="393"/>
      <c r="D168" s="183"/>
      <c r="E168" s="177"/>
      <c r="F168" s="184"/>
      <c r="G168" s="201"/>
      <c r="H168" s="201"/>
      <c r="I168" s="201"/>
      <c r="J168" s="201"/>
      <c r="K168" s="201"/>
      <c r="L168" s="201"/>
      <c r="M168" s="201"/>
      <c r="N168" s="202"/>
      <c r="O168" s="197"/>
      <c r="P168" s="187"/>
      <c r="Q168" s="183"/>
      <c r="R168" s="203"/>
      <c r="S168" s="199"/>
      <c r="T168" s="199"/>
      <c r="U168" s="199"/>
      <c r="V168" s="200"/>
    </row>
    <row r="169" spans="2:22" ht="18" customHeight="1" thickBot="1" x14ac:dyDescent="0.5">
      <c r="B169" s="394"/>
      <c r="C169" s="395"/>
      <c r="D169" s="204"/>
      <c r="E169" s="205"/>
      <c r="F169" s="206"/>
      <c r="G169" s="207"/>
      <c r="H169" s="207"/>
      <c r="I169" s="207"/>
      <c r="J169" s="207"/>
      <c r="K169" s="207"/>
      <c r="L169" s="207"/>
      <c r="M169" s="207"/>
      <c r="N169" s="208"/>
      <c r="O169" s="209"/>
      <c r="P169" s="210"/>
      <c r="Q169" s="211"/>
      <c r="R169" s="212"/>
      <c r="S169" s="212"/>
      <c r="T169" s="212"/>
      <c r="U169" s="212"/>
      <c r="V169" s="213"/>
    </row>
    <row r="170" spans="2:22" ht="7.2" customHeight="1" thickBot="1" x14ac:dyDescent="0.5"/>
    <row r="171" spans="2:22" ht="18" customHeight="1" thickBot="1" x14ac:dyDescent="0.5">
      <c r="B171" s="362" t="str">
        <f>"文書管理番号："&amp;[12]H3R_表紙_改訂履歴!$D$1</f>
        <v>文書管理番号：N-Q-3-17-M3U-31</v>
      </c>
      <c r="C171" s="363"/>
      <c r="D171" s="363"/>
      <c r="E171" s="363"/>
      <c r="F171" s="364"/>
      <c r="G171" s="362" t="str">
        <f>[11]M3U洗浄_表紙_改訂履歴!$E$16</f>
        <v>M3U静置分離槽操作基準書
(SK-16、17)</v>
      </c>
      <c r="H171" s="363"/>
      <c r="I171" s="363"/>
      <c r="J171" s="363"/>
      <c r="K171" s="363"/>
      <c r="L171" s="364"/>
      <c r="M171" s="365" t="s">
        <v>147</v>
      </c>
      <c r="N171" s="366"/>
      <c r="O171" s="68">
        <v>3</v>
      </c>
      <c r="P171" s="365" t="s">
        <v>148</v>
      </c>
      <c r="Q171" s="366"/>
      <c r="R171" s="366" t="str">
        <f>[12]H3R_表紙_改訂履歴!$G$2</f>
        <v>2005.10.03</v>
      </c>
      <c r="S171" s="367"/>
      <c r="T171" s="69" t="s">
        <v>149</v>
      </c>
      <c r="U171" s="70">
        <f>U133+1</f>
        <v>8</v>
      </c>
      <c r="V171" s="71" t="str">
        <f>"/ "&amp;MAX(U:U)</f>
        <v>/ 11</v>
      </c>
    </row>
    <row r="172" spans="2:22" ht="18" customHeight="1" x14ac:dyDescent="0.45">
      <c r="B172" s="368" t="s">
        <v>150</v>
      </c>
      <c r="C172" s="369"/>
      <c r="D172" s="372" t="s">
        <v>151</v>
      </c>
      <c r="E172" s="374" t="s">
        <v>152</v>
      </c>
      <c r="F172" s="375"/>
      <c r="G172" s="375"/>
      <c r="H172" s="375"/>
      <c r="I172" s="375"/>
      <c r="J172" s="375"/>
      <c r="K172" s="375"/>
      <c r="L172" s="375"/>
      <c r="M172" s="375"/>
      <c r="N172" s="376"/>
      <c r="O172" s="380" t="s">
        <v>153</v>
      </c>
      <c r="P172" s="382" t="s">
        <v>154</v>
      </c>
      <c r="Q172" s="374" t="s">
        <v>200</v>
      </c>
      <c r="R172" s="375"/>
      <c r="S172" s="375"/>
      <c r="T172" s="375"/>
      <c r="U172" s="375"/>
      <c r="V172" s="386"/>
    </row>
    <row r="173" spans="2:22" ht="18" customHeight="1" thickBot="1" x14ac:dyDescent="0.5">
      <c r="B173" s="370"/>
      <c r="C173" s="371"/>
      <c r="D173" s="373"/>
      <c r="E173" s="377"/>
      <c r="F173" s="378"/>
      <c r="G173" s="378"/>
      <c r="H173" s="378"/>
      <c r="I173" s="378"/>
      <c r="J173" s="378"/>
      <c r="K173" s="378"/>
      <c r="L173" s="378"/>
      <c r="M173" s="378"/>
      <c r="N173" s="379"/>
      <c r="O173" s="381"/>
      <c r="P173" s="383"/>
      <c r="Q173" s="377"/>
      <c r="R173" s="378"/>
      <c r="S173" s="378"/>
      <c r="T173" s="378"/>
      <c r="U173" s="378"/>
      <c r="V173" s="387"/>
    </row>
    <row r="174" spans="2:22" ht="18" customHeight="1" x14ac:dyDescent="0.45">
      <c r="B174" s="392" t="s">
        <v>368</v>
      </c>
      <c r="C174" s="393"/>
      <c r="D174" s="214"/>
      <c r="E174" s="215" t="s">
        <v>289</v>
      </c>
      <c r="F174" s="184" t="s">
        <v>413</v>
      </c>
      <c r="G174" s="216"/>
      <c r="H174" s="216"/>
      <c r="I174" s="216"/>
      <c r="J174" s="216"/>
      <c r="K174" s="216"/>
      <c r="L174" s="216"/>
      <c r="M174" s="216"/>
      <c r="N174" s="217"/>
      <c r="O174" s="218"/>
      <c r="P174" s="181"/>
      <c r="Q174" s="219" t="s">
        <v>159</v>
      </c>
      <c r="R174" s="220" t="s">
        <v>414</v>
      </c>
      <c r="S174" s="220"/>
      <c r="T174" s="220"/>
      <c r="U174" s="220"/>
      <c r="V174" s="221"/>
    </row>
    <row r="175" spans="2:22" ht="18" customHeight="1" x14ac:dyDescent="0.45">
      <c r="B175" s="392" t="s">
        <v>212</v>
      </c>
      <c r="C175" s="393"/>
      <c r="D175" s="183"/>
      <c r="E175" s="177" t="s">
        <v>292</v>
      </c>
      <c r="F175" s="184" t="s">
        <v>371</v>
      </c>
      <c r="G175" s="184"/>
      <c r="H175" s="184"/>
      <c r="I175" s="184"/>
      <c r="J175" s="184"/>
      <c r="K175" s="184"/>
      <c r="L175" s="184"/>
      <c r="M175" s="184"/>
      <c r="N175" s="185"/>
      <c r="O175" s="186"/>
      <c r="P175" s="197"/>
      <c r="Q175" s="183" t="s">
        <v>159</v>
      </c>
      <c r="R175" s="184" t="s">
        <v>415</v>
      </c>
      <c r="S175" s="184"/>
      <c r="T175" s="184"/>
      <c r="U175" s="184"/>
      <c r="V175" s="188"/>
    </row>
    <row r="176" spans="2:22" ht="18" customHeight="1" x14ac:dyDescent="0.45">
      <c r="B176" s="392"/>
      <c r="C176" s="393"/>
      <c r="D176" s="183"/>
      <c r="E176" s="177" t="s">
        <v>295</v>
      </c>
      <c r="F176" s="184" t="s">
        <v>416</v>
      </c>
      <c r="G176" s="184"/>
      <c r="H176" s="184"/>
      <c r="I176" s="184"/>
      <c r="J176" s="184"/>
      <c r="K176" s="184"/>
      <c r="L176" s="184"/>
      <c r="M176" s="184"/>
      <c r="N176" s="185"/>
      <c r="O176" s="186"/>
      <c r="P176" s="187"/>
      <c r="Q176" s="183" t="s">
        <v>159</v>
      </c>
      <c r="R176" s="184" t="s">
        <v>417</v>
      </c>
      <c r="S176" s="184"/>
      <c r="T176" s="184"/>
      <c r="U176" s="184"/>
      <c r="V176" s="188"/>
    </row>
    <row r="177" spans="2:22" ht="18" customHeight="1" x14ac:dyDescent="0.45">
      <c r="B177" s="392"/>
      <c r="C177" s="393"/>
      <c r="D177" s="183"/>
      <c r="E177" s="177" t="s">
        <v>298</v>
      </c>
      <c r="F177" s="184" t="s">
        <v>418</v>
      </c>
      <c r="G177" s="184"/>
      <c r="H177" s="184"/>
      <c r="I177" s="184"/>
      <c r="J177" s="184"/>
      <c r="K177" s="184"/>
      <c r="L177" s="184"/>
      <c r="M177" s="184"/>
      <c r="N177" s="185"/>
      <c r="O177" s="186" t="s">
        <v>419</v>
      </c>
      <c r="P177" s="187" t="s">
        <v>420</v>
      </c>
      <c r="Q177" s="183" t="s">
        <v>159</v>
      </c>
      <c r="R177" s="184" t="s">
        <v>421</v>
      </c>
      <c r="S177" s="184"/>
      <c r="T177" s="184"/>
      <c r="U177" s="184"/>
      <c r="V177" s="188"/>
    </row>
    <row r="178" spans="2:22" ht="18" customHeight="1" x14ac:dyDescent="0.45">
      <c r="B178" s="392"/>
      <c r="C178" s="393"/>
      <c r="D178" s="183"/>
      <c r="E178" s="177" t="s">
        <v>302</v>
      </c>
      <c r="F178" s="184" t="s">
        <v>379</v>
      </c>
      <c r="G178" s="222"/>
      <c r="H178" s="222"/>
      <c r="I178" s="222"/>
      <c r="J178" s="222"/>
      <c r="K178" s="222"/>
      <c r="L178" s="222"/>
      <c r="M178" s="222"/>
      <c r="N178" s="223"/>
      <c r="O178" s="186"/>
      <c r="P178" s="197" t="s">
        <v>422</v>
      </c>
      <c r="Q178" s="183"/>
      <c r="R178" s="184" t="s">
        <v>423</v>
      </c>
      <c r="S178" s="184"/>
      <c r="T178" s="184"/>
      <c r="U178" s="184"/>
      <c r="V178" s="188"/>
    </row>
    <row r="179" spans="2:22" ht="18" customHeight="1" x14ac:dyDescent="0.45">
      <c r="B179" s="392"/>
      <c r="C179" s="393"/>
      <c r="D179" s="183"/>
      <c r="E179" s="177" t="s">
        <v>306</v>
      </c>
      <c r="F179" s="184" t="s">
        <v>424</v>
      </c>
      <c r="G179" s="222"/>
      <c r="H179" s="222"/>
      <c r="I179" s="222"/>
      <c r="J179" s="222"/>
      <c r="K179" s="222"/>
      <c r="L179" s="222"/>
      <c r="M179" s="222"/>
      <c r="N179" s="223"/>
      <c r="O179" s="186"/>
      <c r="P179" s="187" t="s">
        <v>425</v>
      </c>
      <c r="Q179" s="183"/>
      <c r="R179" s="184" t="s">
        <v>426</v>
      </c>
      <c r="S179" s="184"/>
      <c r="T179" s="184"/>
      <c r="U179" s="184"/>
      <c r="V179" s="188"/>
    </row>
    <row r="180" spans="2:22" ht="18" customHeight="1" x14ac:dyDescent="0.45">
      <c r="B180" s="392"/>
      <c r="C180" s="393"/>
      <c r="D180" s="183"/>
      <c r="E180" s="177" t="s">
        <v>310</v>
      </c>
      <c r="F180" s="184" t="s">
        <v>385</v>
      </c>
      <c r="G180" s="184"/>
      <c r="H180" s="184"/>
      <c r="I180" s="184"/>
      <c r="J180" s="184"/>
      <c r="K180" s="184"/>
      <c r="L180" s="184"/>
      <c r="M180" s="184"/>
      <c r="N180" s="185"/>
      <c r="O180" s="186"/>
      <c r="P180" s="187"/>
      <c r="Q180" s="183"/>
      <c r="R180" s="184"/>
      <c r="S180" s="184"/>
      <c r="T180" s="184"/>
      <c r="U180" s="184"/>
      <c r="V180" s="188"/>
    </row>
    <row r="181" spans="2:22" ht="18" customHeight="1" x14ac:dyDescent="0.45">
      <c r="B181" s="392"/>
      <c r="C181" s="393"/>
      <c r="D181" s="183"/>
      <c r="E181" s="177" t="s">
        <v>314</v>
      </c>
      <c r="F181" s="184" t="s">
        <v>387</v>
      </c>
      <c r="G181" s="184"/>
      <c r="H181" s="184"/>
      <c r="I181" s="184"/>
      <c r="J181" s="184"/>
      <c r="K181" s="184"/>
      <c r="L181" s="184"/>
      <c r="M181" s="184"/>
      <c r="N181" s="185"/>
      <c r="O181" s="186"/>
      <c r="P181" s="187"/>
      <c r="Q181" s="183"/>
      <c r="R181" s="184"/>
      <c r="S181" s="184"/>
      <c r="T181" s="184"/>
      <c r="U181" s="184"/>
      <c r="V181" s="188"/>
    </row>
    <row r="182" spans="2:22" ht="18" customHeight="1" x14ac:dyDescent="0.45">
      <c r="B182" s="392"/>
      <c r="C182" s="393"/>
      <c r="D182" s="183"/>
      <c r="E182" s="177" t="s">
        <v>316</v>
      </c>
      <c r="F182" s="184" t="s">
        <v>389</v>
      </c>
      <c r="G182" s="184"/>
      <c r="H182" s="184"/>
      <c r="I182" s="184"/>
      <c r="J182" s="184"/>
      <c r="K182" s="184"/>
      <c r="L182" s="184"/>
      <c r="M182" s="184"/>
      <c r="N182" s="185"/>
      <c r="O182" s="186">
        <v>37</v>
      </c>
      <c r="P182" s="187"/>
      <c r="Q182" s="183"/>
      <c r="R182" s="184"/>
      <c r="S182" s="184"/>
      <c r="T182" s="184"/>
      <c r="U182" s="184"/>
      <c r="V182" s="188"/>
    </row>
    <row r="183" spans="2:22" ht="18" customHeight="1" x14ac:dyDescent="0.45">
      <c r="B183" s="392"/>
      <c r="C183" s="393"/>
      <c r="D183" s="196"/>
      <c r="E183" s="177" t="s">
        <v>320</v>
      </c>
      <c r="F183" s="184" t="s">
        <v>390</v>
      </c>
      <c r="G183" s="184"/>
      <c r="H183" s="184"/>
      <c r="I183" s="184"/>
      <c r="J183" s="184"/>
      <c r="K183" s="184"/>
      <c r="L183" s="184"/>
      <c r="M183" s="184"/>
      <c r="N183" s="185"/>
      <c r="O183" s="186"/>
      <c r="P183" s="187" t="s">
        <v>427</v>
      </c>
      <c r="Q183" s="183"/>
      <c r="R183" s="184"/>
      <c r="S183" s="184"/>
      <c r="T183" s="184"/>
      <c r="U183" s="184"/>
      <c r="V183" s="188"/>
    </row>
    <row r="184" spans="2:22" ht="18" customHeight="1" x14ac:dyDescent="0.45">
      <c r="B184" s="392"/>
      <c r="C184" s="393"/>
      <c r="D184" s="196"/>
      <c r="E184" s="177" t="s">
        <v>322</v>
      </c>
      <c r="F184" s="184" t="s">
        <v>393</v>
      </c>
      <c r="G184" s="184"/>
      <c r="H184" s="184"/>
      <c r="I184" s="184"/>
      <c r="J184" s="184"/>
      <c r="K184" s="184"/>
      <c r="L184" s="184"/>
      <c r="M184" s="184"/>
      <c r="N184" s="185"/>
      <c r="O184" s="186"/>
      <c r="P184" s="187" t="s">
        <v>428</v>
      </c>
      <c r="Q184" s="183"/>
      <c r="R184" s="184"/>
      <c r="S184" s="184"/>
      <c r="T184" s="184"/>
      <c r="U184" s="184"/>
      <c r="V184" s="188"/>
    </row>
    <row r="185" spans="2:22" ht="18" customHeight="1" x14ac:dyDescent="0.45">
      <c r="B185" s="392"/>
      <c r="C185" s="393"/>
      <c r="D185" s="196"/>
      <c r="E185" s="177" t="s">
        <v>395</v>
      </c>
      <c r="F185" s="184" t="s">
        <v>396</v>
      </c>
      <c r="G185" s="184"/>
      <c r="H185" s="184"/>
      <c r="I185" s="184"/>
      <c r="J185" s="184"/>
      <c r="K185" s="184"/>
      <c r="L185" s="184"/>
      <c r="M185" s="184"/>
      <c r="N185" s="185"/>
      <c r="O185" s="186"/>
      <c r="P185" s="187"/>
      <c r="Q185" s="183"/>
      <c r="R185" s="184"/>
      <c r="S185" s="184"/>
      <c r="T185" s="184"/>
      <c r="U185" s="184"/>
      <c r="V185" s="188"/>
    </row>
    <row r="186" spans="2:22" ht="18" customHeight="1" x14ac:dyDescent="0.45">
      <c r="B186" s="392"/>
      <c r="C186" s="393"/>
      <c r="D186" s="196"/>
      <c r="E186" s="177" t="s">
        <v>398</v>
      </c>
      <c r="F186" s="184" t="s">
        <v>399</v>
      </c>
      <c r="G186" s="184"/>
      <c r="H186" s="184"/>
      <c r="I186" s="184"/>
      <c r="J186" s="184"/>
      <c r="K186" s="184"/>
      <c r="L186" s="184"/>
      <c r="M186" s="184"/>
      <c r="N186" s="185"/>
      <c r="O186" s="186"/>
      <c r="P186" s="187">
        <v>41</v>
      </c>
      <c r="Q186" s="183"/>
      <c r="R186" s="189"/>
      <c r="S186" s="184"/>
      <c r="T186" s="184"/>
      <c r="U186" s="184"/>
      <c r="V186" s="188"/>
    </row>
    <row r="187" spans="2:22" ht="18" customHeight="1" x14ac:dyDescent="0.45">
      <c r="B187" s="392"/>
      <c r="C187" s="393"/>
      <c r="D187" s="196"/>
      <c r="E187" s="177" t="s">
        <v>400</v>
      </c>
      <c r="F187" s="184" t="s">
        <v>429</v>
      </c>
      <c r="G187" s="184"/>
      <c r="H187" s="184"/>
      <c r="I187" s="184"/>
      <c r="J187" s="184"/>
      <c r="K187" s="184"/>
      <c r="L187" s="184"/>
      <c r="M187" s="184"/>
      <c r="N187" s="185"/>
      <c r="O187" s="186"/>
      <c r="P187" s="187">
        <v>24.58</v>
      </c>
      <c r="Q187" s="183"/>
      <c r="R187" s="189"/>
      <c r="S187" s="184"/>
      <c r="T187" s="184"/>
      <c r="U187" s="184"/>
      <c r="V187" s="188"/>
    </row>
    <row r="188" spans="2:22" ht="18" customHeight="1" x14ac:dyDescent="0.45">
      <c r="B188" s="392"/>
      <c r="C188" s="393"/>
      <c r="D188" s="196"/>
      <c r="E188" s="177" t="s">
        <v>403</v>
      </c>
      <c r="F188" s="184" t="s">
        <v>404</v>
      </c>
      <c r="G188" s="184"/>
      <c r="H188" s="184"/>
      <c r="I188" s="184"/>
      <c r="J188" s="184"/>
      <c r="K188" s="184"/>
      <c r="L188" s="184"/>
      <c r="M188" s="184"/>
      <c r="N188" s="185"/>
      <c r="O188" s="186"/>
      <c r="P188" s="187"/>
      <c r="Q188" s="183"/>
      <c r="R188" s="191"/>
      <c r="S188" s="184"/>
      <c r="T188" s="184"/>
      <c r="U188" s="184"/>
      <c r="V188" s="188"/>
    </row>
    <row r="189" spans="2:22" ht="18" customHeight="1" x14ac:dyDescent="0.45">
      <c r="B189" s="384"/>
      <c r="C189" s="385"/>
      <c r="D189" s="175"/>
      <c r="E189" s="83" t="s">
        <v>406</v>
      </c>
      <c r="F189" s="84" t="s">
        <v>407</v>
      </c>
      <c r="G189" s="84"/>
      <c r="H189" s="84"/>
      <c r="I189" s="84"/>
      <c r="J189" s="84"/>
      <c r="K189" s="84"/>
      <c r="L189" s="84"/>
      <c r="M189" s="84"/>
      <c r="N189" s="85"/>
      <c r="O189" s="86" t="s">
        <v>430</v>
      </c>
      <c r="P189" s="89" t="s">
        <v>431</v>
      </c>
      <c r="Q189" s="82"/>
      <c r="R189" s="142"/>
      <c r="S189" s="84"/>
      <c r="T189" s="84"/>
      <c r="U189" s="84"/>
      <c r="V189" s="88"/>
    </row>
    <row r="190" spans="2:22" ht="18" customHeight="1" x14ac:dyDescent="0.45">
      <c r="B190" s="384"/>
      <c r="C190" s="385"/>
      <c r="D190" s="175"/>
      <c r="E190" s="83" t="s">
        <v>411</v>
      </c>
      <c r="F190" s="84" t="s">
        <v>432</v>
      </c>
      <c r="G190" s="94"/>
      <c r="H190" s="94"/>
      <c r="I190" s="94"/>
      <c r="J190" s="94"/>
      <c r="K190" s="94"/>
      <c r="L190" s="94"/>
      <c r="M190" s="94"/>
      <c r="N190" s="95"/>
      <c r="O190" s="86"/>
      <c r="P190" s="89"/>
      <c r="Q190" s="82"/>
      <c r="R190" s="142"/>
      <c r="S190" s="84"/>
      <c r="T190" s="84"/>
      <c r="U190" s="84"/>
      <c r="V190" s="88"/>
    </row>
    <row r="191" spans="2:22" ht="18" customHeight="1" x14ac:dyDescent="0.45">
      <c r="B191" s="384"/>
      <c r="C191" s="385"/>
      <c r="D191" s="82"/>
      <c r="E191" s="83"/>
      <c r="F191" s="84"/>
      <c r="G191" s="92"/>
      <c r="H191" s="92"/>
      <c r="I191" s="92"/>
      <c r="J191" s="92"/>
      <c r="K191" s="92"/>
      <c r="L191" s="92"/>
      <c r="M191" s="92"/>
      <c r="N191" s="93"/>
      <c r="O191" s="86"/>
      <c r="P191" s="89"/>
      <c r="Q191" s="82"/>
      <c r="R191" s="142"/>
      <c r="S191" s="84"/>
      <c r="T191" s="84"/>
      <c r="U191" s="84"/>
      <c r="V191" s="88"/>
    </row>
    <row r="192" spans="2:22" ht="18" customHeight="1" x14ac:dyDescent="0.45">
      <c r="B192" s="384"/>
      <c r="C192" s="385"/>
      <c r="D192" s="82"/>
      <c r="E192" s="83"/>
      <c r="F192" s="84"/>
      <c r="G192" s="84"/>
      <c r="H192" s="84"/>
      <c r="I192" s="84"/>
      <c r="J192" s="84"/>
      <c r="K192" s="84"/>
      <c r="L192" s="84"/>
      <c r="M192" s="84"/>
      <c r="N192" s="85"/>
      <c r="O192" s="86"/>
      <c r="P192" s="89"/>
      <c r="Q192" s="82"/>
      <c r="R192" s="141"/>
      <c r="S192" s="84"/>
      <c r="T192" s="84"/>
      <c r="U192" s="84"/>
      <c r="V192" s="88"/>
    </row>
    <row r="193" spans="2:22" ht="18" customHeight="1" x14ac:dyDescent="0.45">
      <c r="B193" s="384"/>
      <c r="C193" s="385"/>
      <c r="D193" s="82"/>
      <c r="E193" s="83"/>
      <c r="F193" s="84"/>
      <c r="G193" s="84"/>
      <c r="H193" s="84"/>
      <c r="I193" s="84"/>
      <c r="J193" s="84"/>
      <c r="K193" s="84"/>
      <c r="L193" s="84"/>
      <c r="M193" s="84"/>
      <c r="N193" s="85"/>
      <c r="O193" s="87"/>
      <c r="P193" s="89"/>
      <c r="Q193" s="82"/>
      <c r="R193" s="141"/>
      <c r="S193" s="84"/>
      <c r="T193" s="84"/>
      <c r="U193" s="84"/>
      <c r="V193" s="88"/>
    </row>
    <row r="194" spans="2:22" ht="18" customHeight="1" x14ac:dyDescent="0.45">
      <c r="B194" s="384"/>
      <c r="C194" s="385"/>
      <c r="D194" s="82"/>
      <c r="E194" s="83"/>
      <c r="F194" s="84"/>
      <c r="G194" s="84"/>
      <c r="H194" s="84"/>
      <c r="I194" s="84"/>
      <c r="J194" s="84"/>
      <c r="K194" s="84"/>
      <c r="L194" s="84"/>
      <c r="M194" s="84"/>
      <c r="N194" s="85"/>
      <c r="O194" s="86"/>
      <c r="P194" s="89"/>
      <c r="Q194" s="82"/>
      <c r="R194" s="141"/>
      <c r="S194" s="84"/>
      <c r="T194" s="84"/>
      <c r="U194" s="84"/>
      <c r="V194" s="88"/>
    </row>
    <row r="195" spans="2:22" ht="18" customHeight="1" x14ac:dyDescent="0.45">
      <c r="B195" s="384"/>
      <c r="C195" s="385"/>
      <c r="D195" s="82"/>
      <c r="E195" s="83"/>
      <c r="F195" s="84"/>
      <c r="G195" s="84"/>
      <c r="H195" s="84"/>
      <c r="I195" s="84"/>
      <c r="J195" s="84"/>
      <c r="K195" s="84"/>
      <c r="L195" s="84"/>
      <c r="M195" s="84"/>
      <c r="N195" s="85"/>
      <c r="O195" s="86"/>
      <c r="P195" s="89"/>
      <c r="Q195" s="82"/>
      <c r="R195" s="141"/>
      <c r="S195" s="84"/>
      <c r="T195" s="84"/>
      <c r="U195" s="84"/>
      <c r="V195" s="88"/>
    </row>
    <row r="196" spans="2:22" ht="18" customHeight="1" x14ac:dyDescent="0.45">
      <c r="B196" s="384"/>
      <c r="C196" s="385"/>
      <c r="D196" s="82"/>
      <c r="E196" s="83"/>
      <c r="F196" s="84"/>
      <c r="G196" s="84"/>
      <c r="H196" s="84"/>
      <c r="I196" s="84"/>
      <c r="J196" s="84"/>
      <c r="K196" s="84"/>
      <c r="L196" s="84"/>
      <c r="M196" s="84"/>
      <c r="N196" s="85"/>
      <c r="O196" s="86"/>
      <c r="P196" s="89"/>
      <c r="Q196" s="82"/>
      <c r="R196" s="141"/>
      <c r="S196" s="84"/>
      <c r="T196" s="84"/>
      <c r="U196" s="84"/>
      <c r="V196" s="88"/>
    </row>
    <row r="197" spans="2:22" ht="18" customHeight="1" x14ac:dyDescent="0.45">
      <c r="B197" s="384"/>
      <c r="C197" s="385"/>
      <c r="D197" s="82"/>
      <c r="E197" s="83"/>
      <c r="F197" s="84"/>
      <c r="G197" s="84"/>
      <c r="H197" s="84"/>
      <c r="I197" s="84"/>
      <c r="J197" s="84"/>
      <c r="K197" s="84"/>
      <c r="L197" s="84"/>
      <c r="M197" s="84"/>
      <c r="N197" s="85"/>
      <c r="O197" s="86"/>
      <c r="P197" s="89"/>
      <c r="Q197" s="82"/>
      <c r="R197" s="141"/>
      <c r="S197" s="97"/>
      <c r="T197" s="97"/>
      <c r="U197" s="97"/>
      <c r="V197" s="98"/>
    </row>
    <row r="198" spans="2:22" ht="18" customHeight="1" x14ac:dyDescent="0.45">
      <c r="B198" s="384"/>
      <c r="C198" s="385"/>
      <c r="D198" s="82"/>
      <c r="E198" s="83"/>
      <c r="F198" s="84"/>
      <c r="G198" s="84"/>
      <c r="H198" s="84"/>
      <c r="I198" s="84"/>
      <c r="J198" s="84"/>
      <c r="K198" s="84"/>
      <c r="L198" s="84"/>
      <c r="M198" s="84"/>
      <c r="N198" s="85"/>
      <c r="O198" s="86"/>
      <c r="P198" s="89"/>
      <c r="Q198" s="82"/>
      <c r="R198" s="141"/>
      <c r="S198" s="100"/>
      <c r="T198" s="100"/>
      <c r="U198" s="100"/>
      <c r="V198" s="101"/>
    </row>
    <row r="199" spans="2:22" ht="18" customHeight="1" x14ac:dyDescent="0.45">
      <c r="B199" s="384"/>
      <c r="C199" s="385"/>
      <c r="D199" s="82"/>
      <c r="E199" s="83"/>
      <c r="F199" s="84"/>
      <c r="G199" s="84"/>
      <c r="H199" s="84"/>
      <c r="I199" s="84"/>
      <c r="J199" s="84"/>
      <c r="K199" s="84"/>
      <c r="L199" s="84"/>
      <c r="M199" s="84"/>
      <c r="N199" s="85"/>
      <c r="O199" s="86"/>
      <c r="P199" s="89"/>
      <c r="Q199" s="82"/>
      <c r="R199" s="141"/>
      <c r="S199" s="102"/>
      <c r="T199" s="102"/>
      <c r="U199" s="102"/>
      <c r="V199" s="103"/>
    </row>
    <row r="200" spans="2:22" ht="18" customHeight="1" x14ac:dyDescent="0.45">
      <c r="B200" s="384"/>
      <c r="C200" s="385"/>
      <c r="D200" s="82"/>
      <c r="E200" s="83"/>
      <c r="F200" s="84"/>
      <c r="G200" s="84"/>
      <c r="H200" s="84"/>
      <c r="I200" s="84"/>
      <c r="J200" s="84"/>
      <c r="K200" s="84"/>
      <c r="L200" s="84"/>
      <c r="M200" s="84"/>
      <c r="N200" s="85"/>
      <c r="O200" s="86"/>
      <c r="P200" s="89"/>
      <c r="Q200" s="82"/>
      <c r="R200" s="141"/>
      <c r="S200" s="97"/>
      <c r="T200" s="97"/>
      <c r="U200" s="97"/>
      <c r="V200" s="98"/>
    </row>
    <row r="201" spans="2:22" ht="18" customHeight="1" x14ac:dyDescent="0.45">
      <c r="B201" s="384"/>
      <c r="C201" s="385"/>
      <c r="D201" s="82"/>
      <c r="E201" s="83"/>
      <c r="F201" s="84"/>
      <c r="G201" s="84"/>
      <c r="H201" s="84"/>
      <c r="I201" s="84"/>
      <c r="J201" s="84"/>
      <c r="K201" s="84"/>
      <c r="L201" s="84"/>
      <c r="M201" s="84"/>
      <c r="N201" s="85"/>
      <c r="O201" s="86"/>
      <c r="P201" s="89"/>
      <c r="Q201" s="82"/>
      <c r="R201" s="141"/>
      <c r="S201" s="84"/>
      <c r="T201" s="84"/>
      <c r="U201" s="84"/>
      <c r="V201" s="88"/>
    </row>
    <row r="202" spans="2:22" ht="18" customHeight="1" x14ac:dyDescent="0.45">
      <c r="B202" s="384"/>
      <c r="C202" s="385"/>
      <c r="D202" s="82"/>
      <c r="E202" s="83"/>
      <c r="F202" s="84"/>
      <c r="G202" s="84"/>
      <c r="H202" s="84"/>
      <c r="I202" s="84"/>
      <c r="J202" s="84"/>
      <c r="K202" s="84"/>
      <c r="L202" s="84"/>
      <c r="M202" s="84"/>
      <c r="N202" s="85"/>
      <c r="O202" s="86"/>
      <c r="P202" s="89"/>
      <c r="Q202" s="82"/>
      <c r="R202" s="141"/>
      <c r="S202" s="104"/>
      <c r="T202" s="104"/>
      <c r="U202" s="104"/>
      <c r="V202" s="105"/>
    </row>
    <row r="203" spans="2:22" ht="18" customHeight="1" x14ac:dyDescent="0.45">
      <c r="B203" s="430"/>
      <c r="C203" s="431"/>
      <c r="D203" s="82"/>
      <c r="E203" s="83"/>
      <c r="F203" s="84"/>
      <c r="G203" s="84"/>
      <c r="H203" s="84"/>
      <c r="I203" s="84"/>
      <c r="J203" s="84"/>
      <c r="K203" s="84"/>
      <c r="L203" s="84"/>
      <c r="M203" s="84"/>
      <c r="N203" s="85"/>
      <c r="O203" s="86"/>
      <c r="P203" s="89"/>
      <c r="Q203" s="82"/>
      <c r="R203" s="141"/>
      <c r="S203" s="104"/>
      <c r="T203" s="104"/>
      <c r="U203" s="104"/>
      <c r="V203" s="105"/>
    </row>
    <row r="204" spans="2:22" ht="18" customHeight="1" x14ac:dyDescent="0.45">
      <c r="B204" s="384"/>
      <c r="C204" s="385"/>
      <c r="D204" s="82"/>
      <c r="E204" s="83"/>
      <c r="F204" s="84"/>
      <c r="G204" s="107"/>
      <c r="H204" s="107"/>
      <c r="I204" s="107"/>
      <c r="J204" s="107"/>
      <c r="K204" s="107"/>
      <c r="L204" s="107"/>
      <c r="M204" s="107"/>
      <c r="N204" s="108"/>
      <c r="O204" s="87"/>
      <c r="P204" s="89"/>
      <c r="Q204" s="82"/>
      <c r="R204" s="109"/>
      <c r="S204" s="104"/>
      <c r="T204" s="104"/>
      <c r="U204" s="104"/>
      <c r="V204" s="105"/>
    </row>
    <row r="205" spans="2:22" ht="18" customHeight="1" thickBot="1" x14ac:dyDescent="0.5">
      <c r="B205" s="390"/>
      <c r="C205" s="391"/>
      <c r="D205" s="110"/>
      <c r="E205" s="111"/>
      <c r="F205" s="112"/>
      <c r="G205" s="113"/>
      <c r="H205" s="113"/>
      <c r="I205" s="113"/>
      <c r="J205" s="113"/>
      <c r="K205" s="113"/>
      <c r="L205" s="113"/>
      <c r="M205" s="113"/>
      <c r="N205" s="114"/>
      <c r="O205" s="115"/>
      <c r="P205" s="116"/>
      <c r="Q205" s="117"/>
      <c r="R205" s="118"/>
      <c r="S205" s="118"/>
      <c r="T205" s="118"/>
      <c r="U205" s="118"/>
      <c r="V205" s="119"/>
    </row>
    <row r="206" spans="2:22" ht="7.2" customHeight="1" thickBot="1" x14ac:dyDescent="0.5"/>
    <row r="207" spans="2:22" ht="18" customHeight="1" thickBot="1" x14ac:dyDescent="0.5">
      <c r="B207" s="362" t="str">
        <f>"文書管理番号："&amp;[12]H3R_表紙_改訂履歴!$D$1</f>
        <v>文書管理番号：N-Q-3-17-M3U-31</v>
      </c>
      <c r="C207" s="363"/>
      <c r="D207" s="363"/>
      <c r="E207" s="363"/>
      <c r="F207" s="364"/>
      <c r="G207" s="362" t="str">
        <f>[11]M3U洗浄_表紙_改訂履歴!$E$16</f>
        <v>M3U静置分離槽操作基準書
(SK-16、17)</v>
      </c>
      <c r="H207" s="363"/>
      <c r="I207" s="363"/>
      <c r="J207" s="363"/>
      <c r="K207" s="363"/>
      <c r="L207" s="364"/>
      <c r="M207" s="365" t="s">
        <v>147</v>
      </c>
      <c r="N207" s="366"/>
      <c r="O207" s="68">
        <v>3</v>
      </c>
      <c r="P207" s="365" t="s">
        <v>148</v>
      </c>
      <c r="Q207" s="366"/>
      <c r="R207" s="366" t="str">
        <f>[12]H3R_表紙_改訂履歴!$G$2</f>
        <v>2005.10.03</v>
      </c>
      <c r="S207" s="367"/>
      <c r="T207" s="69" t="s">
        <v>149</v>
      </c>
      <c r="U207" s="70">
        <f>U171+1</f>
        <v>9</v>
      </c>
      <c r="V207" s="71" t="str">
        <f>"/ "&amp;MAX(U:U)</f>
        <v>/ 11</v>
      </c>
    </row>
    <row r="208" spans="2:22" ht="18" customHeight="1" x14ac:dyDescent="0.45">
      <c r="B208" s="368" t="s">
        <v>150</v>
      </c>
      <c r="C208" s="369"/>
      <c r="D208" s="372" t="s">
        <v>151</v>
      </c>
      <c r="E208" s="374" t="s">
        <v>152</v>
      </c>
      <c r="F208" s="375"/>
      <c r="G208" s="375"/>
      <c r="H208" s="375"/>
      <c r="I208" s="375"/>
      <c r="J208" s="375"/>
      <c r="K208" s="375"/>
      <c r="L208" s="375"/>
      <c r="M208" s="375"/>
      <c r="N208" s="376"/>
      <c r="O208" s="380" t="s">
        <v>153</v>
      </c>
      <c r="P208" s="382" t="s">
        <v>154</v>
      </c>
      <c r="Q208" s="374" t="s">
        <v>200</v>
      </c>
      <c r="R208" s="375"/>
      <c r="S208" s="375"/>
      <c r="T208" s="375"/>
      <c r="U208" s="375"/>
      <c r="V208" s="386"/>
    </row>
    <row r="209" spans="2:22" ht="18" customHeight="1" thickBot="1" x14ac:dyDescent="0.5">
      <c r="B209" s="370"/>
      <c r="C209" s="371"/>
      <c r="D209" s="373"/>
      <c r="E209" s="377"/>
      <c r="F209" s="378"/>
      <c r="G209" s="378"/>
      <c r="H209" s="378"/>
      <c r="I209" s="378"/>
      <c r="J209" s="378"/>
      <c r="K209" s="378"/>
      <c r="L209" s="378"/>
      <c r="M209" s="378"/>
      <c r="N209" s="379"/>
      <c r="O209" s="381"/>
      <c r="P209" s="383"/>
      <c r="Q209" s="377"/>
      <c r="R209" s="378"/>
      <c r="S209" s="378"/>
      <c r="T209" s="378"/>
      <c r="U209" s="378"/>
      <c r="V209" s="387"/>
    </row>
    <row r="210" spans="2:22" ht="18" customHeight="1" x14ac:dyDescent="0.45">
      <c r="B210" s="432" t="s">
        <v>433</v>
      </c>
      <c r="C210" s="433"/>
      <c r="D210" s="73"/>
      <c r="E210" s="74" t="s">
        <v>289</v>
      </c>
      <c r="F210" s="84" t="s">
        <v>434</v>
      </c>
      <c r="G210" s="75"/>
      <c r="H210" s="75"/>
      <c r="I210" s="75"/>
      <c r="J210" s="75"/>
      <c r="K210" s="75"/>
      <c r="L210" s="75"/>
      <c r="M210" s="75"/>
      <c r="N210" s="76"/>
      <c r="O210" s="77"/>
      <c r="P210" s="78"/>
      <c r="Q210" s="79" t="s">
        <v>159</v>
      </c>
      <c r="R210" s="80" t="s">
        <v>435</v>
      </c>
      <c r="S210" s="80"/>
      <c r="T210" s="80"/>
      <c r="U210" s="80"/>
      <c r="V210" s="81"/>
    </row>
    <row r="211" spans="2:22" ht="18" customHeight="1" x14ac:dyDescent="0.45">
      <c r="B211" s="167"/>
      <c r="C211" s="168"/>
      <c r="D211" s="73"/>
      <c r="E211" s="83" t="s">
        <v>436</v>
      </c>
      <c r="F211" s="84" t="s">
        <v>437</v>
      </c>
      <c r="G211" s="131"/>
      <c r="H211" s="131"/>
      <c r="I211" s="131"/>
      <c r="J211" s="131"/>
      <c r="K211" s="131"/>
      <c r="L211" s="131"/>
      <c r="M211" s="131"/>
      <c r="N211" s="132"/>
      <c r="O211" s="77"/>
      <c r="P211" s="78"/>
      <c r="Q211" s="133" t="s">
        <v>159</v>
      </c>
      <c r="R211" s="134" t="s">
        <v>438</v>
      </c>
      <c r="S211" s="134"/>
      <c r="T211" s="134"/>
      <c r="U211" s="134"/>
      <c r="V211" s="135"/>
    </row>
    <row r="212" spans="2:22" ht="18" customHeight="1" x14ac:dyDescent="0.45">
      <c r="B212" s="167"/>
      <c r="C212" s="168"/>
      <c r="D212" s="73"/>
      <c r="E212" s="83" t="s">
        <v>295</v>
      </c>
      <c r="F212" s="84" t="s">
        <v>439</v>
      </c>
      <c r="G212" s="131"/>
      <c r="H212" s="131"/>
      <c r="I212" s="131"/>
      <c r="J212" s="131"/>
      <c r="K212" s="131"/>
      <c r="L212" s="131"/>
      <c r="M212" s="131"/>
      <c r="N212" s="132"/>
      <c r="O212" s="77"/>
      <c r="P212" s="78"/>
      <c r="Q212" s="133" t="s">
        <v>159</v>
      </c>
      <c r="R212" s="134" t="s">
        <v>440</v>
      </c>
      <c r="S212" s="134"/>
      <c r="T212" s="134"/>
      <c r="U212" s="134"/>
      <c r="V212" s="135"/>
    </row>
    <row r="213" spans="2:22" ht="18" customHeight="1" x14ac:dyDescent="0.45">
      <c r="B213" s="167"/>
      <c r="C213" s="168"/>
      <c r="D213" s="73" t="s">
        <v>441</v>
      </c>
      <c r="E213" s="83" t="s">
        <v>298</v>
      </c>
      <c r="F213" s="84" t="s">
        <v>442</v>
      </c>
      <c r="G213" s="131"/>
      <c r="H213" s="131"/>
      <c r="I213" s="131"/>
      <c r="J213" s="131"/>
      <c r="K213" s="131"/>
      <c r="L213" s="131"/>
      <c r="M213" s="131"/>
      <c r="N213" s="132"/>
      <c r="O213" s="77"/>
      <c r="P213" s="169">
        <v>63.65</v>
      </c>
      <c r="Q213" s="133" t="s">
        <v>159</v>
      </c>
      <c r="R213" s="134" t="s">
        <v>443</v>
      </c>
      <c r="S213" s="134"/>
      <c r="T213" s="134"/>
      <c r="U213" s="134"/>
      <c r="V213" s="135"/>
    </row>
    <row r="214" spans="2:22" ht="18" customHeight="1" x14ac:dyDescent="0.45">
      <c r="B214" s="167"/>
      <c r="C214" s="168"/>
      <c r="D214" s="73"/>
      <c r="E214" s="83" t="s">
        <v>302</v>
      </c>
      <c r="F214" s="84" t="s">
        <v>444</v>
      </c>
      <c r="G214" s="131"/>
      <c r="H214" s="131"/>
      <c r="I214" s="131"/>
      <c r="J214" s="131"/>
      <c r="K214" s="131"/>
      <c r="L214" s="131"/>
      <c r="M214" s="131"/>
      <c r="N214" s="132"/>
      <c r="O214" s="170" t="s">
        <v>445</v>
      </c>
      <c r="P214" s="78"/>
      <c r="Q214" s="133" t="s">
        <v>159</v>
      </c>
      <c r="R214" s="134" t="s">
        <v>446</v>
      </c>
      <c r="S214" s="134"/>
      <c r="T214" s="134"/>
      <c r="U214" s="134"/>
      <c r="V214" s="135"/>
    </row>
    <row r="215" spans="2:22" ht="18" customHeight="1" x14ac:dyDescent="0.45">
      <c r="B215" s="384" t="s">
        <v>209</v>
      </c>
      <c r="C215" s="385"/>
      <c r="D215" s="82"/>
      <c r="E215" s="83" t="s">
        <v>306</v>
      </c>
      <c r="F215" s="84" t="s">
        <v>447</v>
      </c>
      <c r="G215" s="84"/>
      <c r="H215" s="84"/>
      <c r="I215" s="84"/>
      <c r="J215" s="84"/>
      <c r="K215" s="84"/>
      <c r="L215" s="84"/>
      <c r="M215" s="84"/>
      <c r="N215" s="85"/>
      <c r="O215" s="138" t="s">
        <v>448</v>
      </c>
      <c r="P215" s="87"/>
      <c r="Q215" s="82"/>
      <c r="R215" s="84" t="s">
        <v>449</v>
      </c>
      <c r="S215" s="84"/>
      <c r="T215" s="84"/>
      <c r="U215" s="84"/>
      <c r="V215" s="88"/>
    </row>
    <row r="216" spans="2:22" ht="18" customHeight="1" x14ac:dyDescent="0.45">
      <c r="B216" s="384"/>
      <c r="C216" s="385"/>
      <c r="D216" s="82"/>
      <c r="E216" s="83" t="s">
        <v>310</v>
      </c>
      <c r="F216" s="84" t="s">
        <v>450</v>
      </c>
      <c r="G216" s="84"/>
      <c r="H216" s="84"/>
      <c r="I216" s="84"/>
      <c r="J216" s="84"/>
      <c r="K216" s="84"/>
      <c r="L216" s="84"/>
      <c r="M216" s="84"/>
      <c r="N216" s="85"/>
      <c r="O216" s="86"/>
      <c r="P216" s="89"/>
      <c r="Q216" s="82" t="s">
        <v>159</v>
      </c>
      <c r="R216" s="84" t="s">
        <v>451</v>
      </c>
      <c r="S216" s="84"/>
      <c r="T216" s="84"/>
      <c r="U216" s="84"/>
      <c r="V216" s="88"/>
    </row>
    <row r="217" spans="2:22" ht="18" customHeight="1" x14ac:dyDescent="0.45">
      <c r="B217" s="384"/>
      <c r="C217" s="385"/>
      <c r="D217" s="82"/>
      <c r="E217" s="83" t="s">
        <v>314</v>
      </c>
      <c r="F217" s="84" t="s">
        <v>452</v>
      </c>
      <c r="G217" s="84"/>
      <c r="H217" s="84"/>
      <c r="I217" s="84"/>
      <c r="J217" s="84"/>
      <c r="K217" s="84"/>
      <c r="L217" s="84"/>
      <c r="M217" s="84"/>
      <c r="N217" s="85"/>
      <c r="O217" s="86"/>
      <c r="P217" s="89"/>
      <c r="Q217" s="82"/>
      <c r="R217" s="84" t="s">
        <v>453</v>
      </c>
      <c r="S217" s="84"/>
      <c r="T217" s="84"/>
      <c r="U217" s="84"/>
      <c r="V217" s="88"/>
    </row>
    <row r="218" spans="2:22" ht="18" customHeight="1" x14ac:dyDescent="0.45">
      <c r="B218" s="384"/>
      <c r="C218" s="385"/>
      <c r="D218" s="82"/>
      <c r="E218" s="83" t="s">
        <v>316</v>
      </c>
      <c r="F218" s="84" t="s">
        <v>454</v>
      </c>
      <c r="G218" s="90"/>
      <c r="H218" s="90"/>
      <c r="I218" s="90"/>
      <c r="J218" s="90"/>
      <c r="K218" s="90"/>
      <c r="L218" s="90"/>
      <c r="M218" s="90"/>
      <c r="N218" s="91"/>
      <c r="O218" s="86"/>
      <c r="P218" s="87"/>
      <c r="Q218" s="82" t="s">
        <v>159</v>
      </c>
      <c r="R218" s="84" t="s">
        <v>455</v>
      </c>
      <c r="S218" s="84"/>
      <c r="T218" s="84"/>
      <c r="U218" s="84"/>
      <c r="V218" s="88"/>
    </row>
    <row r="219" spans="2:22" ht="18" customHeight="1" x14ac:dyDescent="0.45">
      <c r="B219" s="384"/>
      <c r="C219" s="385"/>
      <c r="D219" s="175"/>
      <c r="E219" s="83" t="s">
        <v>320</v>
      </c>
      <c r="F219" s="84" t="s">
        <v>456</v>
      </c>
      <c r="G219" s="90"/>
      <c r="H219" s="90"/>
      <c r="I219" s="90"/>
      <c r="J219" s="90"/>
      <c r="K219" s="90"/>
      <c r="L219" s="90"/>
      <c r="M219" s="90"/>
      <c r="N219" s="91"/>
      <c r="O219" s="86"/>
      <c r="P219" s="89"/>
      <c r="Q219" s="82"/>
      <c r="R219" s="84" t="s">
        <v>457</v>
      </c>
      <c r="S219" s="84"/>
      <c r="T219" s="84"/>
      <c r="U219" s="84"/>
      <c r="V219" s="88"/>
    </row>
    <row r="220" spans="2:22" ht="18" customHeight="1" x14ac:dyDescent="0.45">
      <c r="B220" s="384"/>
      <c r="C220" s="385"/>
      <c r="D220" s="175"/>
      <c r="E220" s="83" t="s">
        <v>322</v>
      </c>
      <c r="F220" s="84" t="s">
        <v>458</v>
      </c>
      <c r="G220" s="84"/>
      <c r="H220" s="84"/>
      <c r="I220" s="84"/>
      <c r="J220" s="84"/>
      <c r="K220" s="84"/>
      <c r="L220" s="84"/>
      <c r="M220" s="84"/>
      <c r="N220" s="85"/>
      <c r="O220" s="86"/>
      <c r="P220" s="89"/>
      <c r="Q220" s="82" t="s">
        <v>159</v>
      </c>
      <c r="R220" s="84" t="s">
        <v>162</v>
      </c>
      <c r="S220" s="84"/>
      <c r="T220" s="84"/>
      <c r="U220" s="84"/>
      <c r="V220" s="88"/>
    </row>
    <row r="221" spans="2:22" ht="18" customHeight="1" x14ac:dyDescent="0.45">
      <c r="B221" s="384"/>
      <c r="C221" s="385"/>
      <c r="D221" s="175"/>
      <c r="E221" s="83" t="s">
        <v>395</v>
      </c>
      <c r="F221" s="84" t="s">
        <v>459</v>
      </c>
      <c r="G221" s="84"/>
      <c r="H221" s="84"/>
      <c r="I221" s="84"/>
      <c r="J221" s="84"/>
      <c r="K221" s="84"/>
      <c r="L221" s="84"/>
      <c r="M221" s="84"/>
      <c r="N221" s="85"/>
      <c r="O221" s="86">
        <v>48</v>
      </c>
      <c r="P221" s="89"/>
      <c r="Q221" s="82" t="s">
        <v>159</v>
      </c>
      <c r="R221" s="84" t="s">
        <v>392</v>
      </c>
      <c r="S221" s="84"/>
      <c r="T221" s="84"/>
      <c r="U221" s="84"/>
      <c r="V221" s="88"/>
    </row>
    <row r="222" spans="2:22" ht="18" customHeight="1" x14ac:dyDescent="0.45">
      <c r="B222" s="384"/>
      <c r="C222" s="385"/>
      <c r="D222" s="175"/>
      <c r="E222" s="83" t="s">
        <v>398</v>
      </c>
      <c r="F222" s="84" t="s">
        <v>460</v>
      </c>
      <c r="G222" s="84"/>
      <c r="H222" s="84"/>
      <c r="I222" s="84"/>
      <c r="J222" s="84"/>
      <c r="K222" s="84"/>
      <c r="L222" s="84"/>
      <c r="M222" s="84"/>
      <c r="N222" s="85"/>
      <c r="O222" s="86"/>
      <c r="P222" s="89"/>
      <c r="Q222" s="82"/>
      <c r="R222" s="84" t="s">
        <v>342</v>
      </c>
      <c r="S222" s="84"/>
      <c r="T222" s="84"/>
      <c r="U222" s="84"/>
      <c r="V222" s="88"/>
    </row>
    <row r="223" spans="2:22" ht="18" customHeight="1" x14ac:dyDescent="0.45">
      <c r="B223" s="384"/>
      <c r="C223" s="385"/>
      <c r="D223" s="82" t="s">
        <v>235</v>
      </c>
      <c r="E223" s="83" t="s">
        <v>400</v>
      </c>
      <c r="F223" s="84" t="s">
        <v>461</v>
      </c>
      <c r="G223" s="84"/>
      <c r="H223" s="84"/>
      <c r="I223" s="84"/>
      <c r="J223" s="84"/>
      <c r="K223" s="84"/>
      <c r="L223" s="84"/>
      <c r="M223" s="84"/>
      <c r="N223" s="85"/>
      <c r="O223" s="86"/>
      <c r="P223" s="89"/>
      <c r="Q223" s="82" t="s">
        <v>159</v>
      </c>
      <c r="R223" s="84" t="s">
        <v>462</v>
      </c>
      <c r="S223" s="84"/>
      <c r="T223" s="84"/>
      <c r="U223" s="84"/>
      <c r="V223" s="88"/>
    </row>
    <row r="224" spans="2:22" ht="18" customHeight="1" x14ac:dyDescent="0.45">
      <c r="B224" s="384"/>
      <c r="C224" s="385"/>
      <c r="D224" s="175"/>
      <c r="E224" s="83" t="s">
        <v>403</v>
      </c>
      <c r="F224" s="144" t="s">
        <v>463</v>
      </c>
      <c r="G224" s="84"/>
      <c r="H224" s="84"/>
      <c r="I224" s="84"/>
      <c r="J224" s="84"/>
      <c r="K224" s="84"/>
      <c r="L224" s="84"/>
      <c r="M224" s="84"/>
      <c r="N224" s="85"/>
      <c r="O224" s="86"/>
      <c r="P224" s="89"/>
      <c r="Q224" s="82"/>
      <c r="R224" s="84" t="s">
        <v>464</v>
      </c>
      <c r="S224" s="84"/>
      <c r="T224" s="84"/>
      <c r="U224" s="84"/>
      <c r="V224" s="88"/>
    </row>
    <row r="225" spans="2:22" ht="18" customHeight="1" x14ac:dyDescent="0.45">
      <c r="B225" s="384"/>
      <c r="C225" s="385"/>
      <c r="D225" s="175"/>
      <c r="E225" s="83" t="s">
        <v>406</v>
      </c>
      <c r="F225" s="84" t="s">
        <v>465</v>
      </c>
      <c r="G225" s="84"/>
      <c r="H225" s="84"/>
      <c r="I225" s="84"/>
      <c r="J225" s="84"/>
      <c r="K225" s="84"/>
      <c r="L225" s="84"/>
      <c r="M225" s="84"/>
      <c r="N225" s="85"/>
      <c r="O225" s="86"/>
      <c r="P225" s="89"/>
      <c r="Q225" s="82" t="s">
        <v>159</v>
      </c>
      <c r="R225" s="84" t="s">
        <v>466</v>
      </c>
      <c r="S225" s="84"/>
      <c r="T225" s="84"/>
      <c r="U225" s="84"/>
      <c r="V225" s="88"/>
    </row>
    <row r="226" spans="2:22" ht="18" customHeight="1" x14ac:dyDescent="0.45">
      <c r="B226" s="384"/>
      <c r="C226" s="385"/>
      <c r="D226" s="175"/>
      <c r="E226" s="83" t="s">
        <v>411</v>
      </c>
      <c r="F226" s="84" t="s">
        <v>467</v>
      </c>
      <c r="G226" s="84"/>
      <c r="H226" s="84"/>
      <c r="I226" s="84"/>
      <c r="J226" s="84"/>
      <c r="K226" s="84"/>
      <c r="L226" s="84"/>
      <c r="M226" s="84"/>
      <c r="N226" s="85"/>
      <c r="O226" s="86">
        <v>49</v>
      </c>
      <c r="P226" s="89">
        <v>70</v>
      </c>
      <c r="Q226" s="82" t="s">
        <v>159</v>
      </c>
      <c r="R226" s="141" t="s">
        <v>468</v>
      </c>
      <c r="S226" s="84"/>
      <c r="T226" s="84"/>
      <c r="U226" s="84"/>
      <c r="V226" s="88"/>
    </row>
    <row r="227" spans="2:22" ht="18" customHeight="1" x14ac:dyDescent="0.45">
      <c r="B227" s="384"/>
      <c r="C227" s="385"/>
      <c r="D227" s="175"/>
      <c r="E227" s="83" t="s">
        <v>469</v>
      </c>
      <c r="F227" s="84" t="s">
        <v>470</v>
      </c>
      <c r="G227" s="84"/>
      <c r="H227" s="84"/>
      <c r="I227" s="84"/>
      <c r="J227" s="84"/>
      <c r="K227" s="84"/>
      <c r="L227" s="84"/>
      <c r="M227" s="84"/>
      <c r="N227" s="85"/>
      <c r="O227" s="86"/>
      <c r="P227" s="89"/>
      <c r="Q227" s="82" t="s">
        <v>159</v>
      </c>
      <c r="R227" s="141" t="s">
        <v>471</v>
      </c>
      <c r="S227" s="84"/>
      <c r="T227" s="84"/>
      <c r="U227" s="84"/>
      <c r="V227" s="88"/>
    </row>
    <row r="228" spans="2:22" ht="18" customHeight="1" x14ac:dyDescent="0.45">
      <c r="B228" s="384"/>
      <c r="C228" s="385"/>
      <c r="D228" s="175"/>
      <c r="E228" s="83" t="s">
        <v>472</v>
      </c>
      <c r="F228" s="84" t="s">
        <v>473</v>
      </c>
      <c r="G228" s="84"/>
      <c r="H228" s="84"/>
      <c r="I228" s="84"/>
      <c r="J228" s="84"/>
      <c r="K228" s="84"/>
      <c r="L228" s="84"/>
      <c r="M228" s="84"/>
      <c r="N228" s="85"/>
      <c r="O228" s="86"/>
      <c r="P228" s="89">
        <v>72</v>
      </c>
      <c r="Q228" s="82" t="s">
        <v>159</v>
      </c>
      <c r="R228" s="142" t="s">
        <v>474</v>
      </c>
      <c r="S228" s="84"/>
      <c r="T228" s="84"/>
      <c r="U228" s="84"/>
      <c r="V228" s="88"/>
    </row>
    <row r="229" spans="2:22" ht="18" customHeight="1" x14ac:dyDescent="0.45">
      <c r="B229" s="384"/>
      <c r="C229" s="385"/>
      <c r="D229" s="175"/>
      <c r="E229" s="83" t="s">
        <v>475</v>
      </c>
      <c r="F229" s="84" t="s">
        <v>476</v>
      </c>
      <c r="G229" s="84"/>
      <c r="H229" s="84"/>
      <c r="I229" s="84"/>
      <c r="J229" s="84"/>
      <c r="K229" s="84"/>
      <c r="L229" s="84"/>
      <c r="M229" s="84"/>
      <c r="N229" s="85"/>
      <c r="O229" s="86"/>
      <c r="P229" s="89"/>
      <c r="Q229" s="82"/>
      <c r="R229" s="142" t="s">
        <v>477</v>
      </c>
      <c r="S229" s="84"/>
      <c r="T229" s="84"/>
      <c r="U229" s="84"/>
      <c r="V229" s="88"/>
    </row>
    <row r="230" spans="2:22" ht="18" customHeight="1" x14ac:dyDescent="0.45">
      <c r="B230" s="384"/>
      <c r="C230" s="385"/>
      <c r="D230" s="175"/>
      <c r="E230" s="83" t="s">
        <v>478</v>
      </c>
      <c r="F230" s="84" t="s">
        <v>479</v>
      </c>
      <c r="G230" s="94"/>
      <c r="H230" s="94"/>
      <c r="I230" s="94"/>
      <c r="J230" s="94"/>
      <c r="K230" s="94"/>
      <c r="L230" s="94"/>
      <c r="M230" s="94"/>
      <c r="N230" s="95"/>
      <c r="O230" s="86"/>
      <c r="P230" s="89"/>
      <c r="Q230" s="82" t="s">
        <v>159</v>
      </c>
      <c r="R230" s="142" t="s">
        <v>480</v>
      </c>
      <c r="S230" s="84"/>
      <c r="T230" s="84"/>
      <c r="U230" s="84"/>
      <c r="V230" s="88"/>
    </row>
    <row r="231" spans="2:22" ht="18" customHeight="1" x14ac:dyDescent="0.45">
      <c r="B231" s="384"/>
      <c r="C231" s="385"/>
      <c r="D231" s="175"/>
      <c r="E231" s="83" t="s">
        <v>481</v>
      </c>
      <c r="F231" s="84" t="s">
        <v>482</v>
      </c>
      <c r="G231" s="92"/>
      <c r="H231" s="92"/>
      <c r="I231" s="92"/>
      <c r="J231" s="92"/>
      <c r="K231" s="92"/>
      <c r="L231" s="92"/>
      <c r="M231" s="92"/>
      <c r="N231" s="93"/>
      <c r="O231" s="86"/>
      <c r="P231" s="89">
        <v>73</v>
      </c>
      <c r="Q231" s="82"/>
      <c r="R231" s="142"/>
      <c r="S231" s="84"/>
      <c r="T231" s="84"/>
      <c r="U231" s="84"/>
      <c r="V231" s="88"/>
    </row>
    <row r="232" spans="2:22" ht="18" customHeight="1" x14ac:dyDescent="0.45">
      <c r="B232" s="384"/>
      <c r="C232" s="385"/>
      <c r="D232" s="82"/>
      <c r="E232" s="83"/>
      <c r="F232" s="84"/>
      <c r="G232" s="84"/>
      <c r="H232" s="84"/>
      <c r="I232" s="84"/>
      <c r="J232" s="84"/>
      <c r="K232" s="84"/>
      <c r="L232" s="84"/>
      <c r="M232" s="84"/>
      <c r="N232" s="85"/>
      <c r="O232" s="86"/>
      <c r="P232" s="89"/>
      <c r="Q232" s="82"/>
      <c r="R232" s="141"/>
      <c r="S232" s="84"/>
      <c r="T232" s="84"/>
      <c r="U232" s="84"/>
      <c r="V232" s="88"/>
    </row>
    <row r="233" spans="2:22" ht="18" customHeight="1" x14ac:dyDescent="0.45">
      <c r="B233" s="384"/>
      <c r="C233" s="385"/>
      <c r="D233" s="82"/>
      <c r="E233" s="83"/>
      <c r="F233" s="84"/>
      <c r="G233" s="84"/>
      <c r="H233" s="84"/>
      <c r="I233" s="84"/>
      <c r="J233" s="84"/>
      <c r="K233" s="84"/>
      <c r="L233" s="84"/>
      <c r="M233" s="84"/>
      <c r="N233" s="85"/>
      <c r="O233" s="87"/>
      <c r="P233" s="89"/>
      <c r="Q233" s="82"/>
      <c r="R233" s="141"/>
      <c r="S233" s="84"/>
      <c r="T233" s="84"/>
      <c r="U233" s="84"/>
      <c r="V233" s="88"/>
    </row>
    <row r="234" spans="2:22" ht="18" customHeight="1" x14ac:dyDescent="0.45">
      <c r="B234" s="384"/>
      <c r="C234" s="385"/>
      <c r="D234" s="82"/>
      <c r="E234" s="83"/>
      <c r="F234" s="84"/>
      <c r="G234" s="84"/>
      <c r="H234" s="84"/>
      <c r="I234" s="84"/>
      <c r="J234" s="84"/>
      <c r="K234" s="84"/>
      <c r="L234" s="84"/>
      <c r="M234" s="84"/>
      <c r="N234" s="85"/>
      <c r="O234" s="86"/>
      <c r="P234" s="89"/>
      <c r="Q234" s="82"/>
      <c r="R234" s="141"/>
      <c r="S234" s="84"/>
      <c r="T234" s="84"/>
      <c r="U234" s="84"/>
      <c r="V234" s="88"/>
    </row>
    <row r="235" spans="2:22" ht="18" customHeight="1" x14ac:dyDescent="0.45">
      <c r="B235" s="384"/>
      <c r="C235" s="385"/>
      <c r="D235" s="82"/>
      <c r="E235" s="83"/>
      <c r="F235" s="84"/>
      <c r="G235" s="84"/>
      <c r="H235" s="84"/>
      <c r="I235" s="84"/>
      <c r="J235" s="84"/>
      <c r="K235" s="84"/>
      <c r="L235" s="84"/>
      <c r="M235" s="84"/>
      <c r="N235" s="85"/>
      <c r="O235" s="86"/>
      <c r="P235" s="89"/>
      <c r="Q235" s="82"/>
      <c r="R235" s="141"/>
      <c r="S235" s="84"/>
      <c r="T235" s="84"/>
      <c r="U235" s="84"/>
      <c r="V235" s="88"/>
    </row>
    <row r="236" spans="2:22" ht="18" customHeight="1" x14ac:dyDescent="0.45">
      <c r="B236" s="384"/>
      <c r="C236" s="385"/>
      <c r="D236" s="82"/>
      <c r="E236" s="83"/>
      <c r="F236" s="84"/>
      <c r="G236" s="84"/>
      <c r="H236" s="84"/>
      <c r="I236" s="84"/>
      <c r="J236" s="84"/>
      <c r="K236" s="84"/>
      <c r="L236" s="84"/>
      <c r="M236" s="84"/>
      <c r="N236" s="85"/>
      <c r="O236" s="86"/>
      <c r="P236" s="89"/>
      <c r="Q236" s="82"/>
      <c r="R236" s="141"/>
      <c r="S236" s="84"/>
      <c r="T236" s="84"/>
      <c r="U236" s="84"/>
      <c r="V236" s="88"/>
    </row>
    <row r="237" spans="2:22" ht="18" customHeight="1" x14ac:dyDescent="0.45">
      <c r="B237" s="384"/>
      <c r="C237" s="385"/>
      <c r="D237" s="82"/>
      <c r="E237" s="83"/>
      <c r="F237" s="84"/>
      <c r="G237" s="84"/>
      <c r="H237" s="84"/>
      <c r="I237" s="84"/>
      <c r="J237" s="84"/>
      <c r="K237" s="84"/>
      <c r="L237" s="84"/>
      <c r="M237" s="84"/>
      <c r="N237" s="85"/>
      <c r="O237" s="86"/>
      <c r="P237" s="89"/>
      <c r="Q237" s="82"/>
      <c r="R237" s="141"/>
      <c r="S237" s="97"/>
      <c r="T237" s="97"/>
      <c r="U237" s="97"/>
      <c r="V237" s="98"/>
    </row>
    <row r="238" spans="2:22" ht="18" customHeight="1" x14ac:dyDescent="0.45">
      <c r="B238" s="384"/>
      <c r="C238" s="385"/>
      <c r="D238" s="82"/>
      <c r="E238" s="83"/>
      <c r="F238" s="84"/>
      <c r="G238" s="84"/>
      <c r="H238" s="84"/>
      <c r="I238" s="84"/>
      <c r="J238" s="84"/>
      <c r="K238" s="84"/>
      <c r="L238" s="84"/>
      <c r="M238" s="84"/>
      <c r="N238" s="85"/>
      <c r="O238" s="86"/>
      <c r="P238" s="89"/>
      <c r="Q238" s="82"/>
      <c r="R238" s="141"/>
      <c r="S238" s="100"/>
      <c r="T238" s="100"/>
      <c r="U238" s="100"/>
      <c r="V238" s="101"/>
    </row>
    <row r="239" spans="2:22" ht="18" customHeight="1" x14ac:dyDescent="0.45">
      <c r="B239" s="384"/>
      <c r="C239" s="385"/>
      <c r="D239" s="82"/>
      <c r="E239" s="83"/>
      <c r="F239" s="84"/>
      <c r="G239" s="84"/>
      <c r="H239" s="84"/>
      <c r="I239" s="84"/>
      <c r="J239" s="84"/>
      <c r="K239" s="84"/>
      <c r="L239" s="84"/>
      <c r="M239" s="84"/>
      <c r="N239" s="85"/>
      <c r="O239" s="86"/>
      <c r="P239" s="89"/>
      <c r="Q239" s="82"/>
      <c r="R239" s="141"/>
      <c r="S239" s="102"/>
      <c r="T239" s="102"/>
      <c r="U239" s="102"/>
      <c r="V239" s="103"/>
    </row>
    <row r="240" spans="2:22" ht="18" customHeight="1" x14ac:dyDescent="0.45">
      <c r="B240" s="384"/>
      <c r="C240" s="385"/>
      <c r="D240" s="82"/>
      <c r="E240" s="83"/>
      <c r="F240" s="84"/>
      <c r="G240" s="84"/>
      <c r="H240" s="84"/>
      <c r="I240" s="84"/>
      <c r="J240" s="84"/>
      <c r="K240" s="84"/>
      <c r="L240" s="84"/>
      <c r="M240" s="84"/>
      <c r="N240" s="85"/>
      <c r="O240" s="86"/>
      <c r="P240" s="89"/>
      <c r="Q240" s="82"/>
      <c r="R240" s="141"/>
      <c r="S240" s="97"/>
      <c r="T240" s="97"/>
      <c r="U240" s="97"/>
      <c r="V240" s="98"/>
    </row>
    <row r="241" spans="2:22" ht="18" customHeight="1" x14ac:dyDescent="0.45">
      <c r="B241" s="384"/>
      <c r="C241" s="385"/>
      <c r="D241" s="82"/>
      <c r="E241" s="83"/>
      <c r="F241" s="84"/>
      <c r="G241" s="84"/>
      <c r="H241" s="84"/>
      <c r="I241" s="84"/>
      <c r="J241" s="84"/>
      <c r="K241" s="84"/>
      <c r="L241" s="84"/>
      <c r="M241" s="84"/>
      <c r="N241" s="85"/>
      <c r="O241" s="86"/>
      <c r="P241" s="89"/>
      <c r="Q241" s="82"/>
      <c r="R241" s="141"/>
      <c r="S241" s="84"/>
      <c r="T241" s="84"/>
      <c r="U241" s="84"/>
      <c r="V241" s="88"/>
    </row>
    <row r="242" spans="2:22" ht="18" customHeight="1" x14ac:dyDescent="0.45">
      <c r="B242" s="384"/>
      <c r="C242" s="385"/>
      <c r="D242" s="82"/>
      <c r="E242" s="83"/>
      <c r="F242" s="84"/>
      <c r="G242" s="84"/>
      <c r="H242" s="84"/>
      <c r="I242" s="84"/>
      <c r="J242" s="84"/>
      <c r="K242" s="84"/>
      <c r="L242" s="84"/>
      <c r="M242" s="84"/>
      <c r="N242" s="85"/>
      <c r="O242" s="86"/>
      <c r="P242" s="89"/>
      <c r="Q242" s="82"/>
      <c r="R242" s="141"/>
      <c r="S242" s="104"/>
      <c r="T242" s="104"/>
      <c r="U242" s="104"/>
      <c r="V242" s="105"/>
    </row>
    <row r="243" spans="2:22" ht="18" customHeight="1" x14ac:dyDescent="0.45">
      <c r="B243" s="384"/>
      <c r="C243" s="385"/>
      <c r="D243" s="82"/>
      <c r="E243" s="83"/>
      <c r="F243" s="84"/>
      <c r="G243" s="84"/>
      <c r="H243" s="84"/>
      <c r="I243" s="84"/>
      <c r="J243" s="84"/>
      <c r="K243" s="84"/>
      <c r="L243" s="84"/>
      <c r="M243" s="84"/>
      <c r="N243" s="85"/>
      <c r="O243" s="86"/>
      <c r="P243" s="89"/>
      <c r="Q243" s="82"/>
      <c r="R243" s="141"/>
      <c r="S243" s="104"/>
      <c r="T243" s="104"/>
      <c r="U243" s="104"/>
      <c r="V243" s="105"/>
    </row>
    <row r="244" spans="2:22" ht="18" customHeight="1" x14ac:dyDescent="0.45">
      <c r="B244" s="384"/>
      <c r="C244" s="385"/>
      <c r="D244" s="82"/>
      <c r="E244" s="83"/>
      <c r="F244" s="84"/>
      <c r="G244" s="107"/>
      <c r="H244" s="107"/>
      <c r="I244" s="107"/>
      <c r="J244" s="107"/>
      <c r="K244" s="107"/>
      <c r="L244" s="107"/>
      <c r="M244" s="107"/>
      <c r="N244" s="108"/>
      <c r="O244" s="87"/>
      <c r="P244" s="89"/>
      <c r="Q244" s="82"/>
      <c r="R244" s="109"/>
      <c r="S244" s="104"/>
      <c r="T244" s="104"/>
      <c r="U244" s="104"/>
      <c r="V244" s="105"/>
    </row>
    <row r="245" spans="2:22" ht="18" customHeight="1" thickBot="1" x14ac:dyDescent="0.5">
      <c r="B245" s="390"/>
      <c r="C245" s="391"/>
      <c r="D245" s="110"/>
      <c r="E245" s="111"/>
      <c r="F245" s="112"/>
      <c r="G245" s="113"/>
      <c r="H245" s="113"/>
      <c r="I245" s="113"/>
      <c r="J245" s="113"/>
      <c r="K245" s="113"/>
      <c r="L245" s="113"/>
      <c r="M245" s="113"/>
      <c r="N245" s="114"/>
      <c r="O245" s="115"/>
      <c r="P245" s="116"/>
      <c r="Q245" s="117"/>
      <c r="R245" s="118"/>
      <c r="S245" s="118"/>
      <c r="T245" s="118"/>
      <c r="U245" s="118"/>
      <c r="V245" s="119"/>
    </row>
    <row r="246" spans="2:22" ht="7.2" customHeight="1" thickBot="1" x14ac:dyDescent="0.5"/>
    <row r="247" spans="2:22" ht="18" customHeight="1" thickBot="1" x14ac:dyDescent="0.5">
      <c r="B247" s="362" t="str">
        <f>"文書管理番号："&amp;[12]H3R_表紙_改訂履歴!$D$1</f>
        <v>文書管理番号：N-Q-3-17-M3U-31</v>
      </c>
      <c r="C247" s="363"/>
      <c r="D247" s="363"/>
      <c r="E247" s="363"/>
      <c r="F247" s="364"/>
      <c r="G247" s="362" t="str">
        <f>[11]M3U洗浄_表紙_改訂履歴!$E$16</f>
        <v>M3U静置分離槽操作基準書
(SK-16、17)</v>
      </c>
      <c r="H247" s="363"/>
      <c r="I247" s="363"/>
      <c r="J247" s="363"/>
      <c r="K247" s="363"/>
      <c r="L247" s="364"/>
      <c r="M247" s="365" t="s">
        <v>147</v>
      </c>
      <c r="N247" s="366"/>
      <c r="O247" s="68">
        <v>3</v>
      </c>
      <c r="P247" s="365" t="s">
        <v>148</v>
      </c>
      <c r="Q247" s="366"/>
      <c r="R247" s="366" t="str">
        <f>[12]H3R_表紙_改訂履歴!$G$2</f>
        <v>2005.10.03</v>
      </c>
      <c r="S247" s="367"/>
      <c r="T247" s="69" t="s">
        <v>149</v>
      </c>
      <c r="U247" s="70">
        <f>U207+1</f>
        <v>10</v>
      </c>
      <c r="V247" s="71" t="str">
        <f>"/ "&amp;MAX(U:U)</f>
        <v>/ 11</v>
      </c>
    </row>
    <row r="248" spans="2:22" ht="18" customHeight="1" x14ac:dyDescent="0.45">
      <c r="B248" s="368" t="s">
        <v>150</v>
      </c>
      <c r="C248" s="369"/>
      <c r="D248" s="372" t="s">
        <v>151</v>
      </c>
      <c r="E248" s="374" t="s">
        <v>152</v>
      </c>
      <c r="F248" s="375"/>
      <c r="G248" s="375"/>
      <c r="H248" s="375"/>
      <c r="I248" s="375"/>
      <c r="J248" s="375"/>
      <c r="K248" s="375"/>
      <c r="L248" s="375"/>
      <c r="M248" s="375"/>
      <c r="N248" s="376"/>
      <c r="O248" s="380" t="s">
        <v>153</v>
      </c>
      <c r="P248" s="382" t="s">
        <v>154</v>
      </c>
      <c r="Q248" s="374" t="s">
        <v>200</v>
      </c>
      <c r="R248" s="375"/>
      <c r="S248" s="375"/>
      <c r="T248" s="375"/>
      <c r="U248" s="375"/>
      <c r="V248" s="386"/>
    </row>
    <row r="249" spans="2:22" ht="18" customHeight="1" thickBot="1" x14ac:dyDescent="0.5">
      <c r="B249" s="370"/>
      <c r="C249" s="371"/>
      <c r="D249" s="373"/>
      <c r="E249" s="377"/>
      <c r="F249" s="378"/>
      <c r="G249" s="378"/>
      <c r="H249" s="378"/>
      <c r="I249" s="378"/>
      <c r="J249" s="378"/>
      <c r="K249" s="378"/>
      <c r="L249" s="378"/>
      <c r="M249" s="378"/>
      <c r="N249" s="379"/>
      <c r="O249" s="381"/>
      <c r="P249" s="383"/>
      <c r="Q249" s="377"/>
      <c r="R249" s="378"/>
      <c r="S249" s="378"/>
      <c r="T249" s="378"/>
      <c r="U249" s="378"/>
      <c r="V249" s="387"/>
    </row>
    <row r="250" spans="2:22" ht="18" customHeight="1" x14ac:dyDescent="0.45">
      <c r="B250" s="432" t="s">
        <v>433</v>
      </c>
      <c r="C250" s="433"/>
      <c r="D250" s="73"/>
      <c r="E250" s="74" t="s">
        <v>289</v>
      </c>
      <c r="F250" s="84" t="s">
        <v>434</v>
      </c>
      <c r="G250" s="75"/>
      <c r="H250" s="75"/>
      <c r="I250" s="75"/>
      <c r="J250" s="75"/>
      <c r="K250" s="75"/>
      <c r="L250" s="75"/>
      <c r="M250" s="75"/>
      <c r="N250" s="76"/>
      <c r="O250" s="77"/>
      <c r="P250" s="78"/>
      <c r="Q250" s="79"/>
      <c r="R250" s="80"/>
      <c r="S250" s="80"/>
      <c r="T250" s="80"/>
      <c r="U250" s="80"/>
      <c r="V250" s="81"/>
    </row>
    <row r="251" spans="2:22" ht="18" customHeight="1" x14ac:dyDescent="0.45">
      <c r="B251" s="384" t="s">
        <v>212</v>
      </c>
      <c r="C251" s="385"/>
      <c r="D251" s="82"/>
      <c r="E251" s="83" t="s">
        <v>292</v>
      </c>
      <c r="F251" s="84" t="s">
        <v>437</v>
      </c>
      <c r="G251" s="84"/>
      <c r="H251" s="84"/>
      <c r="I251" s="84"/>
      <c r="J251" s="84"/>
      <c r="K251" s="84"/>
      <c r="L251" s="84"/>
      <c r="M251" s="84"/>
      <c r="N251" s="85"/>
      <c r="O251" s="86"/>
      <c r="P251" s="78"/>
      <c r="Q251" s="82"/>
      <c r="R251" s="84"/>
      <c r="S251" s="84"/>
      <c r="T251" s="84"/>
      <c r="U251" s="84"/>
      <c r="V251" s="88"/>
    </row>
    <row r="252" spans="2:22" ht="18" customHeight="1" x14ac:dyDescent="0.45">
      <c r="B252" s="384"/>
      <c r="C252" s="385"/>
      <c r="D252" s="82"/>
      <c r="E252" s="83" t="s">
        <v>295</v>
      </c>
      <c r="F252" s="84" t="s">
        <v>439</v>
      </c>
      <c r="G252" s="84"/>
      <c r="H252" s="84"/>
      <c r="I252" s="84"/>
      <c r="J252" s="84"/>
      <c r="K252" s="84"/>
      <c r="L252" s="84"/>
      <c r="M252" s="84"/>
      <c r="N252" s="85"/>
      <c r="O252" s="86"/>
      <c r="P252" s="78"/>
      <c r="Q252" s="82"/>
      <c r="R252" s="84"/>
      <c r="S252" s="84"/>
      <c r="T252" s="84"/>
      <c r="U252" s="84"/>
      <c r="V252" s="88"/>
    </row>
    <row r="253" spans="2:22" ht="18" customHeight="1" x14ac:dyDescent="0.45">
      <c r="B253" s="384"/>
      <c r="C253" s="385"/>
      <c r="D253" s="82" t="s">
        <v>441</v>
      </c>
      <c r="E253" s="83" t="s">
        <v>298</v>
      </c>
      <c r="F253" s="84" t="s">
        <v>442</v>
      </c>
      <c r="G253" s="84"/>
      <c r="H253" s="84"/>
      <c r="I253" s="84"/>
      <c r="J253" s="84"/>
      <c r="K253" s="84"/>
      <c r="L253" s="84"/>
      <c r="M253" s="84"/>
      <c r="N253" s="85"/>
      <c r="O253" s="86"/>
      <c r="P253" s="169">
        <v>63.65</v>
      </c>
      <c r="Q253" s="82"/>
      <c r="R253" s="84"/>
      <c r="S253" s="84"/>
      <c r="T253" s="84"/>
      <c r="U253" s="84"/>
      <c r="V253" s="88"/>
    </row>
    <row r="254" spans="2:22" ht="18" customHeight="1" x14ac:dyDescent="0.45">
      <c r="B254" s="384"/>
      <c r="C254" s="385"/>
      <c r="D254" s="82"/>
      <c r="E254" s="83" t="s">
        <v>302</v>
      </c>
      <c r="F254" s="84" t="s">
        <v>444</v>
      </c>
      <c r="G254" s="90"/>
      <c r="H254" s="90"/>
      <c r="I254" s="90"/>
      <c r="J254" s="90"/>
      <c r="K254" s="90"/>
      <c r="L254" s="90"/>
      <c r="M254" s="90"/>
      <c r="N254" s="91"/>
      <c r="O254" s="86" t="s">
        <v>483</v>
      </c>
      <c r="P254" s="78"/>
      <c r="Q254" s="82"/>
      <c r="R254" s="84"/>
      <c r="S254" s="84"/>
      <c r="T254" s="84"/>
      <c r="U254" s="84"/>
      <c r="V254" s="88"/>
    </row>
    <row r="255" spans="2:22" ht="18" customHeight="1" x14ac:dyDescent="0.45">
      <c r="B255" s="384"/>
      <c r="C255" s="385"/>
      <c r="D255" s="82"/>
      <c r="E255" s="83" t="s">
        <v>306</v>
      </c>
      <c r="F255" s="84" t="s">
        <v>484</v>
      </c>
      <c r="G255" s="90"/>
      <c r="H255" s="90"/>
      <c r="I255" s="90"/>
      <c r="J255" s="90"/>
      <c r="K255" s="90"/>
      <c r="L255" s="90"/>
      <c r="M255" s="90"/>
      <c r="N255" s="91"/>
      <c r="O255" s="86" t="s">
        <v>485</v>
      </c>
      <c r="P255" s="87"/>
      <c r="Q255" s="82"/>
      <c r="R255" s="84"/>
      <c r="S255" s="84"/>
      <c r="T255" s="84"/>
      <c r="U255" s="84"/>
      <c r="V255" s="88"/>
    </row>
    <row r="256" spans="2:22" ht="18" customHeight="1" x14ac:dyDescent="0.45">
      <c r="B256" s="384"/>
      <c r="C256" s="385"/>
      <c r="D256" s="82"/>
      <c r="E256" s="83" t="s">
        <v>310</v>
      </c>
      <c r="F256" s="84" t="s">
        <v>450</v>
      </c>
      <c r="G256" s="84"/>
      <c r="H256" s="84"/>
      <c r="I256" s="84"/>
      <c r="J256" s="84"/>
      <c r="K256" s="84"/>
      <c r="L256" s="84"/>
      <c r="M256" s="84"/>
      <c r="N256" s="85"/>
      <c r="O256" s="86"/>
      <c r="P256" s="89"/>
      <c r="Q256" s="82"/>
      <c r="R256" s="84"/>
      <c r="S256" s="84"/>
      <c r="T256" s="84"/>
      <c r="U256" s="84"/>
      <c r="V256" s="88"/>
    </row>
    <row r="257" spans="2:22" ht="18" customHeight="1" x14ac:dyDescent="0.45">
      <c r="B257" s="384"/>
      <c r="C257" s="385"/>
      <c r="D257" s="82"/>
      <c r="E257" s="83" t="s">
        <v>314</v>
      </c>
      <c r="F257" s="84" t="s">
        <v>486</v>
      </c>
      <c r="G257" s="84"/>
      <c r="H257" s="84"/>
      <c r="I257" s="84"/>
      <c r="J257" s="84"/>
      <c r="K257" s="84"/>
      <c r="L257" s="84"/>
      <c r="M257" s="84"/>
      <c r="N257" s="85"/>
      <c r="O257" s="86"/>
      <c r="P257" s="89"/>
      <c r="Q257" s="82"/>
      <c r="R257" s="84"/>
      <c r="S257" s="84"/>
      <c r="T257" s="84"/>
      <c r="U257" s="84"/>
      <c r="V257" s="88"/>
    </row>
    <row r="258" spans="2:22" ht="18" customHeight="1" x14ac:dyDescent="0.45">
      <c r="B258" s="384"/>
      <c r="C258" s="385"/>
      <c r="D258" s="82"/>
      <c r="E258" s="83" t="s">
        <v>316</v>
      </c>
      <c r="F258" s="84" t="s">
        <v>487</v>
      </c>
      <c r="G258" s="84"/>
      <c r="H258" s="84"/>
      <c r="I258" s="84"/>
      <c r="J258" s="84"/>
      <c r="K258" s="84"/>
      <c r="L258" s="84"/>
      <c r="M258" s="84"/>
      <c r="N258" s="85"/>
      <c r="O258" s="86"/>
      <c r="P258" s="87"/>
      <c r="Q258" s="82"/>
      <c r="R258" s="84"/>
      <c r="S258" s="84"/>
      <c r="T258" s="84"/>
      <c r="U258" s="84"/>
      <c r="V258" s="88"/>
    </row>
    <row r="259" spans="2:22" ht="18" customHeight="1" x14ac:dyDescent="0.45">
      <c r="B259" s="384"/>
      <c r="C259" s="385"/>
      <c r="D259" s="175"/>
      <c r="E259" s="83" t="s">
        <v>320</v>
      </c>
      <c r="F259" s="84" t="s">
        <v>488</v>
      </c>
      <c r="G259" s="84"/>
      <c r="H259" s="84"/>
      <c r="I259" s="84"/>
      <c r="J259" s="84"/>
      <c r="K259" s="84"/>
      <c r="L259" s="84"/>
      <c r="M259" s="84"/>
      <c r="N259" s="85"/>
      <c r="O259" s="86"/>
      <c r="P259" s="89"/>
      <c r="Q259" s="82"/>
      <c r="R259" s="84"/>
      <c r="S259" s="84"/>
      <c r="T259" s="84"/>
      <c r="U259" s="84"/>
      <c r="V259" s="88"/>
    </row>
    <row r="260" spans="2:22" ht="18" customHeight="1" x14ac:dyDescent="0.45">
      <c r="B260" s="384"/>
      <c r="C260" s="385"/>
      <c r="D260" s="175"/>
      <c r="E260" s="83" t="s">
        <v>322</v>
      </c>
      <c r="F260" s="84" t="s">
        <v>489</v>
      </c>
      <c r="G260" s="84"/>
      <c r="H260" s="84"/>
      <c r="I260" s="84"/>
      <c r="J260" s="84"/>
      <c r="K260" s="84"/>
      <c r="L260" s="84"/>
      <c r="M260" s="84"/>
      <c r="N260" s="85"/>
      <c r="O260" s="86"/>
      <c r="P260" s="89"/>
      <c r="Q260" s="82"/>
      <c r="R260" s="84"/>
      <c r="S260" s="84"/>
      <c r="T260" s="84"/>
      <c r="U260" s="84"/>
      <c r="V260" s="88"/>
    </row>
    <row r="261" spans="2:22" ht="18" customHeight="1" x14ac:dyDescent="0.45">
      <c r="B261" s="384"/>
      <c r="C261" s="385"/>
      <c r="D261" s="175"/>
      <c r="E261" s="83" t="s">
        <v>395</v>
      </c>
      <c r="F261" s="84" t="s">
        <v>459</v>
      </c>
      <c r="G261" s="84"/>
      <c r="H261" s="84"/>
      <c r="I261" s="84"/>
      <c r="J261" s="84"/>
      <c r="K261" s="84"/>
      <c r="L261" s="84"/>
      <c r="M261" s="84"/>
      <c r="N261" s="85"/>
      <c r="O261" s="86">
        <v>48</v>
      </c>
      <c r="P261" s="89"/>
      <c r="Q261" s="82"/>
      <c r="R261" s="84"/>
      <c r="S261" s="84"/>
      <c r="T261" s="84"/>
      <c r="U261" s="84"/>
      <c r="V261" s="88"/>
    </row>
    <row r="262" spans="2:22" ht="18" customHeight="1" x14ac:dyDescent="0.45">
      <c r="B262" s="384"/>
      <c r="C262" s="385"/>
      <c r="D262" s="175"/>
      <c r="E262" s="83" t="s">
        <v>398</v>
      </c>
      <c r="F262" s="84" t="s">
        <v>460</v>
      </c>
      <c r="G262" s="84"/>
      <c r="H262" s="84"/>
      <c r="I262" s="84"/>
      <c r="J262" s="84"/>
      <c r="K262" s="84"/>
      <c r="L262" s="84"/>
      <c r="M262" s="84"/>
      <c r="N262" s="85"/>
      <c r="O262" s="86"/>
      <c r="P262" s="89"/>
      <c r="Q262" s="82"/>
      <c r="R262" s="141"/>
      <c r="S262" s="84"/>
      <c r="T262" s="84"/>
      <c r="U262" s="84"/>
      <c r="V262" s="88"/>
    </row>
    <row r="263" spans="2:22" ht="18" customHeight="1" x14ac:dyDescent="0.45">
      <c r="B263" s="384"/>
      <c r="C263" s="385"/>
      <c r="D263" s="82" t="s">
        <v>235</v>
      </c>
      <c r="E263" s="83" t="s">
        <v>400</v>
      </c>
      <c r="F263" s="84" t="s">
        <v>490</v>
      </c>
      <c r="G263" s="84"/>
      <c r="H263" s="84"/>
      <c r="I263" s="84"/>
      <c r="J263" s="84"/>
      <c r="K263" s="84"/>
      <c r="L263" s="84"/>
      <c r="M263" s="84"/>
      <c r="N263" s="85"/>
      <c r="O263" s="86"/>
      <c r="P263" s="89"/>
      <c r="Q263" s="82"/>
      <c r="R263" s="141"/>
      <c r="S263" s="84"/>
      <c r="T263" s="84"/>
      <c r="U263" s="84"/>
      <c r="V263" s="88"/>
    </row>
    <row r="264" spans="2:22" ht="18" customHeight="1" x14ac:dyDescent="0.45">
      <c r="B264" s="384"/>
      <c r="C264" s="385"/>
      <c r="D264" s="175"/>
      <c r="E264" s="83" t="s">
        <v>403</v>
      </c>
      <c r="F264" s="144" t="s">
        <v>463</v>
      </c>
      <c r="G264" s="84"/>
      <c r="H264" s="84"/>
      <c r="I264" s="84"/>
      <c r="J264" s="84"/>
      <c r="K264" s="84"/>
      <c r="L264" s="84"/>
      <c r="M264" s="84"/>
      <c r="N264" s="85"/>
      <c r="O264" s="86"/>
      <c r="P264" s="89"/>
      <c r="Q264" s="82"/>
      <c r="R264" s="142"/>
      <c r="S264" s="84"/>
      <c r="T264" s="84"/>
      <c r="U264" s="84"/>
      <c r="V264" s="88"/>
    </row>
    <row r="265" spans="2:22" ht="18" customHeight="1" x14ac:dyDescent="0.45">
      <c r="B265" s="384"/>
      <c r="C265" s="385"/>
      <c r="D265" s="175"/>
      <c r="E265" s="83" t="s">
        <v>406</v>
      </c>
      <c r="F265" s="84" t="s">
        <v>491</v>
      </c>
      <c r="G265" s="84"/>
      <c r="H265" s="84"/>
      <c r="I265" s="84"/>
      <c r="J265" s="84"/>
      <c r="K265" s="84"/>
      <c r="L265" s="84"/>
      <c r="M265" s="84"/>
      <c r="N265" s="85"/>
      <c r="O265" s="86"/>
      <c r="P265" s="89"/>
      <c r="Q265" s="82"/>
      <c r="R265" s="142"/>
      <c r="S265" s="84"/>
      <c r="T265" s="84"/>
      <c r="U265" s="84"/>
      <c r="V265" s="88"/>
    </row>
    <row r="266" spans="2:22" ht="18" customHeight="1" x14ac:dyDescent="0.45">
      <c r="B266" s="384"/>
      <c r="C266" s="385"/>
      <c r="D266" s="175"/>
      <c r="E266" s="83" t="s">
        <v>411</v>
      </c>
      <c r="F266" s="84" t="s">
        <v>492</v>
      </c>
      <c r="G266" s="94"/>
      <c r="H266" s="94"/>
      <c r="I266" s="94"/>
      <c r="J266" s="94"/>
      <c r="K266" s="94"/>
      <c r="L266" s="94"/>
      <c r="M266" s="94"/>
      <c r="N266" s="95"/>
      <c r="O266" s="86">
        <v>49</v>
      </c>
      <c r="P266" s="89">
        <v>70</v>
      </c>
      <c r="Q266" s="82"/>
      <c r="R266" s="142"/>
      <c r="S266" s="84"/>
      <c r="T266" s="84"/>
      <c r="U266" s="84"/>
      <c r="V266" s="88"/>
    </row>
    <row r="267" spans="2:22" ht="18" customHeight="1" x14ac:dyDescent="0.45">
      <c r="B267" s="384"/>
      <c r="C267" s="385"/>
      <c r="D267" s="175"/>
      <c r="E267" s="83" t="s">
        <v>469</v>
      </c>
      <c r="F267" s="84" t="s">
        <v>493</v>
      </c>
      <c r="G267" s="92"/>
      <c r="H267" s="92"/>
      <c r="I267" s="92"/>
      <c r="J267" s="92"/>
      <c r="K267" s="92"/>
      <c r="L267" s="92"/>
      <c r="M267" s="92"/>
      <c r="N267" s="93"/>
      <c r="O267" s="86"/>
      <c r="P267" s="89"/>
      <c r="Q267" s="82"/>
      <c r="R267" s="142"/>
      <c r="S267" s="84"/>
      <c r="T267" s="84"/>
      <c r="U267" s="84"/>
      <c r="V267" s="88"/>
    </row>
    <row r="268" spans="2:22" ht="18" customHeight="1" x14ac:dyDescent="0.45">
      <c r="B268" s="384"/>
      <c r="C268" s="385"/>
      <c r="D268" s="175"/>
      <c r="E268" s="83" t="s">
        <v>472</v>
      </c>
      <c r="F268" s="84" t="s">
        <v>473</v>
      </c>
      <c r="G268" s="84"/>
      <c r="H268" s="84"/>
      <c r="I268" s="84"/>
      <c r="J268" s="84"/>
      <c r="K268" s="84"/>
      <c r="L268" s="84"/>
      <c r="M268" s="84"/>
      <c r="N268" s="85"/>
      <c r="O268" s="86"/>
      <c r="P268" s="89">
        <v>72</v>
      </c>
      <c r="Q268" s="82"/>
      <c r="R268" s="141"/>
      <c r="S268" s="84"/>
      <c r="T268" s="84"/>
      <c r="U268" s="84"/>
      <c r="V268" s="88"/>
    </row>
    <row r="269" spans="2:22" ht="18" customHeight="1" x14ac:dyDescent="0.45">
      <c r="B269" s="384"/>
      <c r="C269" s="385"/>
      <c r="D269" s="175"/>
      <c r="E269" s="83" t="s">
        <v>475</v>
      </c>
      <c r="F269" s="84" t="s">
        <v>494</v>
      </c>
      <c r="G269" s="84"/>
      <c r="H269" s="84"/>
      <c r="I269" s="84"/>
      <c r="J269" s="84"/>
      <c r="K269" s="84"/>
      <c r="L269" s="84"/>
      <c r="M269" s="84"/>
      <c r="N269" s="85"/>
      <c r="O269" s="87"/>
      <c r="P269" s="89"/>
      <c r="Q269" s="82"/>
      <c r="R269" s="141"/>
      <c r="S269" s="84"/>
      <c r="T269" s="84"/>
      <c r="U269" s="84"/>
      <c r="V269" s="88"/>
    </row>
    <row r="270" spans="2:22" ht="18" customHeight="1" x14ac:dyDescent="0.45">
      <c r="B270" s="384"/>
      <c r="C270" s="385"/>
      <c r="D270" s="175"/>
      <c r="E270" s="83" t="s">
        <v>478</v>
      </c>
      <c r="F270" s="84" t="s">
        <v>495</v>
      </c>
      <c r="G270" s="84"/>
      <c r="H270" s="84"/>
      <c r="I270" s="84"/>
      <c r="J270" s="84"/>
      <c r="K270" s="84"/>
      <c r="L270" s="84"/>
      <c r="M270" s="84"/>
      <c r="N270" s="85"/>
      <c r="O270" s="86"/>
      <c r="P270" s="89"/>
      <c r="Q270" s="82"/>
      <c r="R270" s="141"/>
      <c r="S270" s="84"/>
      <c r="T270" s="84"/>
      <c r="U270" s="84"/>
      <c r="V270" s="88"/>
    </row>
    <row r="271" spans="2:22" ht="18" customHeight="1" x14ac:dyDescent="0.45">
      <c r="B271" s="384"/>
      <c r="C271" s="385"/>
      <c r="D271" s="175"/>
      <c r="E271" s="83" t="s">
        <v>481</v>
      </c>
      <c r="F271" s="84" t="s">
        <v>496</v>
      </c>
      <c r="G271" s="84"/>
      <c r="H271" s="84"/>
      <c r="I271" s="84"/>
      <c r="J271" s="84"/>
      <c r="K271" s="84"/>
      <c r="L271" s="84"/>
      <c r="M271" s="84"/>
      <c r="N271" s="85"/>
      <c r="O271" s="86"/>
      <c r="P271" s="89">
        <v>73</v>
      </c>
      <c r="Q271" s="82"/>
      <c r="R271" s="141"/>
      <c r="S271" s="84"/>
      <c r="T271" s="84"/>
      <c r="U271" s="84"/>
      <c r="V271" s="88"/>
    </row>
    <row r="272" spans="2:22" ht="18" customHeight="1" x14ac:dyDescent="0.45">
      <c r="B272" s="384"/>
      <c r="C272" s="385"/>
      <c r="D272" s="82"/>
      <c r="E272" s="83"/>
      <c r="F272" s="84"/>
      <c r="G272" s="84"/>
      <c r="H272" s="84"/>
      <c r="I272" s="84"/>
      <c r="J272" s="84"/>
      <c r="K272" s="84"/>
      <c r="L272" s="84"/>
      <c r="M272" s="84"/>
      <c r="N272" s="85"/>
      <c r="O272" s="86"/>
      <c r="P272" s="89"/>
      <c r="Q272" s="82"/>
      <c r="R272" s="141"/>
      <c r="S272" s="84"/>
      <c r="T272" s="84"/>
      <c r="U272" s="84"/>
      <c r="V272" s="88"/>
    </row>
    <row r="273" spans="2:22" ht="18" customHeight="1" x14ac:dyDescent="0.45">
      <c r="B273" s="384"/>
      <c r="C273" s="385"/>
      <c r="D273" s="82"/>
      <c r="E273" s="83"/>
      <c r="F273" s="84"/>
      <c r="G273" s="84"/>
      <c r="H273" s="84"/>
      <c r="I273" s="84"/>
      <c r="J273" s="84"/>
      <c r="K273" s="84"/>
      <c r="L273" s="84"/>
      <c r="M273" s="84"/>
      <c r="N273" s="85"/>
      <c r="O273" s="86"/>
      <c r="P273" s="89"/>
      <c r="Q273" s="82"/>
      <c r="R273" s="141"/>
      <c r="S273" s="97"/>
      <c r="T273" s="97"/>
      <c r="U273" s="97"/>
      <c r="V273" s="98"/>
    </row>
    <row r="274" spans="2:22" ht="18" customHeight="1" x14ac:dyDescent="0.45">
      <c r="B274" s="384"/>
      <c r="C274" s="385"/>
      <c r="D274" s="82"/>
      <c r="E274" s="83"/>
      <c r="F274" s="84"/>
      <c r="G274" s="84"/>
      <c r="H274" s="84"/>
      <c r="I274" s="84"/>
      <c r="J274" s="84"/>
      <c r="K274" s="84"/>
      <c r="L274" s="84"/>
      <c r="M274" s="84"/>
      <c r="N274" s="85"/>
      <c r="O274" s="86"/>
      <c r="P274" s="89"/>
      <c r="Q274" s="82"/>
      <c r="R274" s="141"/>
      <c r="S274" s="100"/>
      <c r="T274" s="100"/>
      <c r="U274" s="100"/>
      <c r="V274" s="101"/>
    </row>
    <row r="275" spans="2:22" ht="18" customHeight="1" x14ac:dyDescent="0.45">
      <c r="B275" s="384"/>
      <c r="C275" s="385"/>
      <c r="D275" s="82"/>
      <c r="E275" s="83"/>
      <c r="F275" s="84"/>
      <c r="G275" s="84"/>
      <c r="H275" s="84"/>
      <c r="I275" s="84"/>
      <c r="J275" s="84"/>
      <c r="K275" s="84"/>
      <c r="L275" s="84"/>
      <c r="M275" s="84"/>
      <c r="N275" s="85"/>
      <c r="O275" s="86"/>
      <c r="P275" s="89"/>
      <c r="Q275" s="82"/>
      <c r="R275" s="141"/>
      <c r="S275" s="102"/>
      <c r="T275" s="102"/>
      <c r="U275" s="102"/>
      <c r="V275" s="103"/>
    </row>
    <row r="276" spans="2:22" ht="18" customHeight="1" x14ac:dyDescent="0.45">
      <c r="B276" s="384"/>
      <c r="C276" s="385"/>
      <c r="D276" s="82"/>
      <c r="E276" s="83"/>
      <c r="F276" s="84"/>
      <c r="G276" s="84"/>
      <c r="H276" s="84"/>
      <c r="I276" s="84"/>
      <c r="J276" s="84"/>
      <c r="K276" s="84"/>
      <c r="L276" s="84"/>
      <c r="M276" s="84"/>
      <c r="N276" s="85"/>
      <c r="O276" s="86"/>
      <c r="P276" s="89"/>
      <c r="Q276" s="82"/>
      <c r="R276" s="141"/>
      <c r="S276" s="97"/>
      <c r="T276" s="97"/>
      <c r="U276" s="97"/>
      <c r="V276" s="98"/>
    </row>
    <row r="277" spans="2:22" ht="18" customHeight="1" x14ac:dyDescent="0.45">
      <c r="B277" s="384"/>
      <c r="C277" s="385"/>
      <c r="D277" s="82"/>
      <c r="E277" s="83"/>
      <c r="F277" s="84"/>
      <c r="G277" s="84"/>
      <c r="H277" s="84"/>
      <c r="I277" s="84"/>
      <c r="J277" s="84"/>
      <c r="K277" s="84"/>
      <c r="L277" s="84"/>
      <c r="M277" s="84"/>
      <c r="N277" s="85"/>
      <c r="O277" s="86"/>
      <c r="P277" s="89"/>
      <c r="Q277" s="82"/>
      <c r="R277" s="141"/>
      <c r="S277" s="84"/>
      <c r="T277" s="84"/>
      <c r="U277" s="84"/>
      <c r="V277" s="88"/>
    </row>
    <row r="278" spans="2:22" ht="18" customHeight="1" x14ac:dyDescent="0.45">
      <c r="B278" s="384"/>
      <c r="C278" s="385"/>
      <c r="D278" s="82"/>
      <c r="E278" s="83"/>
      <c r="F278" s="84"/>
      <c r="G278" s="84"/>
      <c r="H278" s="84"/>
      <c r="I278" s="84"/>
      <c r="J278" s="84"/>
      <c r="K278" s="84"/>
      <c r="L278" s="84"/>
      <c r="M278" s="84"/>
      <c r="N278" s="85"/>
      <c r="O278" s="86"/>
      <c r="P278" s="89"/>
      <c r="Q278" s="82"/>
      <c r="R278" s="141"/>
      <c r="S278" s="104"/>
      <c r="T278" s="104"/>
      <c r="U278" s="104"/>
      <c r="V278" s="105"/>
    </row>
    <row r="279" spans="2:22" ht="18" customHeight="1" x14ac:dyDescent="0.45">
      <c r="B279" s="384"/>
      <c r="C279" s="385"/>
      <c r="D279" s="82"/>
      <c r="E279" s="83"/>
      <c r="F279" s="84"/>
      <c r="G279" s="84"/>
      <c r="H279" s="84"/>
      <c r="I279" s="84"/>
      <c r="J279" s="84"/>
      <c r="K279" s="84"/>
      <c r="L279" s="84"/>
      <c r="M279" s="84"/>
      <c r="N279" s="85"/>
      <c r="O279" s="86"/>
      <c r="P279" s="89"/>
      <c r="Q279" s="82"/>
      <c r="R279" s="141"/>
      <c r="S279" s="104"/>
      <c r="T279" s="104"/>
      <c r="U279" s="104"/>
      <c r="V279" s="105"/>
    </row>
    <row r="280" spans="2:22" ht="18" customHeight="1" x14ac:dyDescent="0.45">
      <c r="B280" s="384"/>
      <c r="C280" s="385"/>
      <c r="D280" s="82"/>
      <c r="E280" s="83"/>
      <c r="F280" s="84"/>
      <c r="G280" s="107"/>
      <c r="H280" s="107"/>
      <c r="I280" s="107"/>
      <c r="J280" s="107"/>
      <c r="K280" s="107"/>
      <c r="L280" s="107"/>
      <c r="M280" s="107"/>
      <c r="N280" s="108"/>
      <c r="O280" s="87"/>
      <c r="P280" s="89"/>
      <c r="Q280" s="82"/>
      <c r="R280" s="109"/>
      <c r="S280" s="104"/>
      <c r="T280" s="104"/>
      <c r="U280" s="104"/>
      <c r="V280" s="105"/>
    </row>
    <row r="281" spans="2:22" ht="18" customHeight="1" thickBot="1" x14ac:dyDescent="0.5">
      <c r="B281" s="390"/>
      <c r="C281" s="391"/>
      <c r="D281" s="110"/>
      <c r="E281" s="111"/>
      <c r="F281" s="112"/>
      <c r="G281" s="113"/>
      <c r="H281" s="113"/>
      <c r="I281" s="113"/>
      <c r="J281" s="113"/>
      <c r="K281" s="113"/>
      <c r="L281" s="113"/>
      <c r="M281" s="113"/>
      <c r="N281" s="114"/>
      <c r="O281" s="115"/>
      <c r="P281" s="116"/>
      <c r="Q281" s="117"/>
      <c r="R281" s="118"/>
      <c r="S281" s="118"/>
      <c r="T281" s="118"/>
      <c r="U281" s="118"/>
      <c r="V281" s="119"/>
    </row>
    <row r="282" spans="2:22" ht="7.2" customHeight="1" thickBot="1" x14ac:dyDescent="0.5"/>
    <row r="283" spans="2:22" ht="18" customHeight="1" thickBot="1" x14ac:dyDescent="0.5">
      <c r="B283" s="362" t="str">
        <f>"文書管理番号："&amp;[12]H3R_表紙_改訂履歴!$D$1</f>
        <v>文書管理番号：N-Q-3-17-M3U-31</v>
      </c>
      <c r="C283" s="363"/>
      <c r="D283" s="363"/>
      <c r="E283" s="363"/>
      <c r="F283" s="364"/>
      <c r="G283" s="362" t="str">
        <f>[11]M3U洗浄_表紙_改訂履歴!$E$16</f>
        <v>M3U静置分離槽操作基準書
(SK-16、17)</v>
      </c>
      <c r="H283" s="363"/>
      <c r="I283" s="363"/>
      <c r="J283" s="363"/>
      <c r="K283" s="363"/>
      <c r="L283" s="364"/>
      <c r="M283" s="365" t="s">
        <v>147</v>
      </c>
      <c r="N283" s="366"/>
      <c r="O283" s="68">
        <v>3</v>
      </c>
      <c r="P283" s="365" t="s">
        <v>148</v>
      </c>
      <c r="Q283" s="366"/>
      <c r="R283" s="366" t="str">
        <f>[12]H3R_表紙_改訂履歴!$G$2</f>
        <v>2005.10.03</v>
      </c>
      <c r="S283" s="367"/>
      <c r="T283" s="69" t="s">
        <v>149</v>
      </c>
      <c r="U283" s="70">
        <f>U247+1</f>
        <v>11</v>
      </c>
      <c r="V283" s="71" t="str">
        <f>"/ "&amp;MAX(U:U)</f>
        <v>/ 11</v>
      </c>
    </row>
    <row r="284" spans="2:22" ht="18" customHeight="1" x14ac:dyDescent="0.45">
      <c r="B284" s="368" t="s">
        <v>150</v>
      </c>
      <c r="C284" s="369"/>
      <c r="D284" s="372" t="s">
        <v>151</v>
      </c>
      <c r="E284" s="374" t="s">
        <v>152</v>
      </c>
      <c r="F284" s="375"/>
      <c r="G284" s="375"/>
      <c r="H284" s="375"/>
      <c r="I284" s="375"/>
      <c r="J284" s="375"/>
      <c r="K284" s="375"/>
      <c r="L284" s="375"/>
      <c r="M284" s="375"/>
      <c r="N284" s="376"/>
      <c r="O284" s="380" t="s">
        <v>153</v>
      </c>
      <c r="P284" s="382" t="s">
        <v>154</v>
      </c>
      <c r="Q284" s="374" t="s">
        <v>200</v>
      </c>
      <c r="R284" s="375"/>
      <c r="S284" s="375"/>
      <c r="T284" s="375"/>
      <c r="U284" s="375"/>
      <c r="V284" s="386"/>
    </row>
    <row r="285" spans="2:22" ht="18" customHeight="1" thickBot="1" x14ac:dyDescent="0.5">
      <c r="B285" s="370"/>
      <c r="C285" s="371"/>
      <c r="D285" s="373"/>
      <c r="E285" s="377"/>
      <c r="F285" s="378"/>
      <c r="G285" s="378"/>
      <c r="H285" s="378"/>
      <c r="I285" s="378"/>
      <c r="J285" s="378"/>
      <c r="K285" s="378"/>
      <c r="L285" s="378"/>
      <c r="M285" s="378"/>
      <c r="N285" s="379"/>
      <c r="O285" s="381"/>
      <c r="P285" s="383"/>
      <c r="Q285" s="377"/>
      <c r="R285" s="378"/>
      <c r="S285" s="378"/>
      <c r="T285" s="378"/>
      <c r="U285" s="378"/>
      <c r="V285" s="387"/>
    </row>
    <row r="286" spans="2:22" ht="18" customHeight="1" x14ac:dyDescent="0.45">
      <c r="B286" s="388" t="s">
        <v>209</v>
      </c>
      <c r="C286" s="389"/>
      <c r="D286" s="73"/>
      <c r="E286" s="74" t="s">
        <v>497</v>
      </c>
      <c r="F286" s="84" t="s">
        <v>498</v>
      </c>
      <c r="G286" s="75"/>
      <c r="H286" s="75"/>
      <c r="I286" s="75"/>
      <c r="J286" s="75"/>
      <c r="K286" s="75"/>
      <c r="L286" s="75"/>
      <c r="M286" s="75"/>
      <c r="N286" s="76"/>
      <c r="O286" s="170">
        <v>12.13</v>
      </c>
      <c r="P286" s="78"/>
      <c r="Q286" s="79" t="s">
        <v>159</v>
      </c>
      <c r="R286" s="80" t="s">
        <v>162</v>
      </c>
      <c r="S286" s="80"/>
      <c r="T286" s="80"/>
      <c r="U286" s="80"/>
      <c r="V286" s="81"/>
    </row>
    <row r="287" spans="2:22" ht="18" customHeight="1" x14ac:dyDescent="0.45">
      <c r="B287" s="129"/>
      <c r="C287" s="130"/>
      <c r="D287" s="73"/>
      <c r="E287" s="83" t="s">
        <v>436</v>
      </c>
      <c r="F287" s="84" t="s">
        <v>499</v>
      </c>
      <c r="G287" s="131"/>
      <c r="H287" s="131"/>
      <c r="I287" s="131"/>
      <c r="J287" s="131"/>
      <c r="K287" s="131"/>
      <c r="L287" s="131"/>
      <c r="M287" s="131"/>
      <c r="N287" s="132"/>
      <c r="O287" s="77"/>
      <c r="P287" s="78"/>
      <c r="Q287" s="133" t="s">
        <v>159</v>
      </c>
      <c r="R287" s="134" t="s">
        <v>162</v>
      </c>
      <c r="S287" s="134"/>
      <c r="T287" s="134"/>
      <c r="U287" s="134"/>
      <c r="V287" s="135"/>
    </row>
    <row r="288" spans="2:22" ht="18" customHeight="1" x14ac:dyDescent="0.45">
      <c r="B288" s="384" t="s">
        <v>130</v>
      </c>
      <c r="C288" s="385"/>
      <c r="D288" s="82"/>
      <c r="E288" s="83" t="s">
        <v>295</v>
      </c>
      <c r="F288" s="84" t="s">
        <v>500</v>
      </c>
      <c r="G288" s="84"/>
      <c r="H288" s="84"/>
      <c r="I288" s="84"/>
      <c r="J288" s="84"/>
      <c r="K288" s="84"/>
      <c r="L288" s="84"/>
      <c r="M288" s="84"/>
      <c r="N288" s="85"/>
      <c r="O288" s="86"/>
      <c r="P288" s="87"/>
      <c r="Q288" s="82" t="s">
        <v>159</v>
      </c>
      <c r="R288" s="84" t="s">
        <v>392</v>
      </c>
      <c r="S288" s="84"/>
      <c r="T288" s="84"/>
      <c r="U288" s="84"/>
      <c r="V288" s="88"/>
    </row>
    <row r="289" spans="2:22" ht="18" customHeight="1" x14ac:dyDescent="0.45">
      <c r="B289" s="384"/>
      <c r="C289" s="385"/>
      <c r="D289" s="82"/>
      <c r="E289" s="83" t="s">
        <v>298</v>
      </c>
      <c r="F289" s="84" t="s">
        <v>501</v>
      </c>
      <c r="G289" s="84"/>
      <c r="H289" s="84"/>
      <c r="I289" s="84"/>
      <c r="J289" s="84"/>
      <c r="K289" s="84"/>
      <c r="L289" s="84"/>
      <c r="M289" s="84"/>
      <c r="N289" s="85"/>
      <c r="O289" s="86" t="s">
        <v>502</v>
      </c>
      <c r="P289" s="89">
        <v>75</v>
      </c>
      <c r="Q289" s="82"/>
      <c r="R289" s="84" t="s">
        <v>342</v>
      </c>
      <c r="S289" s="84"/>
      <c r="T289" s="84"/>
      <c r="U289" s="84"/>
      <c r="V289" s="88"/>
    </row>
    <row r="290" spans="2:22" ht="18" customHeight="1" x14ac:dyDescent="0.45">
      <c r="B290" s="384"/>
      <c r="C290" s="385"/>
      <c r="D290" s="82"/>
      <c r="E290" s="83" t="s">
        <v>302</v>
      </c>
      <c r="F290" s="84" t="s">
        <v>503</v>
      </c>
      <c r="G290" s="84"/>
      <c r="H290" s="84"/>
      <c r="I290" s="84"/>
      <c r="J290" s="84"/>
      <c r="K290" s="84"/>
      <c r="L290" s="84"/>
      <c r="M290" s="84"/>
      <c r="N290" s="85"/>
      <c r="O290" s="86"/>
      <c r="P290" s="89"/>
      <c r="Q290" s="82" t="s">
        <v>159</v>
      </c>
      <c r="R290" s="84" t="s">
        <v>504</v>
      </c>
      <c r="S290" s="84"/>
      <c r="T290" s="84"/>
      <c r="U290" s="84"/>
      <c r="V290" s="88"/>
    </row>
    <row r="291" spans="2:22" ht="18" customHeight="1" x14ac:dyDescent="0.45">
      <c r="B291" s="384"/>
      <c r="C291" s="385"/>
      <c r="D291" s="82"/>
      <c r="E291" s="83" t="s">
        <v>306</v>
      </c>
      <c r="F291" s="84" t="s">
        <v>505</v>
      </c>
      <c r="G291" s="90"/>
      <c r="H291" s="90"/>
      <c r="I291" s="90"/>
      <c r="J291" s="90"/>
      <c r="K291" s="90"/>
      <c r="L291" s="90"/>
      <c r="M291" s="90"/>
      <c r="N291" s="91"/>
      <c r="O291" s="86"/>
      <c r="P291" s="87"/>
      <c r="Q291" s="82"/>
      <c r="R291" s="84" t="s">
        <v>506</v>
      </c>
      <c r="S291" s="84"/>
      <c r="T291" s="84"/>
      <c r="U291" s="84"/>
      <c r="V291" s="88"/>
    </row>
    <row r="292" spans="2:22" ht="18" customHeight="1" x14ac:dyDescent="0.45">
      <c r="B292" s="384"/>
      <c r="C292" s="385"/>
      <c r="D292" s="82"/>
      <c r="E292" s="83" t="s">
        <v>310</v>
      </c>
      <c r="F292" s="84" t="s">
        <v>507</v>
      </c>
      <c r="G292" s="90"/>
      <c r="H292" s="90"/>
      <c r="I292" s="90"/>
      <c r="J292" s="90"/>
      <c r="K292" s="90"/>
      <c r="L292" s="90"/>
      <c r="M292" s="90"/>
      <c r="N292" s="91"/>
      <c r="O292" s="86"/>
      <c r="P292" s="89"/>
      <c r="Q292" s="82" t="s">
        <v>159</v>
      </c>
      <c r="R292" s="84" t="s">
        <v>508</v>
      </c>
      <c r="S292" s="84"/>
      <c r="T292" s="84"/>
      <c r="U292" s="84"/>
      <c r="V292" s="88"/>
    </row>
    <row r="293" spans="2:22" ht="18" customHeight="1" x14ac:dyDescent="0.45">
      <c r="B293" s="384"/>
      <c r="C293" s="385"/>
      <c r="D293" s="82"/>
      <c r="E293" s="83" t="s">
        <v>314</v>
      </c>
      <c r="F293" s="84" t="s">
        <v>509</v>
      </c>
      <c r="G293" s="84"/>
      <c r="H293" s="84"/>
      <c r="I293" s="84"/>
      <c r="J293" s="84"/>
      <c r="K293" s="84"/>
      <c r="L293" s="84"/>
      <c r="M293" s="84"/>
      <c r="N293" s="85"/>
      <c r="O293" s="86"/>
      <c r="P293" s="89"/>
      <c r="Q293" s="82"/>
      <c r="R293" s="84"/>
      <c r="S293" s="84"/>
      <c r="T293" s="84"/>
      <c r="U293" s="84"/>
      <c r="V293" s="88"/>
    </row>
    <row r="294" spans="2:22" ht="18" customHeight="1" x14ac:dyDescent="0.45">
      <c r="B294" s="434"/>
      <c r="C294" s="435"/>
      <c r="D294" s="161"/>
      <c r="E294" s="148"/>
      <c r="F294" s="162"/>
      <c r="G294" s="162"/>
      <c r="H294" s="162"/>
      <c r="I294" s="162"/>
      <c r="J294" s="162"/>
      <c r="K294" s="162"/>
      <c r="L294" s="162"/>
      <c r="M294" s="162"/>
      <c r="N294" s="163"/>
      <c r="O294" s="164"/>
      <c r="P294" s="165"/>
      <c r="Q294" s="161"/>
      <c r="R294" s="162"/>
      <c r="S294" s="162"/>
      <c r="T294" s="162"/>
      <c r="U294" s="162"/>
      <c r="V294" s="166"/>
    </row>
    <row r="295" spans="2:22" ht="18" customHeight="1" x14ac:dyDescent="0.45">
      <c r="B295" s="384" t="s">
        <v>212</v>
      </c>
      <c r="C295" s="385"/>
      <c r="D295" s="149"/>
      <c r="E295" s="83" t="s">
        <v>289</v>
      </c>
      <c r="F295" s="150" t="s">
        <v>498</v>
      </c>
      <c r="G295" s="150"/>
      <c r="H295" s="150"/>
      <c r="I295" s="150"/>
      <c r="J295" s="150"/>
      <c r="K295" s="150"/>
      <c r="L295" s="150"/>
      <c r="M295" s="150"/>
      <c r="N295" s="151"/>
      <c r="O295" s="152">
        <v>12.13</v>
      </c>
      <c r="P295" s="78"/>
      <c r="Q295" s="149"/>
      <c r="R295" s="150"/>
      <c r="S295" s="150"/>
      <c r="T295" s="150"/>
      <c r="U295" s="150"/>
      <c r="V295" s="154"/>
    </row>
    <row r="296" spans="2:22" ht="18" customHeight="1" x14ac:dyDescent="0.45">
      <c r="B296" s="384" t="s">
        <v>130</v>
      </c>
      <c r="C296" s="385"/>
      <c r="D296" s="82"/>
      <c r="E296" s="83" t="s">
        <v>292</v>
      </c>
      <c r="F296" s="84" t="s">
        <v>499</v>
      </c>
      <c r="G296" s="84"/>
      <c r="H296" s="84"/>
      <c r="I296" s="84"/>
      <c r="J296" s="84"/>
      <c r="K296" s="84"/>
      <c r="L296" s="84"/>
      <c r="M296" s="84"/>
      <c r="N296" s="85"/>
      <c r="O296" s="86"/>
      <c r="P296" s="87"/>
      <c r="Q296" s="82"/>
      <c r="R296" s="84"/>
      <c r="S296" s="84"/>
      <c r="T296" s="84"/>
      <c r="U296" s="84"/>
      <c r="V296" s="88"/>
    </row>
    <row r="297" spans="2:22" ht="18" customHeight="1" x14ac:dyDescent="0.45">
      <c r="B297" s="384"/>
      <c r="C297" s="385"/>
      <c r="D297" s="82"/>
      <c r="E297" s="83" t="s">
        <v>295</v>
      </c>
      <c r="F297" s="84" t="s">
        <v>500</v>
      </c>
      <c r="G297" s="84"/>
      <c r="H297" s="84"/>
      <c r="I297" s="84"/>
      <c r="J297" s="84"/>
      <c r="K297" s="84"/>
      <c r="L297" s="84"/>
      <c r="M297" s="84"/>
      <c r="N297" s="85"/>
      <c r="O297" s="86"/>
      <c r="P297" s="89"/>
      <c r="Q297" s="82"/>
      <c r="R297" s="84"/>
      <c r="S297" s="84"/>
      <c r="T297" s="84"/>
      <c r="U297" s="84"/>
      <c r="V297" s="88"/>
    </row>
    <row r="298" spans="2:22" ht="18" customHeight="1" x14ac:dyDescent="0.45">
      <c r="B298" s="384"/>
      <c r="C298" s="385"/>
      <c r="D298" s="82"/>
      <c r="E298" s="83" t="s">
        <v>298</v>
      </c>
      <c r="F298" s="84" t="s">
        <v>510</v>
      </c>
      <c r="G298" s="84"/>
      <c r="H298" s="84"/>
      <c r="I298" s="84"/>
      <c r="J298" s="84"/>
      <c r="K298" s="84"/>
      <c r="L298" s="84"/>
      <c r="M298" s="84"/>
      <c r="N298" s="85"/>
      <c r="O298" s="86" t="s">
        <v>511</v>
      </c>
      <c r="P298" s="89">
        <v>75</v>
      </c>
      <c r="Q298" s="82"/>
      <c r="R298" s="84"/>
      <c r="S298" s="84"/>
      <c r="T298" s="84"/>
      <c r="U298" s="84"/>
      <c r="V298" s="88"/>
    </row>
    <row r="299" spans="2:22" ht="18" customHeight="1" x14ac:dyDescent="0.45">
      <c r="B299" s="384"/>
      <c r="C299" s="385"/>
      <c r="D299" s="82"/>
      <c r="E299" s="83" t="s">
        <v>302</v>
      </c>
      <c r="F299" s="84" t="s">
        <v>512</v>
      </c>
      <c r="G299" s="84"/>
      <c r="H299" s="84"/>
      <c r="I299" s="84"/>
      <c r="J299" s="84"/>
      <c r="K299" s="84"/>
      <c r="L299" s="84"/>
      <c r="M299" s="84"/>
      <c r="N299" s="85"/>
      <c r="O299" s="86"/>
      <c r="P299" s="89"/>
      <c r="Q299" s="82"/>
      <c r="R299" s="141"/>
      <c r="S299" s="84"/>
      <c r="T299" s="84"/>
      <c r="U299" s="84"/>
      <c r="V299" s="88"/>
    </row>
    <row r="300" spans="2:22" ht="18" customHeight="1" x14ac:dyDescent="0.45">
      <c r="B300" s="384"/>
      <c r="C300" s="385"/>
      <c r="D300" s="82"/>
      <c r="E300" s="83" t="s">
        <v>306</v>
      </c>
      <c r="F300" s="84" t="s">
        <v>513</v>
      </c>
      <c r="G300" s="84"/>
      <c r="H300" s="84"/>
      <c r="I300" s="84"/>
      <c r="J300" s="84"/>
      <c r="K300" s="84"/>
      <c r="L300" s="84"/>
      <c r="M300" s="84"/>
      <c r="N300" s="85"/>
      <c r="O300" s="86"/>
      <c r="P300" s="89"/>
      <c r="Q300" s="82"/>
      <c r="R300" s="141"/>
      <c r="S300" s="84"/>
      <c r="T300" s="84"/>
      <c r="U300" s="84"/>
      <c r="V300" s="88"/>
    </row>
    <row r="301" spans="2:22" ht="18" customHeight="1" x14ac:dyDescent="0.45">
      <c r="B301" s="384"/>
      <c r="C301" s="385"/>
      <c r="D301" s="82"/>
      <c r="E301" s="83" t="s">
        <v>310</v>
      </c>
      <c r="F301" s="84" t="s">
        <v>514</v>
      </c>
      <c r="G301" s="84"/>
      <c r="H301" s="84"/>
      <c r="I301" s="84"/>
      <c r="J301" s="84"/>
      <c r="K301" s="84"/>
      <c r="L301" s="84"/>
      <c r="M301" s="84"/>
      <c r="N301" s="85"/>
      <c r="O301" s="86"/>
      <c r="P301" s="89"/>
      <c r="Q301" s="82"/>
      <c r="R301" s="142"/>
      <c r="S301" s="84"/>
      <c r="T301" s="84"/>
      <c r="U301" s="84"/>
      <c r="V301" s="88"/>
    </row>
    <row r="302" spans="2:22" ht="18" customHeight="1" x14ac:dyDescent="0.45">
      <c r="B302" s="129"/>
      <c r="C302" s="130"/>
      <c r="D302" s="155"/>
      <c r="E302" s="147" t="s">
        <v>314</v>
      </c>
      <c r="F302" s="156" t="s">
        <v>509</v>
      </c>
      <c r="G302" s="156"/>
      <c r="H302" s="156"/>
      <c r="I302" s="156"/>
      <c r="J302" s="156"/>
      <c r="K302" s="156"/>
      <c r="L302" s="156"/>
      <c r="M302" s="156"/>
      <c r="N302" s="157"/>
      <c r="O302" s="158"/>
      <c r="P302" s="159"/>
      <c r="Q302" s="155"/>
      <c r="R302" s="171"/>
      <c r="S302" s="156"/>
      <c r="T302" s="156"/>
      <c r="U302" s="156"/>
      <c r="V302" s="160"/>
    </row>
    <row r="303" spans="2:22" ht="18" customHeight="1" x14ac:dyDescent="0.45">
      <c r="B303" s="434"/>
      <c r="C303" s="435"/>
      <c r="D303" s="161"/>
      <c r="E303" s="148"/>
      <c r="F303" s="162"/>
      <c r="G303" s="162"/>
      <c r="H303" s="162"/>
      <c r="I303" s="162"/>
      <c r="J303" s="162"/>
      <c r="K303" s="162"/>
      <c r="L303" s="162"/>
      <c r="M303" s="162"/>
      <c r="N303" s="163"/>
      <c r="O303" s="164"/>
      <c r="P303" s="165"/>
      <c r="Q303" s="161"/>
      <c r="R303" s="172"/>
      <c r="S303" s="162"/>
      <c r="T303" s="162"/>
      <c r="U303" s="162"/>
      <c r="V303" s="166"/>
    </row>
    <row r="304" spans="2:22" ht="18" customHeight="1" x14ac:dyDescent="0.45">
      <c r="B304" s="384" t="s">
        <v>515</v>
      </c>
      <c r="C304" s="385"/>
      <c r="D304" s="149"/>
      <c r="E304" s="83" t="s">
        <v>289</v>
      </c>
      <c r="F304" s="150" t="s">
        <v>516</v>
      </c>
      <c r="G304" s="173"/>
      <c r="H304" s="173"/>
      <c r="I304" s="173"/>
      <c r="J304" s="173"/>
      <c r="K304" s="173"/>
      <c r="L304" s="173"/>
      <c r="M304" s="173"/>
      <c r="N304" s="174"/>
      <c r="O304" s="152"/>
      <c r="P304" s="78"/>
      <c r="Q304" s="149" t="s">
        <v>159</v>
      </c>
      <c r="R304" s="153" t="s">
        <v>517</v>
      </c>
      <c r="S304" s="150"/>
      <c r="T304" s="150"/>
      <c r="U304" s="150"/>
      <c r="V304" s="154"/>
    </row>
    <row r="305" spans="2:22" ht="18" customHeight="1" x14ac:dyDescent="0.45">
      <c r="B305" s="384" t="s">
        <v>518</v>
      </c>
      <c r="C305" s="385"/>
      <c r="D305" s="82"/>
      <c r="E305" s="83" t="s">
        <v>292</v>
      </c>
      <c r="F305" s="84" t="s">
        <v>519</v>
      </c>
      <c r="G305" s="92"/>
      <c r="H305" s="92"/>
      <c r="I305" s="92"/>
      <c r="J305" s="92"/>
      <c r="K305" s="92"/>
      <c r="L305" s="92"/>
      <c r="M305" s="92"/>
      <c r="N305" s="93"/>
      <c r="O305" s="86"/>
      <c r="P305" s="89"/>
      <c r="Q305" s="82"/>
      <c r="R305" s="142" t="s">
        <v>520</v>
      </c>
      <c r="S305" s="84"/>
      <c r="T305" s="84"/>
      <c r="U305" s="84"/>
      <c r="V305" s="88"/>
    </row>
    <row r="306" spans="2:22" ht="18" customHeight="1" x14ac:dyDescent="0.45">
      <c r="B306" s="384" t="s">
        <v>521</v>
      </c>
      <c r="C306" s="385"/>
      <c r="D306" s="82"/>
      <c r="E306" s="83"/>
      <c r="F306" s="84"/>
      <c r="G306" s="84"/>
      <c r="H306" s="84"/>
      <c r="I306" s="84"/>
      <c r="J306" s="84"/>
      <c r="K306" s="84"/>
      <c r="L306" s="84"/>
      <c r="M306" s="84"/>
      <c r="N306" s="85"/>
      <c r="O306" s="86"/>
      <c r="P306" s="89"/>
      <c r="Q306" s="82"/>
      <c r="R306" s="141"/>
      <c r="S306" s="84"/>
      <c r="T306" s="84"/>
      <c r="U306" s="84"/>
      <c r="V306" s="88"/>
    </row>
    <row r="307" spans="2:22" ht="18" customHeight="1" x14ac:dyDescent="0.45">
      <c r="B307" s="384" t="s">
        <v>201</v>
      </c>
      <c r="C307" s="385"/>
      <c r="D307" s="82"/>
      <c r="E307" s="83"/>
      <c r="F307" s="84"/>
      <c r="G307" s="84"/>
      <c r="H307" s="84"/>
      <c r="I307" s="84"/>
      <c r="J307" s="84"/>
      <c r="K307" s="84"/>
      <c r="L307" s="84"/>
      <c r="M307" s="84"/>
      <c r="N307" s="85"/>
      <c r="O307" s="87"/>
      <c r="P307" s="89"/>
      <c r="Q307" s="82"/>
      <c r="R307" s="141"/>
      <c r="S307" s="84"/>
      <c r="T307" s="84"/>
      <c r="U307" s="84"/>
      <c r="V307" s="88"/>
    </row>
    <row r="308" spans="2:22" ht="18" customHeight="1" x14ac:dyDescent="0.45">
      <c r="B308" s="384"/>
      <c r="C308" s="385"/>
      <c r="D308" s="82"/>
      <c r="E308" s="83"/>
      <c r="F308" s="84"/>
      <c r="G308" s="84"/>
      <c r="H308" s="84"/>
      <c r="I308" s="84"/>
      <c r="J308" s="84"/>
      <c r="K308" s="84"/>
      <c r="L308" s="84"/>
      <c r="M308" s="84"/>
      <c r="N308" s="85"/>
      <c r="O308" s="86"/>
      <c r="P308" s="89"/>
      <c r="Q308" s="82"/>
      <c r="R308" s="141"/>
      <c r="S308" s="84"/>
      <c r="T308" s="84"/>
      <c r="U308" s="84"/>
      <c r="V308" s="88"/>
    </row>
    <row r="309" spans="2:22" ht="18" customHeight="1" x14ac:dyDescent="0.45">
      <c r="B309" s="384"/>
      <c r="C309" s="385"/>
      <c r="D309" s="82"/>
      <c r="E309" s="83"/>
      <c r="F309" s="84"/>
      <c r="G309" s="84"/>
      <c r="H309" s="84"/>
      <c r="I309" s="84"/>
      <c r="J309" s="84"/>
      <c r="K309" s="84"/>
      <c r="L309" s="84"/>
      <c r="M309" s="84"/>
      <c r="N309" s="85"/>
      <c r="O309" s="86"/>
      <c r="P309" s="89"/>
      <c r="Q309" s="82"/>
      <c r="R309" s="141"/>
      <c r="S309" s="84"/>
      <c r="T309" s="84"/>
      <c r="U309" s="84"/>
      <c r="V309" s="88"/>
    </row>
    <row r="310" spans="2:22" ht="18" customHeight="1" x14ac:dyDescent="0.45">
      <c r="B310" s="384"/>
      <c r="C310" s="385"/>
      <c r="D310" s="82"/>
      <c r="E310" s="83"/>
      <c r="F310" s="84"/>
      <c r="G310" s="84"/>
      <c r="H310" s="84"/>
      <c r="I310" s="84"/>
      <c r="J310" s="84"/>
      <c r="K310" s="84"/>
      <c r="L310" s="84"/>
      <c r="M310" s="84"/>
      <c r="N310" s="85"/>
      <c r="O310" s="86"/>
      <c r="P310" s="89"/>
      <c r="Q310" s="82"/>
      <c r="R310" s="141"/>
      <c r="S310" s="84"/>
      <c r="T310" s="84"/>
      <c r="U310" s="84"/>
      <c r="V310" s="88"/>
    </row>
    <row r="311" spans="2:22" ht="18" customHeight="1" x14ac:dyDescent="0.45">
      <c r="B311" s="384"/>
      <c r="C311" s="385"/>
      <c r="D311" s="82"/>
      <c r="E311" s="83"/>
      <c r="F311" s="84"/>
      <c r="G311" s="84"/>
      <c r="H311" s="84"/>
      <c r="I311" s="84"/>
      <c r="J311" s="84"/>
      <c r="K311" s="84"/>
      <c r="L311" s="84"/>
      <c r="M311" s="84"/>
      <c r="N311" s="85"/>
      <c r="O311" s="86"/>
      <c r="P311" s="89"/>
      <c r="Q311" s="82"/>
      <c r="R311" s="141"/>
      <c r="S311" s="97"/>
      <c r="T311" s="97"/>
      <c r="U311" s="97"/>
      <c r="V311" s="98"/>
    </row>
    <row r="312" spans="2:22" ht="18" customHeight="1" x14ac:dyDescent="0.45">
      <c r="B312" s="384"/>
      <c r="C312" s="385"/>
      <c r="D312" s="82"/>
      <c r="E312" s="83"/>
      <c r="F312" s="84"/>
      <c r="G312" s="84"/>
      <c r="H312" s="84"/>
      <c r="I312" s="84"/>
      <c r="J312" s="84"/>
      <c r="K312" s="84"/>
      <c r="L312" s="84"/>
      <c r="M312" s="84"/>
      <c r="N312" s="85"/>
      <c r="O312" s="86"/>
      <c r="P312" s="89"/>
      <c r="Q312" s="82"/>
      <c r="R312" s="141"/>
      <c r="S312" s="100"/>
      <c r="T312" s="100"/>
      <c r="U312" s="100"/>
      <c r="V312" s="101"/>
    </row>
    <row r="313" spans="2:22" ht="18" customHeight="1" x14ac:dyDescent="0.45">
      <c r="B313" s="384"/>
      <c r="C313" s="385"/>
      <c r="D313" s="82"/>
      <c r="E313" s="83"/>
      <c r="F313" s="84"/>
      <c r="G313" s="84"/>
      <c r="H313" s="84"/>
      <c r="I313" s="84"/>
      <c r="J313" s="84"/>
      <c r="K313" s="84"/>
      <c r="L313" s="84"/>
      <c r="M313" s="84"/>
      <c r="N313" s="85"/>
      <c r="O313" s="86"/>
      <c r="P313" s="89"/>
      <c r="Q313" s="82"/>
      <c r="R313" s="141"/>
      <c r="S313" s="102"/>
      <c r="T313" s="102"/>
      <c r="U313" s="102"/>
      <c r="V313" s="103"/>
    </row>
    <row r="314" spans="2:22" ht="18" customHeight="1" x14ac:dyDescent="0.45">
      <c r="B314" s="384"/>
      <c r="C314" s="385"/>
      <c r="D314" s="82"/>
      <c r="E314" s="83"/>
      <c r="F314" s="84"/>
      <c r="G314" s="84"/>
      <c r="H314" s="84"/>
      <c r="I314" s="84"/>
      <c r="J314" s="84"/>
      <c r="K314" s="84"/>
      <c r="L314" s="84"/>
      <c r="M314" s="84"/>
      <c r="N314" s="85"/>
      <c r="O314" s="86"/>
      <c r="P314" s="89"/>
      <c r="Q314" s="82"/>
      <c r="R314" s="141"/>
      <c r="S314" s="97"/>
      <c r="T314" s="97"/>
      <c r="U314" s="97"/>
      <c r="V314" s="98"/>
    </row>
    <row r="315" spans="2:22" ht="18" customHeight="1" x14ac:dyDescent="0.45">
      <c r="B315" s="384"/>
      <c r="C315" s="385"/>
      <c r="D315" s="82"/>
      <c r="E315" s="83"/>
      <c r="F315" s="84"/>
      <c r="G315" s="84"/>
      <c r="H315" s="84"/>
      <c r="I315" s="84"/>
      <c r="J315" s="84"/>
      <c r="K315" s="84"/>
      <c r="L315" s="84"/>
      <c r="M315" s="84"/>
      <c r="N315" s="85"/>
      <c r="O315" s="86"/>
      <c r="P315" s="89"/>
      <c r="Q315" s="82"/>
      <c r="R315" s="141"/>
      <c r="S315" s="84"/>
      <c r="T315" s="84"/>
      <c r="U315" s="84"/>
      <c r="V315" s="88"/>
    </row>
    <row r="316" spans="2:22" ht="18" customHeight="1" x14ac:dyDescent="0.45">
      <c r="B316" s="384"/>
      <c r="C316" s="385"/>
      <c r="D316" s="82"/>
      <c r="E316" s="83"/>
      <c r="F316" s="84"/>
      <c r="G316" s="84"/>
      <c r="H316" s="84"/>
      <c r="I316" s="84"/>
      <c r="J316" s="84"/>
      <c r="K316" s="84"/>
      <c r="L316" s="84"/>
      <c r="M316" s="84"/>
      <c r="N316" s="85"/>
      <c r="O316" s="86"/>
      <c r="P316" s="89"/>
      <c r="Q316" s="82"/>
      <c r="R316" s="141"/>
      <c r="S316" s="104"/>
      <c r="T316" s="104"/>
      <c r="U316" s="104"/>
      <c r="V316" s="105"/>
    </row>
    <row r="317" spans="2:22" ht="18" customHeight="1" x14ac:dyDescent="0.45">
      <c r="B317" s="384"/>
      <c r="C317" s="385"/>
      <c r="D317" s="82"/>
      <c r="E317" s="83"/>
      <c r="F317" s="84"/>
      <c r="G317" s="84"/>
      <c r="H317" s="84"/>
      <c r="I317" s="84"/>
      <c r="J317" s="84"/>
      <c r="K317" s="84"/>
      <c r="L317" s="84"/>
      <c r="M317" s="84"/>
      <c r="N317" s="85"/>
      <c r="O317" s="86"/>
      <c r="P317" s="89"/>
      <c r="Q317" s="82"/>
      <c r="R317" s="141"/>
      <c r="S317" s="104"/>
      <c r="T317" s="104"/>
      <c r="U317" s="104"/>
      <c r="V317" s="105"/>
    </row>
    <row r="318" spans="2:22" ht="18" customHeight="1" x14ac:dyDescent="0.45">
      <c r="B318" s="384"/>
      <c r="C318" s="385"/>
      <c r="D318" s="82"/>
      <c r="E318" s="83"/>
      <c r="F318" s="84"/>
      <c r="G318" s="107"/>
      <c r="H318" s="107"/>
      <c r="I318" s="107"/>
      <c r="J318" s="107"/>
      <c r="K318" s="107"/>
      <c r="L318" s="107"/>
      <c r="M318" s="107"/>
      <c r="N318" s="108"/>
      <c r="O318" s="87"/>
      <c r="P318" s="89"/>
      <c r="Q318" s="82"/>
      <c r="R318" s="109"/>
      <c r="S318" s="104"/>
      <c r="T318" s="104"/>
      <c r="U318" s="104"/>
      <c r="V318" s="105"/>
    </row>
    <row r="319" spans="2:22" ht="18" customHeight="1" thickBot="1" x14ac:dyDescent="0.5">
      <c r="B319" s="390"/>
      <c r="C319" s="391"/>
      <c r="D319" s="110"/>
      <c r="E319" s="111"/>
      <c r="F319" s="112"/>
      <c r="G319" s="113"/>
      <c r="H319" s="113"/>
      <c r="I319" s="113"/>
      <c r="J319" s="113"/>
      <c r="K319" s="113"/>
      <c r="L319" s="113"/>
      <c r="M319" s="113"/>
      <c r="N319" s="114"/>
      <c r="O319" s="115"/>
      <c r="P319" s="116"/>
      <c r="Q319" s="117"/>
      <c r="R319" s="118"/>
      <c r="S319" s="118"/>
      <c r="T319" s="118"/>
      <c r="U319" s="118"/>
      <c r="V319" s="119"/>
    </row>
  </sheetData>
  <mergeCells count="351">
    <mergeCell ref="B318:C318"/>
    <mergeCell ref="B319:C319"/>
    <mergeCell ref="B312:C312"/>
    <mergeCell ref="B313:C313"/>
    <mergeCell ref="B314:C314"/>
    <mergeCell ref="B315:C315"/>
    <mergeCell ref="B316:C316"/>
    <mergeCell ref="B317:C317"/>
    <mergeCell ref="B306:C306"/>
    <mergeCell ref="B307:C307"/>
    <mergeCell ref="B308:C308"/>
    <mergeCell ref="B309:C309"/>
    <mergeCell ref="B310:C310"/>
    <mergeCell ref="B311:C311"/>
    <mergeCell ref="B299:C299"/>
    <mergeCell ref="B300:C300"/>
    <mergeCell ref="B301:C301"/>
    <mergeCell ref="B303:C303"/>
    <mergeCell ref="B304:C304"/>
    <mergeCell ref="B305:C305"/>
    <mergeCell ref="B293:C293"/>
    <mergeCell ref="B294:C294"/>
    <mergeCell ref="B295:C295"/>
    <mergeCell ref="B296:C296"/>
    <mergeCell ref="B297:C297"/>
    <mergeCell ref="B298:C298"/>
    <mergeCell ref="B286:C286"/>
    <mergeCell ref="B288:C288"/>
    <mergeCell ref="B289:C289"/>
    <mergeCell ref="B290:C290"/>
    <mergeCell ref="B291:C291"/>
    <mergeCell ref="B292:C292"/>
    <mergeCell ref="R283:S283"/>
    <mergeCell ref="B284:C285"/>
    <mergeCell ref="D284:D285"/>
    <mergeCell ref="E284:N285"/>
    <mergeCell ref="O284:O285"/>
    <mergeCell ref="P284:P285"/>
    <mergeCell ref="Q284:V285"/>
    <mergeCell ref="B280:C280"/>
    <mergeCell ref="B281:C281"/>
    <mergeCell ref="B283:F283"/>
    <mergeCell ref="G283:L283"/>
    <mergeCell ref="M283:N283"/>
    <mergeCell ref="P283:Q283"/>
    <mergeCell ref="B274:C274"/>
    <mergeCell ref="B275:C275"/>
    <mergeCell ref="B276:C276"/>
    <mergeCell ref="B277:C277"/>
    <mergeCell ref="B278:C278"/>
    <mergeCell ref="B279:C279"/>
    <mergeCell ref="B268:C268"/>
    <mergeCell ref="B269:C269"/>
    <mergeCell ref="B270:C270"/>
    <mergeCell ref="B271:C271"/>
    <mergeCell ref="B272:C272"/>
    <mergeCell ref="B273:C273"/>
    <mergeCell ref="B262:C262"/>
    <mergeCell ref="B263:C263"/>
    <mergeCell ref="B264:C264"/>
    <mergeCell ref="B265:C265"/>
    <mergeCell ref="B266:C266"/>
    <mergeCell ref="B267:C267"/>
    <mergeCell ref="B256:C256"/>
    <mergeCell ref="B257:C257"/>
    <mergeCell ref="B258:C258"/>
    <mergeCell ref="B259:C259"/>
    <mergeCell ref="B260:C260"/>
    <mergeCell ref="B261:C261"/>
    <mergeCell ref="B250:C250"/>
    <mergeCell ref="B251:C251"/>
    <mergeCell ref="B252:C252"/>
    <mergeCell ref="B253:C253"/>
    <mergeCell ref="B254:C254"/>
    <mergeCell ref="B255:C255"/>
    <mergeCell ref="R247:S247"/>
    <mergeCell ref="B248:C249"/>
    <mergeCell ref="D248:D249"/>
    <mergeCell ref="E248:N249"/>
    <mergeCell ref="O248:O249"/>
    <mergeCell ref="P248:P249"/>
    <mergeCell ref="Q248:V249"/>
    <mergeCell ref="B244:C244"/>
    <mergeCell ref="B245:C245"/>
    <mergeCell ref="B247:F247"/>
    <mergeCell ref="G247:L247"/>
    <mergeCell ref="M247:N247"/>
    <mergeCell ref="P247:Q247"/>
    <mergeCell ref="B238:C238"/>
    <mergeCell ref="B239:C239"/>
    <mergeCell ref="B240:C240"/>
    <mergeCell ref="B241:C241"/>
    <mergeCell ref="B242:C242"/>
    <mergeCell ref="B243:C243"/>
    <mergeCell ref="B232:C232"/>
    <mergeCell ref="B233:C233"/>
    <mergeCell ref="B234:C234"/>
    <mergeCell ref="B235:C235"/>
    <mergeCell ref="B236:C236"/>
    <mergeCell ref="B237:C237"/>
    <mergeCell ref="B226:C226"/>
    <mergeCell ref="B227:C227"/>
    <mergeCell ref="B228:C228"/>
    <mergeCell ref="B229:C229"/>
    <mergeCell ref="B230:C230"/>
    <mergeCell ref="B231:C231"/>
    <mergeCell ref="B220:C220"/>
    <mergeCell ref="B221:C221"/>
    <mergeCell ref="B222:C222"/>
    <mergeCell ref="B223:C223"/>
    <mergeCell ref="B224:C224"/>
    <mergeCell ref="B225:C225"/>
    <mergeCell ref="B210:C210"/>
    <mergeCell ref="B215:C215"/>
    <mergeCell ref="B216:C216"/>
    <mergeCell ref="B217:C217"/>
    <mergeCell ref="B218:C218"/>
    <mergeCell ref="B219:C219"/>
    <mergeCell ref="R207:S207"/>
    <mergeCell ref="B208:C209"/>
    <mergeCell ref="D208:D209"/>
    <mergeCell ref="E208:N209"/>
    <mergeCell ref="O208:O209"/>
    <mergeCell ref="P208:P209"/>
    <mergeCell ref="Q208:V209"/>
    <mergeCell ref="B204:C204"/>
    <mergeCell ref="B205:C205"/>
    <mergeCell ref="B207:F207"/>
    <mergeCell ref="G207:L207"/>
    <mergeCell ref="M207:N207"/>
    <mergeCell ref="P207:Q207"/>
    <mergeCell ref="B198:C198"/>
    <mergeCell ref="B199:C199"/>
    <mergeCell ref="B200:C200"/>
    <mergeCell ref="B201:C201"/>
    <mergeCell ref="B202:C202"/>
    <mergeCell ref="B203:C203"/>
    <mergeCell ref="B192:C192"/>
    <mergeCell ref="B193:C193"/>
    <mergeCell ref="B194:C194"/>
    <mergeCell ref="B195:C195"/>
    <mergeCell ref="B196:C196"/>
    <mergeCell ref="B197:C197"/>
    <mergeCell ref="B186:C186"/>
    <mergeCell ref="B187:C187"/>
    <mergeCell ref="B188:C188"/>
    <mergeCell ref="B189:C189"/>
    <mergeCell ref="B190:C190"/>
    <mergeCell ref="B191:C191"/>
    <mergeCell ref="B180:C180"/>
    <mergeCell ref="B181:C181"/>
    <mergeCell ref="B182:C182"/>
    <mergeCell ref="B183:C183"/>
    <mergeCell ref="B184:C184"/>
    <mergeCell ref="B185:C185"/>
    <mergeCell ref="B174:C174"/>
    <mergeCell ref="B175:C175"/>
    <mergeCell ref="B176:C176"/>
    <mergeCell ref="B177:C177"/>
    <mergeCell ref="B178:C178"/>
    <mergeCell ref="B179:C179"/>
    <mergeCell ref="P171:Q171"/>
    <mergeCell ref="R171:S171"/>
    <mergeCell ref="B172:C173"/>
    <mergeCell ref="D172:D173"/>
    <mergeCell ref="E172:N173"/>
    <mergeCell ref="O172:O173"/>
    <mergeCell ref="P172:P173"/>
    <mergeCell ref="Q172:V173"/>
    <mergeCell ref="B167:C167"/>
    <mergeCell ref="B168:C168"/>
    <mergeCell ref="B169:C169"/>
    <mergeCell ref="B171:F171"/>
    <mergeCell ref="G171:L171"/>
    <mergeCell ref="M171:N171"/>
    <mergeCell ref="B161:C161"/>
    <mergeCell ref="B162:C162"/>
    <mergeCell ref="B163:C163"/>
    <mergeCell ref="B164:C164"/>
    <mergeCell ref="B165:C165"/>
    <mergeCell ref="B166:C166"/>
    <mergeCell ref="B155:C155"/>
    <mergeCell ref="B156:C156"/>
    <mergeCell ref="B157:C157"/>
    <mergeCell ref="B158:C158"/>
    <mergeCell ref="B159:C159"/>
    <mergeCell ref="B160:C160"/>
    <mergeCell ref="B149:C149"/>
    <mergeCell ref="B150:C150"/>
    <mergeCell ref="B151:C151"/>
    <mergeCell ref="B152:C152"/>
    <mergeCell ref="B153:C153"/>
    <mergeCell ref="B154:C154"/>
    <mergeCell ref="B141:C141"/>
    <mergeCell ref="B142:C142"/>
    <mergeCell ref="B143:C143"/>
    <mergeCell ref="B144:C144"/>
    <mergeCell ref="B147:C147"/>
    <mergeCell ref="B148:C148"/>
    <mergeCell ref="Q134:V135"/>
    <mergeCell ref="B136:C136"/>
    <mergeCell ref="B137:C137"/>
    <mergeCell ref="B138:C138"/>
    <mergeCell ref="B139:C139"/>
    <mergeCell ref="B140:C140"/>
    <mergeCell ref="B133:F133"/>
    <mergeCell ref="G133:L133"/>
    <mergeCell ref="M133:N133"/>
    <mergeCell ref="P133:Q133"/>
    <mergeCell ref="R133:S133"/>
    <mergeCell ref="B134:C135"/>
    <mergeCell ref="D134:D135"/>
    <mergeCell ref="E134:N135"/>
    <mergeCell ref="O134:O135"/>
    <mergeCell ref="P134:P135"/>
    <mergeCell ref="B126:C126"/>
    <mergeCell ref="B127:C127"/>
    <mergeCell ref="B128:C128"/>
    <mergeCell ref="B129:C129"/>
    <mergeCell ref="B130:C130"/>
    <mergeCell ref="B131:C131"/>
    <mergeCell ref="B120:C120"/>
    <mergeCell ref="B121:C121"/>
    <mergeCell ref="B122:C122"/>
    <mergeCell ref="B123:C123"/>
    <mergeCell ref="B124:C124"/>
    <mergeCell ref="B125:C125"/>
    <mergeCell ref="B114:C114"/>
    <mergeCell ref="B115:C115"/>
    <mergeCell ref="B116:C116"/>
    <mergeCell ref="B117:C117"/>
    <mergeCell ref="B118:C118"/>
    <mergeCell ref="B119:C119"/>
    <mergeCell ref="M111:N111"/>
    <mergeCell ref="P111:Q111"/>
    <mergeCell ref="R111:S111"/>
    <mergeCell ref="B112:C113"/>
    <mergeCell ref="D112:D113"/>
    <mergeCell ref="E112:N113"/>
    <mergeCell ref="O112:O113"/>
    <mergeCell ref="P112:P113"/>
    <mergeCell ref="Q112:V113"/>
    <mergeCell ref="B106:C106"/>
    <mergeCell ref="B107:C107"/>
    <mergeCell ref="B108:C108"/>
    <mergeCell ref="B109:C109"/>
    <mergeCell ref="B111:F111"/>
    <mergeCell ref="G111:L111"/>
    <mergeCell ref="B78:C89"/>
    <mergeCell ref="B90:C101"/>
    <mergeCell ref="B102:C102"/>
    <mergeCell ref="B103:C103"/>
    <mergeCell ref="B104:C104"/>
    <mergeCell ref="B105:C105"/>
    <mergeCell ref="R75:S75"/>
    <mergeCell ref="B76:C77"/>
    <mergeCell ref="D76:D77"/>
    <mergeCell ref="E76:N77"/>
    <mergeCell ref="O76:O77"/>
    <mergeCell ref="P76:P77"/>
    <mergeCell ref="Q76:V77"/>
    <mergeCell ref="B72:C72"/>
    <mergeCell ref="B73:C73"/>
    <mergeCell ref="B75:F75"/>
    <mergeCell ref="G75:L75"/>
    <mergeCell ref="M75:N75"/>
    <mergeCell ref="P75:Q75"/>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7:C47"/>
    <mergeCell ref="B48:C48"/>
    <mergeCell ref="B49:C49"/>
    <mergeCell ref="B50:C50"/>
    <mergeCell ref="B51:C51"/>
    <mergeCell ref="B53:C53"/>
    <mergeCell ref="B40:C40"/>
    <mergeCell ref="B42:C42"/>
    <mergeCell ref="B43:C43"/>
    <mergeCell ref="B44:C44"/>
    <mergeCell ref="B45:C45"/>
    <mergeCell ref="B46:C46"/>
    <mergeCell ref="P37:Q37"/>
    <mergeCell ref="R37:S37"/>
    <mergeCell ref="B38:C39"/>
    <mergeCell ref="D38:D39"/>
    <mergeCell ref="E38:N39"/>
    <mergeCell ref="O38:O39"/>
    <mergeCell ref="P38:P39"/>
    <mergeCell ref="Q38:V39"/>
    <mergeCell ref="B33:C33"/>
    <mergeCell ref="B34:C34"/>
    <mergeCell ref="B35:C35"/>
    <mergeCell ref="B37:F37"/>
    <mergeCell ref="G37:L37"/>
    <mergeCell ref="M37:N37"/>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Q2:V3"/>
    <mergeCell ref="B4:C4"/>
    <mergeCell ref="B5:C5"/>
    <mergeCell ref="B6:C6"/>
    <mergeCell ref="B7:C7"/>
    <mergeCell ref="B8:C8"/>
    <mergeCell ref="B1:F1"/>
    <mergeCell ref="G1:L1"/>
    <mergeCell ref="M1:N1"/>
    <mergeCell ref="P1:Q1"/>
    <mergeCell ref="R1:S1"/>
    <mergeCell ref="B2:C3"/>
    <mergeCell ref="D2:D3"/>
    <mergeCell ref="E2:N3"/>
    <mergeCell ref="O2:O3"/>
    <mergeCell ref="P2:P3"/>
  </mergeCells>
  <phoneticPr fontId="2"/>
  <conditionalFormatting sqref="G36 E41:E71 E114:E130 F114:F116">
    <cfRule type="cellIs" dxfId="139" priority="140" stopIfTrue="1" operator="equal">
      <formula>0</formula>
    </cfRule>
  </conditionalFormatting>
  <conditionalFormatting sqref="G36">
    <cfRule type="cellIs" dxfId="138" priority="139" stopIfTrue="1" operator="equal">
      <formula>0</formula>
    </cfRule>
  </conditionalFormatting>
  <conditionalFormatting sqref="H36">
    <cfRule type="cellIs" dxfId="137" priority="138" stopIfTrue="1" operator="equal">
      <formula>0</formula>
    </cfRule>
  </conditionalFormatting>
  <conditionalFormatting sqref="G36">
    <cfRule type="cellIs" dxfId="136" priority="137" stopIfTrue="1" operator="equal">
      <formula>0</formula>
    </cfRule>
  </conditionalFormatting>
  <conditionalFormatting sqref="E4">
    <cfRule type="cellIs" dxfId="135" priority="136" stopIfTrue="1" operator="equal">
      <formula>0</formula>
    </cfRule>
  </conditionalFormatting>
  <conditionalFormatting sqref="E28:E31">
    <cfRule type="cellIs" dxfId="134" priority="135" stopIfTrue="1" operator="equal">
      <formula>0</formula>
    </cfRule>
  </conditionalFormatting>
  <conditionalFormatting sqref="E31:E34">
    <cfRule type="cellIs" dxfId="133" priority="133" stopIfTrue="1" operator="equal">
      <formula>0</formula>
    </cfRule>
  </conditionalFormatting>
  <conditionalFormatting sqref="E35">
    <cfRule type="cellIs" dxfId="132" priority="134" stopIfTrue="1" operator="equal">
      <formula>0</formula>
    </cfRule>
  </conditionalFormatting>
  <conditionalFormatting sqref="F35">
    <cfRule type="cellIs" dxfId="131" priority="132" stopIfTrue="1" operator="equal">
      <formula>0</formula>
    </cfRule>
  </conditionalFormatting>
  <conditionalFormatting sqref="E35:F35 E31:E34">
    <cfRule type="cellIs" dxfId="130" priority="131" stopIfTrue="1" operator="equal">
      <formula>0</formula>
    </cfRule>
  </conditionalFormatting>
  <conditionalFormatting sqref="E31:E35">
    <cfRule type="cellIs" dxfId="129" priority="130" stopIfTrue="1" operator="equal">
      <formula>0</formula>
    </cfRule>
  </conditionalFormatting>
  <conditionalFormatting sqref="F35">
    <cfRule type="cellIs" dxfId="128" priority="129" stopIfTrue="1" operator="equal">
      <formula>0</formula>
    </cfRule>
  </conditionalFormatting>
  <conditionalFormatting sqref="E34">
    <cfRule type="cellIs" dxfId="127" priority="128" stopIfTrue="1" operator="equal">
      <formula>0</formula>
    </cfRule>
  </conditionalFormatting>
  <conditionalFormatting sqref="E32">
    <cfRule type="cellIs" dxfId="126" priority="127" stopIfTrue="1" operator="equal">
      <formula>0</formula>
    </cfRule>
  </conditionalFormatting>
  <conditionalFormatting sqref="E5">
    <cfRule type="cellIs" dxfId="125" priority="126" stopIfTrue="1" operator="equal">
      <formula>0</formula>
    </cfRule>
  </conditionalFormatting>
  <conditionalFormatting sqref="E6">
    <cfRule type="cellIs" dxfId="124" priority="125" stopIfTrue="1" operator="equal">
      <formula>0</formula>
    </cfRule>
  </conditionalFormatting>
  <conditionalFormatting sqref="E7:E29">
    <cfRule type="cellIs" dxfId="123" priority="124" stopIfTrue="1" operator="equal">
      <formula>0</formula>
    </cfRule>
  </conditionalFormatting>
  <conditionalFormatting sqref="F20 F22:F23">
    <cfRule type="cellIs" dxfId="122" priority="123" stopIfTrue="1" operator="equal">
      <formula>0</formula>
    </cfRule>
  </conditionalFormatting>
  <conditionalFormatting sqref="E245">
    <cfRule type="cellIs" dxfId="121" priority="88" stopIfTrue="1" operator="equal">
      <formula>0</formula>
    </cfRule>
  </conditionalFormatting>
  <conditionalFormatting sqref="F245">
    <cfRule type="cellIs" dxfId="120" priority="87" stopIfTrue="1" operator="equal">
      <formula>0</formula>
    </cfRule>
  </conditionalFormatting>
  <conditionalFormatting sqref="E31">
    <cfRule type="cellIs" dxfId="119" priority="117" stopIfTrue="1" operator="equal">
      <formula>0</formula>
    </cfRule>
  </conditionalFormatting>
  <conditionalFormatting sqref="E281:F281">
    <cfRule type="cellIs" dxfId="118" priority="84" stopIfTrue="1" operator="equal">
      <formula>0</formula>
    </cfRule>
  </conditionalFormatting>
  <conditionalFormatting sqref="E169">
    <cfRule type="cellIs" dxfId="117" priority="98" stopIfTrue="1" operator="equal">
      <formula>0</formula>
    </cfRule>
  </conditionalFormatting>
  <conditionalFormatting sqref="F169">
    <cfRule type="cellIs" dxfId="116" priority="97" stopIfTrue="1" operator="equal">
      <formula>0</formula>
    </cfRule>
  </conditionalFormatting>
  <conditionalFormatting sqref="E109">
    <cfRule type="cellIs" dxfId="115" priority="122" stopIfTrue="1" operator="equal">
      <formula>0</formula>
    </cfRule>
  </conditionalFormatting>
  <conditionalFormatting sqref="F109">
    <cfRule type="cellIs" dxfId="114" priority="121" stopIfTrue="1" operator="equal">
      <formula>0</formula>
    </cfRule>
  </conditionalFormatting>
  <conditionalFormatting sqref="E109:F109">
    <cfRule type="cellIs" dxfId="113" priority="120" stopIfTrue="1" operator="equal">
      <formula>0</formula>
    </cfRule>
  </conditionalFormatting>
  <conditionalFormatting sqref="E109">
    <cfRule type="cellIs" dxfId="112" priority="119" stopIfTrue="1" operator="equal">
      <formula>0</formula>
    </cfRule>
  </conditionalFormatting>
  <conditionalFormatting sqref="F109">
    <cfRule type="cellIs" dxfId="111" priority="118" stopIfTrue="1" operator="equal">
      <formula>0</formula>
    </cfRule>
  </conditionalFormatting>
  <conditionalFormatting sqref="F205">
    <cfRule type="cellIs" dxfId="110" priority="95" stopIfTrue="1" operator="equal">
      <formula>0</formula>
    </cfRule>
  </conditionalFormatting>
  <conditionalFormatting sqref="E205:F205">
    <cfRule type="cellIs" dxfId="109" priority="94" stopIfTrue="1" operator="equal">
      <formula>0</formula>
    </cfRule>
  </conditionalFormatting>
  <conditionalFormatting sqref="E205">
    <cfRule type="cellIs" dxfId="108" priority="93" stopIfTrue="1" operator="equal">
      <formula>0</formula>
    </cfRule>
  </conditionalFormatting>
  <conditionalFormatting sqref="F205">
    <cfRule type="cellIs" dxfId="107" priority="92" stopIfTrue="1" operator="equal">
      <formula>0</formula>
    </cfRule>
  </conditionalFormatting>
  <conditionalFormatting sqref="F70">
    <cfRule type="cellIs" dxfId="106" priority="104" stopIfTrue="1" operator="equal">
      <formula>0</formula>
    </cfRule>
  </conditionalFormatting>
  <conditionalFormatting sqref="F73">
    <cfRule type="cellIs" dxfId="105" priority="114" stopIfTrue="1" operator="equal">
      <formula>0</formula>
    </cfRule>
  </conditionalFormatting>
  <conditionalFormatting sqref="E73:F73">
    <cfRule type="cellIs" dxfId="104" priority="113" stopIfTrue="1" operator="equal">
      <formula>0</formula>
    </cfRule>
  </conditionalFormatting>
  <conditionalFormatting sqref="E245:F245">
    <cfRule type="cellIs" dxfId="103" priority="89" stopIfTrue="1" operator="equal">
      <formula>0</formula>
    </cfRule>
  </conditionalFormatting>
  <conditionalFormatting sqref="F245">
    <cfRule type="cellIs" dxfId="102" priority="90" stopIfTrue="1" operator="equal">
      <formula>0</formula>
    </cfRule>
  </conditionalFormatting>
  <conditionalFormatting sqref="E281">
    <cfRule type="cellIs" dxfId="101" priority="83" stopIfTrue="1" operator="equal">
      <formula>0</formula>
    </cfRule>
  </conditionalFormatting>
  <conditionalFormatting sqref="E205">
    <cfRule type="cellIs" dxfId="100" priority="96" stopIfTrue="1" operator="equal">
      <formula>0</formula>
    </cfRule>
  </conditionalFormatting>
  <conditionalFormatting sqref="F68">
    <cfRule type="cellIs" dxfId="99" priority="103" stopIfTrue="1" operator="equal">
      <formula>0</formula>
    </cfRule>
  </conditionalFormatting>
  <conditionalFormatting sqref="E72">
    <cfRule type="cellIs" dxfId="98" priority="110" stopIfTrue="1" operator="equal">
      <formula>0</formula>
    </cfRule>
  </conditionalFormatting>
  <conditionalFormatting sqref="F54:F58">
    <cfRule type="cellIs" dxfId="97" priority="109" stopIfTrue="1" operator="equal">
      <formula>0</formula>
    </cfRule>
  </conditionalFormatting>
  <conditionalFormatting sqref="F59:F67">
    <cfRule type="cellIs" dxfId="96" priority="108" stopIfTrue="1" operator="equal">
      <formula>0</formula>
    </cfRule>
  </conditionalFormatting>
  <conditionalFormatting sqref="F71">
    <cfRule type="cellIs" dxfId="95" priority="107" stopIfTrue="1" operator="equal">
      <formula>0</formula>
    </cfRule>
  </conditionalFormatting>
  <conditionalFormatting sqref="F69">
    <cfRule type="cellIs" dxfId="94" priority="106" stopIfTrue="1" operator="equal">
      <formula>0</formula>
    </cfRule>
  </conditionalFormatting>
  <conditionalFormatting sqref="F72">
    <cfRule type="cellIs" dxfId="93" priority="105" stopIfTrue="1" operator="equal">
      <formula>0</formula>
    </cfRule>
  </conditionalFormatting>
  <conditionalFormatting sqref="E281">
    <cfRule type="cellIs" dxfId="92" priority="86" stopIfTrue="1" operator="equal">
      <formula>0</formula>
    </cfRule>
  </conditionalFormatting>
  <conditionalFormatting sqref="E245">
    <cfRule type="cellIs" dxfId="91" priority="91" stopIfTrue="1" operator="equal">
      <formula>0</formula>
    </cfRule>
  </conditionalFormatting>
  <conditionalFormatting sqref="F164">
    <cfRule type="cellIs" dxfId="90" priority="53" stopIfTrue="1" operator="equal">
      <formula>0</formula>
    </cfRule>
  </conditionalFormatting>
  <conditionalFormatting sqref="F108">
    <cfRule type="cellIs" dxfId="89" priority="72" stopIfTrue="1" operator="equal">
      <formula>0</formula>
    </cfRule>
  </conditionalFormatting>
  <conditionalFormatting sqref="F106">
    <cfRule type="cellIs" dxfId="88" priority="71" stopIfTrue="1" operator="equal">
      <formula>0</formula>
    </cfRule>
  </conditionalFormatting>
  <conditionalFormatting sqref="F104">
    <cfRule type="cellIs" dxfId="87" priority="70" stopIfTrue="1" operator="equal">
      <formula>0</formula>
    </cfRule>
  </conditionalFormatting>
  <conditionalFormatting sqref="E80">
    <cfRule type="cellIs" dxfId="86" priority="78" stopIfTrue="1" operator="equal">
      <formula>0</formula>
    </cfRule>
  </conditionalFormatting>
  <conditionalFormatting sqref="E81:E108">
    <cfRule type="cellIs" dxfId="85" priority="77" stopIfTrue="1" operator="equal">
      <formula>0</formula>
    </cfRule>
  </conditionalFormatting>
  <conditionalFormatting sqref="F90:F94">
    <cfRule type="cellIs" dxfId="84" priority="76" stopIfTrue="1" operator="equal">
      <formula>0</formula>
    </cfRule>
  </conditionalFormatting>
  <conditionalFormatting sqref="F95:F103">
    <cfRule type="cellIs" dxfId="83" priority="75" stopIfTrue="1" operator="equal">
      <formula>0</formula>
    </cfRule>
  </conditionalFormatting>
  <conditionalFormatting sqref="F107">
    <cfRule type="cellIs" dxfId="82" priority="74" stopIfTrue="1" operator="equal">
      <formula>0</formula>
    </cfRule>
  </conditionalFormatting>
  <conditionalFormatting sqref="F105">
    <cfRule type="cellIs" dxfId="81" priority="73" stopIfTrue="1" operator="equal">
      <formula>0</formula>
    </cfRule>
  </conditionalFormatting>
  <conditionalFormatting sqref="F277">
    <cfRule type="cellIs" dxfId="80" priority="24" stopIfTrue="1" operator="equal">
      <formula>0</formula>
    </cfRule>
  </conditionalFormatting>
  <conditionalFormatting sqref="F280">
    <cfRule type="cellIs" dxfId="79" priority="23" stopIfTrue="1" operator="equal">
      <formula>0</formula>
    </cfRule>
  </conditionalFormatting>
  <conditionalFormatting sqref="F278">
    <cfRule type="cellIs" dxfId="78" priority="22" stopIfTrue="1" operator="equal">
      <formula>0</formula>
    </cfRule>
  </conditionalFormatting>
  <conditionalFormatting sqref="E40">
    <cfRule type="cellIs" dxfId="77" priority="116" stopIfTrue="1" operator="equal">
      <formula>0</formula>
    </cfRule>
  </conditionalFormatting>
  <conditionalFormatting sqref="E253:E280">
    <cfRule type="cellIs" dxfId="76" priority="28" stopIfTrue="1" operator="equal">
      <formula>0</formula>
    </cfRule>
  </conditionalFormatting>
  <conditionalFormatting sqref="E73">
    <cfRule type="cellIs" dxfId="75" priority="115" stopIfTrue="1" operator="equal">
      <formula>0</formula>
    </cfRule>
  </conditionalFormatting>
  <conditionalFormatting sqref="E73">
    <cfRule type="cellIs" dxfId="74" priority="112" stopIfTrue="1" operator="equal">
      <formula>0</formula>
    </cfRule>
  </conditionalFormatting>
  <conditionalFormatting sqref="F73">
    <cfRule type="cellIs" dxfId="73" priority="111" stopIfTrue="1" operator="equal">
      <formula>0</formula>
    </cfRule>
  </conditionalFormatting>
  <conditionalFormatting sqref="F204">
    <cfRule type="cellIs" dxfId="72" priority="44" stopIfTrue="1" operator="equal">
      <formula>0</formula>
    </cfRule>
  </conditionalFormatting>
  <conditionalFormatting sqref="F202">
    <cfRule type="cellIs" dxfId="71" priority="43" stopIfTrue="1" operator="equal">
      <formula>0</formula>
    </cfRule>
  </conditionalFormatting>
  <conditionalFormatting sqref="F226:F230">
    <cfRule type="cellIs" dxfId="70" priority="38" stopIfTrue="1" operator="equal">
      <formula>0</formula>
    </cfRule>
  </conditionalFormatting>
  <conditionalFormatting sqref="E131">
    <cfRule type="cellIs" dxfId="69" priority="102" stopIfTrue="1" operator="equal">
      <formula>0</formula>
    </cfRule>
  </conditionalFormatting>
  <conditionalFormatting sqref="F281">
    <cfRule type="cellIs" dxfId="68" priority="85" stopIfTrue="1" operator="equal">
      <formula>0</formula>
    </cfRule>
  </conditionalFormatting>
  <conditionalFormatting sqref="E169">
    <cfRule type="cellIs" dxfId="67" priority="101" stopIfTrue="1" operator="equal">
      <formula>0</formula>
    </cfRule>
  </conditionalFormatting>
  <conditionalFormatting sqref="F169">
    <cfRule type="cellIs" dxfId="66" priority="100" stopIfTrue="1" operator="equal">
      <formula>0</formula>
    </cfRule>
  </conditionalFormatting>
  <conditionalFormatting sqref="E169:F169">
    <cfRule type="cellIs" dxfId="65" priority="99" stopIfTrue="1" operator="equal">
      <formula>0</formula>
    </cfRule>
  </conditionalFormatting>
  <conditionalFormatting sqref="F281">
    <cfRule type="cellIs" dxfId="64" priority="82" stopIfTrue="1" operator="equal">
      <formula>0</formula>
    </cfRule>
  </conditionalFormatting>
  <conditionalFormatting sqref="F131">
    <cfRule type="cellIs" dxfId="63" priority="81" stopIfTrue="1" operator="equal">
      <formula>0</formula>
    </cfRule>
  </conditionalFormatting>
  <conditionalFormatting sqref="F231:F239">
    <cfRule type="cellIs" dxfId="62" priority="37" stopIfTrue="1" operator="equal">
      <formula>0</formula>
    </cfRule>
  </conditionalFormatting>
  <conditionalFormatting sqref="F243">
    <cfRule type="cellIs" dxfId="61" priority="36" stopIfTrue="1" operator="equal">
      <formula>0</formula>
    </cfRule>
  </conditionalFormatting>
  <conditionalFormatting sqref="F241">
    <cfRule type="cellIs" dxfId="60" priority="35" stopIfTrue="1" operator="equal">
      <formula>0</formula>
    </cfRule>
  </conditionalFormatting>
  <conditionalFormatting sqref="F244">
    <cfRule type="cellIs" dxfId="59" priority="34" stopIfTrue="1" operator="equal">
      <formula>0</formula>
    </cfRule>
  </conditionalFormatting>
  <conditionalFormatting sqref="F242">
    <cfRule type="cellIs" dxfId="58" priority="33" stopIfTrue="1" operator="equal">
      <formula>0</formula>
    </cfRule>
  </conditionalFormatting>
  <conditionalFormatting sqref="E78">
    <cfRule type="cellIs" dxfId="57" priority="80" stopIfTrue="1" operator="equal">
      <formula>0</formula>
    </cfRule>
  </conditionalFormatting>
  <conditionalFormatting sqref="E79 E81:E89">
    <cfRule type="cellIs" dxfId="56" priority="79" stopIfTrue="1" operator="equal">
      <formula>0</formula>
    </cfRule>
  </conditionalFormatting>
  <conditionalFormatting sqref="E251 E253 E255 E257:E261">
    <cfRule type="cellIs" dxfId="55" priority="30" stopIfTrue="1" operator="equal">
      <formula>0</formula>
    </cfRule>
  </conditionalFormatting>
  <conditionalFormatting sqref="E252">
    <cfRule type="cellIs" dxfId="54" priority="29" stopIfTrue="1" operator="equal">
      <formula>0</formula>
    </cfRule>
  </conditionalFormatting>
  <conditionalFormatting sqref="F262:F266">
    <cfRule type="cellIs" dxfId="53" priority="27" stopIfTrue="1" operator="equal">
      <formula>0</formula>
    </cfRule>
  </conditionalFormatting>
  <conditionalFormatting sqref="F267:F275">
    <cfRule type="cellIs" dxfId="52" priority="26" stopIfTrue="1" operator="equal">
      <formula>0</formula>
    </cfRule>
  </conditionalFormatting>
  <conditionalFormatting sqref="F279">
    <cfRule type="cellIs" dxfId="51" priority="25" stopIfTrue="1" operator="equal">
      <formula>0</formula>
    </cfRule>
  </conditionalFormatting>
  <conditionalFormatting sqref="F276">
    <cfRule type="cellIs" dxfId="50" priority="21" stopIfTrue="1" operator="equal">
      <formula>0</formula>
    </cfRule>
  </conditionalFormatting>
  <conditionalFormatting sqref="E210:E231">
    <cfRule type="cellIs" dxfId="49" priority="41" stopIfTrue="1" operator="equal">
      <formula>0</formula>
    </cfRule>
  </conditionalFormatting>
  <conditionalFormatting sqref="E232:E238">
    <cfRule type="cellIs" dxfId="48" priority="40" stopIfTrue="1" operator="equal">
      <formula>0</formula>
    </cfRule>
  </conditionalFormatting>
  <conditionalFormatting sqref="F200">
    <cfRule type="cellIs" dxfId="47" priority="42" stopIfTrue="1" operator="equal">
      <formula>0</formula>
    </cfRule>
  </conditionalFormatting>
  <conditionalFormatting sqref="E232:E244">
    <cfRule type="cellIs" dxfId="46" priority="39" stopIfTrue="1" operator="equal">
      <formula>0</formula>
    </cfRule>
  </conditionalFormatting>
  <conditionalFormatting sqref="F240">
    <cfRule type="cellIs" dxfId="45" priority="32" stopIfTrue="1" operator="equal">
      <formula>0</formula>
    </cfRule>
  </conditionalFormatting>
  <conditionalFormatting sqref="E250">
    <cfRule type="cellIs" dxfId="44" priority="31" stopIfTrue="1" operator="equal">
      <formula>0</formula>
    </cfRule>
  </conditionalFormatting>
  <conditionalFormatting sqref="F201">
    <cfRule type="cellIs" dxfId="43" priority="45" stopIfTrue="1" operator="equal">
      <formula>0</formula>
    </cfRule>
  </conditionalFormatting>
  <conditionalFormatting sqref="F128">
    <cfRule type="cellIs" dxfId="42" priority="65" stopIfTrue="1" operator="equal">
      <formula>0</formula>
    </cfRule>
  </conditionalFormatting>
  <conditionalFormatting sqref="F126">
    <cfRule type="cellIs" dxfId="41" priority="64" stopIfTrue="1" operator="equal">
      <formula>0</formula>
    </cfRule>
  </conditionalFormatting>
  <conditionalFormatting sqref="F117:F125">
    <cfRule type="cellIs" dxfId="40" priority="69" stopIfTrue="1" operator="equal">
      <formula>0</formula>
    </cfRule>
  </conditionalFormatting>
  <conditionalFormatting sqref="F129">
    <cfRule type="cellIs" dxfId="39" priority="68" stopIfTrue="1" operator="equal">
      <formula>0</formula>
    </cfRule>
  </conditionalFormatting>
  <conditionalFormatting sqref="F127">
    <cfRule type="cellIs" dxfId="38" priority="67" stopIfTrue="1" operator="equal">
      <formula>0</formula>
    </cfRule>
  </conditionalFormatting>
  <conditionalFormatting sqref="F130">
    <cfRule type="cellIs" dxfId="37" priority="66" stopIfTrue="1" operator="equal">
      <formula>0</formula>
    </cfRule>
  </conditionalFormatting>
  <conditionalFormatting sqref="E149 E151 E153 E155:E164">
    <cfRule type="cellIs" dxfId="36" priority="20" stopIfTrue="1" operator="equal">
      <formula>0</formula>
    </cfRule>
  </conditionalFormatting>
  <conditionalFormatting sqref="F166">
    <cfRule type="cellIs" dxfId="35" priority="54" stopIfTrue="1" operator="equal">
      <formula>0</formula>
    </cfRule>
  </conditionalFormatting>
  <conditionalFormatting sqref="F316">
    <cfRule type="cellIs" dxfId="34" priority="2" stopIfTrue="1" operator="equal">
      <formula>0</formula>
    </cfRule>
  </conditionalFormatting>
  <conditionalFormatting sqref="E165:E168 E139:E146">
    <cfRule type="cellIs" dxfId="33" priority="60" stopIfTrue="1" operator="equal">
      <formula>0</formula>
    </cfRule>
  </conditionalFormatting>
  <conditionalFormatting sqref="F150:F154">
    <cfRule type="cellIs" dxfId="32" priority="59" stopIfTrue="1" operator="equal">
      <formula>0</formula>
    </cfRule>
  </conditionalFormatting>
  <conditionalFormatting sqref="F155:F163">
    <cfRule type="cellIs" dxfId="31" priority="58" stopIfTrue="1" operator="equal">
      <formula>0</formula>
    </cfRule>
  </conditionalFormatting>
  <conditionalFormatting sqref="F167">
    <cfRule type="cellIs" dxfId="30" priority="57" stopIfTrue="1" operator="equal">
      <formula>0</formula>
    </cfRule>
  </conditionalFormatting>
  <conditionalFormatting sqref="F165">
    <cfRule type="cellIs" dxfId="29" priority="56" stopIfTrue="1" operator="equal">
      <formula>0</formula>
    </cfRule>
  </conditionalFormatting>
  <conditionalFormatting sqref="F168">
    <cfRule type="cellIs" dxfId="28" priority="55" stopIfTrue="1" operator="equal">
      <formula>0</formula>
    </cfRule>
  </conditionalFormatting>
  <conditionalFormatting sqref="E138">
    <cfRule type="cellIs" dxfId="27" priority="61" stopIfTrue="1" operator="equal">
      <formula>0</formula>
    </cfRule>
  </conditionalFormatting>
  <conditionalFormatting sqref="E136">
    <cfRule type="cellIs" dxfId="26" priority="63" stopIfTrue="1" operator="equal">
      <formula>0</formula>
    </cfRule>
  </conditionalFormatting>
  <conditionalFormatting sqref="E137 E139 E141 E143:E146">
    <cfRule type="cellIs" dxfId="25" priority="62" stopIfTrue="1" operator="equal">
      <formula>0</formula>
    </cfRule>
  </conditionalFormatting>
  <conditionalFormatting sqref="E177:E204">
    <cfRule type="cellIs" dxfId="24" priority="49" stopIfTrue="1" operator="equal">
      <formula>0</formula>
    </cfRule>
  </conditionalFormatting>
  <conditionalFormatting sqref="F186:F190">
    <cfRule type="cellIs" dxfId="23" priority="48" stopIfTrue="1" operator="equal">
      <formula>0</formula>
    </cfRule>
  </conditionalFormatting>
  <conditionalFormatting sqref="F191:F199">
    <cfRule type="cellIs" dxfId="22" priority="47" stopIfTrue="1" operator="equal">
      <formula>0</formula>
    </cfRule>
  </conditionalFormatting>
  <conditionalFormatting sqref="F203">
    <cfRule type="cellIs" dxfId="21" priority="46" stopIfTrue="1" operator="equal">
      <formula>0</formula>
    </cfRule>
  </conditionalFormatting>
  <conditionalFormatting sqref="E176">
    <cfRule type="cellIs" dxfId="20" priority="50" stopIfTrue="1" operator="equal">
      <formula>0</formula>
    </cfRule>
  </conditionalFormatting>
  <conditionalFormatting sqref="E174">
    <cfRule type="cellIs" dxfId="19" priority="52" stopIfTrue="1" operator="equal">
      <formula>0</formula>
    </cfRule>
  </conditionalFormatting>
  <conditionalFormatting sqref="E175 E177:E190">
    <cfRule type="cellIs" dxfId="18" priority="51" stopIfTrue="1" operator="equal">
      <formula>0</formula>
    </cfRule>
  </conditionalFormatting>
  <conditionalFormatting sqref="E151:E164">
    <cfRule type="cellIs" dxfId="17" priority="18" stopIfTrue="1" operator="equal">
      <formula>0</formula>
    </cfRule>
  </conditionalFormatting>
  <conditionalFormatting sqref="E150">
    <cfRule type="cellIs" dxfId="16" priority="19" stopIfTrue="1" operator="equal">
      <formula>0</formula>
    </cfRule>
  </conditionalFormatting>
  <conditionalFormatting sqref="E147">
    <cfRule type="cellIs" dxfId="15" priority="17" stopIfTrue="1" operator="equal">
      <formula>0</formula>
    </cfRule>
  </conditionalFormatting>
  <conditionalFormatting sqref="E148">
    <cfRule type="cellIs" dxfId="14" priority="16" stopIfTrue="1" operator="equal">
      <formula>0</formula>
    </cfRule>
  </conditionalFormatting>
  <conditionalFormatting sqref="E319:F319">
    <cfRule type="cellIs" dxfId="13" priority="13" stopIfTrue="1" operator="equal">
      <formula>0</formula>
    </cfRule>
  </conditionalFormatting>
  <conditionalFormatting sqref="E319">
    <cfRule type="cellIs" dxfId="12" priority="12" stopIfTrue="1" operator="equal">
      <formula>0</formula>
    </cfRule>
  </conditionalFormatting>
  <conditionalFormatting sqref="F319">
    <cfRule type="cellIs" dxfId="11" priority="14" stopIfTrue="1" operator="equal">
      <formula>0</formula>
    </cfRule>
  </conditionalFormatting>
  <conditionalFormatting sqref="E319">
    <cfRule type="cellIs" dxfId="10" priority="15" stopIfTrue="1" operator="equal">
      <formula>0</formula>
    </cfRule>
  </conditionalFormatting>
  <conditionalFormatting sqref="F319">
    <cfRule type="cellIs" dxfId="9" priority="11" stopIfTrue="1" operator="equal">
      <formula>0</formula>
    </cfRule>
  </conditionalFormatting>
  <conditionalFormatting sqref="F314">
    <cfRule type="cellIs" dxfId="8" priority="1" stopIfTrue="1" operator="equal">
      <formula>0</formula>
    </cfRule>
  </conditionalFormatting>
  <conditionalFormatting sqref="E294:E318">
    <cfRule type="cellIs" dxfId="7" priority="8" stopIfTrue="1" operator="equal">
      <formula>0</formula>
    </cfRule>
  </conditionalFormatting>
  <conditionalFormatting sqref="F299:F304">
    <cfRule type="cellIs" dxfId="6" priority="7" stopIfTrue="1" operator="equal">
      <formula>0</formula>
    </cfRule>
  </conditionalFormatting>
  <conditionalFormatting sqref="F305:F313">
    <cfRule type="cellIs" dxfId="5" priority="6" stopIfTrue="1" operator="equal">
      <formula>0</formula>
    </cfRule>
  </conditionalFormatting>
  <conditionalFormatting sqref="F317">
    <cfRule type="cellIs" dxfId="4" priority="5" stopIfTrue="1" operator="equal">
      <formula>0</formula>
    </cfRule>
  </conditionalFormatting>
  <conditionalFormatting sqref="F315">
    <cfRule type="cellIs" dxfId="3" priority="4" stopIfTrue="1" operator="equal">
      <formula>0</formula>
    </cfRule>
  </conditionalFormatting>
  <conditionalFormatting sqref="F318">
    <cfRule type="cellIs" dxfId="2" priority="3" stopIfTrue="1" operator="equal">
      <formula>0</formula>
    </cfRule>
  </conditionalFormatting>
  <conditionalFormatting sqref="E286:E293">
    <cfRule type="cellIs" dxfId="1" priority="10" stopIfTrue="1" operator="equal">
      <formula>0</formula>
    </cfRule>
  </conditionalFormatting>
  <conditionalFormatting sqref="E294:E298">
    <cfRule type="cellIs" dxfId="0" priority="9" stopIfTrue="1" operator="equal">
      <formula>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報告書</vt:lpstr>
      <vt:lpstr>時系列</vt:lpstr>
      <vt:lpstr>再発防止対策</vt:lpstr>
      <vt:lpstr>再発防止案案</vt:lpstr>
      <vt:lpstr>フローシート（通常時）</vt:lpstr>
      <vt:lpstr>フローシート (R284状況)</vt:lpstr>
      <vt:lpstr>ブロックフロー</vt:lpstr>
      <vt:lpstr>静置時間データ</vt:lpstr>
      <vt:lpstr>操作基準書_M3U静置分離槽（3.0）</vt:lpstr>
      <vt:lpstr>フローシート (2)</vt:lpstr>
      <vt:lpstr>再発防止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旭化成グループ</dc:creator>
  <cp:lastModifiedBy>旭化成グループ</cp:lastModifiedBy>
  <cp:lastPrinted>2023-03-09T22:35:57Z</cp:lastPrinted>
  <dcterms:created xsi:type="dcterms:W3CDTF">2021-07-27T02:58:26Z</dcterms:created>
  <dcterms:modified xsi:type="dcterms:W3CDTF">2023-04-10T12:59:34Z</dcterms:modified>
</cp:coreProperties>
</file>