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a\source\repos\DFW2\Docs\"/>
    </mc:Choice>
  </mc:AlternateContent>
  <xr:revisionPtr revIDLastSave="0" documentId="13_ncr:1_{53F5298A-884E-4D2A-9A9D-F244232891A4}" xr6:coauthVersionLast="45" xr6:coauthVersionMax="45" xr10:uidLastSave="{00000000-0000-0000-0000-000000000000}"/>
  <bookViews>
    <workbookView xWindow="-120" yWindow="-120" windowWidth="29040" windowHeight="15990" xr2:uid="{2655BF34-683B-45E4-95B3-B9559C8928E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C3" i="1"/>
  <c r="C2" i="1"/>
  <c r="D13" i="1" l="1"/>
  <c r="D14" i="1" s="1"/>
  <c r="D15" i="1" s="1"/>
  <c r="D16" i="1" s="1"/>
  <c r="D17" i="1" s="1"/>
  <c r="D18" i="1" s="1"/>
  <c r="D19" i="1" s="1"/>
  <c r="D20" i="1" s="1"/>
  <c r="D21" i="1" s="1"/>
  <c r="D12" i="1"/>
  <c r="B6" i="1"/>
  <c r="B5" i="1"/>
  <c r="B10" i="1" l="1"/>
  <c r="B7" i="1"/>
  <c r="E14" i="1" s="1"/>
  <c r="D2" i="1"/>
  <c r="D3" i="1" s="1"/>
  <c r="E3" i="1" l="1"/>
  <c r="E17" i="1"/>
  <c r="E11" i="1"/>
  <c r="E16" i="1"/>
  <c r="E21" i="1"/>
  <c r="E18" i="1"/>
  <c r="E20" i="1"/>
  <c r="E6" i="1"/>
  <c r="E8" i="1"/>
  <c r="E4" i="1"/>
  <c r="E1" i="1"/>
  <c r="E12" i="1"/>
  <c r="E9" i="1"/>
  <c r="E10" i="1"/>
  <c r="E19" i="1"/>
  <c r="E5" i="1"/>
  <c r="E7" i="1"/>
  <c r="E15" i="1"/>
  <c r="E13" i="1"/>
  <c r="E2" i="1"/>
  <c r="D4" i="1"/>
  <c r="D5" i="1" l="1"/>
  <c r="D6" i="1" l="1"/>
  <c r="D7" i="1" l="1"/>
  <c r="D8" i="1" l="1"/>
  <c r="D9" i="1" l="1"/>
  <c r="D10" i="1" l="1"/>
</calcChain>
</file>

<file path=xl/sharedStrings.xml><?xml version="1.0" encoding="utf-8"?>
<sst xmlns="http://schemas.openxmlformats.org/spreadsheetml/2006/main" count="9" uniqueCount="9">
  <si>
    <t>Vref</t>
  </si>
  <si>
    <t>Qmin</t>
  </si>
  <si>
    <t>Qmax</t>
  </si>
  <si>
    <t>Qs</t>
  </si>
  <si>
    <t>Qm</t>
  </si>
  <si>
    <t>offs</t>
  </si>
  <si>
    <t>Beta</t>
  </si>
  <si>
    <t>VrQ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</si>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</sst>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Лист1!$D$1:$D$21</c:f>
              <c:numCache>
                <c:formatCode>General</c:formatCode>
                <c:ptCount val="21"/>
                <c:pt idx="0">
                  <c:v>10</c:v>
                </c:pt>
                <c:pt idx="1">
                  <c:v>10.050000000000001</c:v>
                </c:pt>
                <c:pt idx="2">
                  <c:v>10.100000000000001</c:v>
                </c:pt>
                <c:pt idx="3">
                  <c:v>10.150000000000002</c:v>
                </c:pt>
                <c:pt idx="4">
                  <c:v>10.200000000000003</c:v>
                </c:pt>
                <c:pt idx="5">
                  <c:v>10.250000000000004</c:v>
                </c:pt>
                <c:pt idx="6">
                  <c:v>10.300000000000004</c:v>
                </c:pt>
                <c:pt idx="7">
                  <c:v>10.350000000000005</c:v>
                </c:pt>
                <c:pt idx="8">
                  <c:v>10.400000000000006</c:v>
                </c:pt>
                <c:pt idx="9">
                  <c:v>10.450000000000006</c:v>
                </c:pt>
                <c:pt idx="10">
                  <c:v>10.5</c:v>
                </c:pt>
                <c:pt idx="11">
                  <c:v>10.55</c:v>
                </c:pt>
                <c:pt idx="12">
                  <c:v>10.600000000000001</c:v>
                </c:pt>
                <c:pt idx="13">
                  <c:v>10.650000000000002</c:v>
                </c:pt>
                <c:pt idx="14">
                  <c:v>10.700000000000003</c:v>
                </c:pt>
                <c:pt idx="15">
                  <c:v>10.750000000000004</c:v>
                </c:pt>
                <c:pt idx="16">
                  <c:v>10.800000000000004</c:v>
                </c:pt>
                <c:pt idx="17">
                  <c:v>10.850000000000005</c:v>
                </c:pt>
                <c:pt idx="18">
                  <c:v>10.900000000000006</c:v>
                </c:pt>
                <c:pt idx="19">
                  <c:v>10.950000000000006</c:v>
                </c:pt>
                <c:pt idx="20">
                  <c:v>11.000000000000007</c:v>
                </c:pt>
              </c:numCache>
            </c:numRef>
          </c:xVal>
          <c:yVal>
            <c:numRef>
              <c:f>Лист1!$E$1:$E$21</c:f>
              <c:numCache>
                <c:formatCode>General</c:formatCode>
                <c:ptCount val="21"/>
                <c:pt idx="0">
                  <c:v>199.99999999999227</c:v>
                </c:pt>
                <c:pt idx="1">
                  <c:v>199.999999998855</c:v>
                </c:pt>
                <c:pt idx="2">
                  <c:v>199.9999998300658</c:v>
                </c:pt>
                <c:pt idx="3">
                  <c:v>199.9999747795361</c:v>
                </c:pt>
                <c:pt idx="4">
                  <c:v>199.99625702085922</c:v>
                </c:pt>
                <c:pt idx="5">
                  <c:v>199.4460209707365</c:v>
                </c:pt>
                <c:pt idx="6">
                  <c:v>141.61991838098726</c:v>
                </c:pt>
                <c:pt idx="7">
                  <c:v>3.2164443074122744</c:v>
                </c:pt>
                <c:pt idx="8">
                  <c:v>2.2024040212215823E-2</c:v>
                </c:pt>
                <c:pt idx="9">
                  <c:v>1.4841304883361772E-4</c:v>
                </c:pt>
                <c:pt idx="10">
                  <c:v>9.9999998326438799E-7</c:v>
                </c:pt>
                <c:pt idx="11">
                  <c:v>6.7379488655205932E-9</c:v>
                </c:pt>
                <c:pt idx="12">
                  <c:v>4.5403680815070402E-11</c:v>
                </c:pt>
                <c:pt idx="13">
                  <c:v>2.8421709430404007E-13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B-415F-8CE2-6A23A29B7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25135"/>
        <c:axId val="310226639"/>
      </c:scatterChart>
      <c:valAx>
        <c:axId val="320925135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226639"/>
        <c:crosses val="autoZero"/>
        <c:crossBetween val="midCat"/>
      </c:valAx>
      <c:valAx>
        <c:axId val="3102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2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5</xdr:row>
      <xdr:rowOff>123825</xdr:rowOff>
    </xdr:from>
    <xdr:to>
      <xdr:col>24</xdr:col>
      <xdr:colOff>28574</xdr:colOff>
      <xdr:row>30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02E7F4D-DEF7-4328-BB05-D39079C1A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F472-8294-449D-9C7F-7AA383183DE9}">
  <dimension ref="A1:E21"/>
  <sheetViews>
    <sheetView tabSelected="1" workbookViewId="0">
      <selection activeCell="B3" sqref="B3"/>
    </sheetView>
  </sheetViews>
  <sheetFormatPr defaultRowHeight="15" x14ac:dyDescent="0.25"/>
  <sheetData>
    <row r="1" spans="1:5" x14ac:dyDescent="0.25">
      <c r="A1" t="s">
        <v>0</v>
      </c>
      <c r="B1" s="2">
        <v>10.5</v>
      </c>
      <c r="D1">
        <v>10</v>
      </c>
      <c r="E1">
        <f>TANH($B$4*($B$1-D1-$B$7))*$B$5+$B$6</f>
        <v>199.99999999999227</v>
      </c>
    </row>
    <row r="2" spans="1:5" x14ac:dyDescent="0.25">
      <c r="A2" t="s">
        <v>1</v>
      </c>
      <c r="B2" s="1">
        <v>0</v>
      </c>
      <c r="C2">
        <f>B2*(1-B9)</f>
        <v>0</v>
      </c>
      <c r="D2">
        <f>D1+($D$11-$D$1)/10</f>
        <v>10.050000000000001</v>
      </c>
      <c r="E2">
        <f t="shared" ref="E2:E21" si="0">TANH($B$4*($B$1-D2-$B$7))*$B$5+$B$6</f>
        <v>199.999999998855</v>
      </c>
    </row>
    <row r="3" spans="1:5" x14ac:dyDescent="0.25">
      <c r="A3" t="s">
        <v>2</v>
      </c>
      <c r="B3" s="1">
        <v>200</v>
      </c>
      <c r="C3">
        <f>B3*(1-B9)</f>
        <v>199.99979999999999</v>
      </c>
      <c r="D3">
        <f t="shared" ref="D3:D10" si="1">D2+($D$11-$D$1)/10</f>
        <v>10.100000000000001</v>
      </c>
      <c r="E3">
        <f t="shared" si="0"/>
        <v>199.9999998300658</v>
      </c>
    </row>
    <row r="4" spans="1:5" x14ac:dyDescent="0.25">
      <c r="A4" t="s">
        <v>6</v>
      </c>
      <c r="B4" s="1">
        <v>50</v>
      </c>
      <c r="D4">
        <f t="shared" si="1"/>
        <v>10.150000000000002</v>
      </c>
      <c r="E4">
        <f t="shared" si="0"/>
        <v>199.9999747795361</v>
      </c>
    </row>
    <row r="5" spans="1:5" x14ac:dyDescent="0.25">
      <c r="A5" t="s">
        <v>3</v>
      </c>
      <c r="B5" s="1">
        <f>(B3-B2)/2</f>
        <v>100</v>
      </c>
      <c r="D5">
        <f t="shared" si="1"/>
        <v>10.200000000000003</v>
      </c>
      <c r="E5">
        <f t="shared" si="0"/>
        <v>199.99625702085922</v>
      </c>
    </row>
    <row r="6" spans="1:5" x14ac:dyDescent="0.25">
      <c r="A6" t="s">
        <v>4</v>
      </c>
      <c r="B6" s="1">
        <f>(B2+B3)/2</f>
        <v>100</v>
      </c>
      <c r="D6">
        <f t="shared" si="1"/>
        <v>10.250000000000004</v>
      </c>
      <c r="E6">
        <f t="shared" si="0"/>
        <v>199.4460209707365</v>
      </c>
    </row>
    <row r="7" spans="1:5" x14ac:dyDescent="0.25">
      <c r="A7" t="s">
        <v>5</v>
      </c>
      <c r="B7" s="1">
        <f>-ATANH((B8-B6)/B5)/B4</f>
        <v>0.19113827925589782</v>
      </c>
      <c r="D7">
        <f t="shared" si="1"/>
        <v>10.300000000000004</v>
      </c>
      <c r="E7">
        <f t="shared" si="0"/>
        <v>141.61991838098726</v>
      </c>
    </row>
    <row r="8" spans="1:5" x14ac:dyDescent="0.25">
      <c r="A8" t="s">
        <v>7</v>
      </c>
      <c r="B8">
        <f>MIN(B3 - B9,MAX(0,B2 + B9))</f>
        <v>9.9999999999999995E-7</v>
      </c>
      <c r="D8">
        <f t="shared" si="1"/>
        <v>10.350000000000005</v>
      </c>
      <c r="E8">
        <f t="shared" si="0"/>
        <v>3.2164443074122744</v>
      </c>
    </row>
    <row r="9" spans="1:5" x14ac:dyDescent="0.25">
      <c r="A9" t="s">
        <v>8</v>
      </c>
      <c r="B9">
        <v>9.9999999999999995E-7</v>
      </c>
      <c r="D9">
        <f t="shared" si="1"/>
        <v>10.400000000000006</v>
      </c>
      <c r="E9">
        <f t="shared" si="0"/>
        <v>2.2024040212215823E-2</v>
      </c>
    </row>
    <row r="10" spans="1:5" x14ac:dyDescent="0.25">
      <c r="B10">
        <f>(B8-B6)/B5</f>
        <v>-0.99999999000000006</v>
      </c>
      <c r="D10">
        <f t="shared" si="1"/>
        <v>10.450000000000006</v>
      </c>
      <c r="E10">
        <f t="shared" si="0"/>
        <v>1.4841304883361772E-4</v>
      </c>
    </row>
    <row r="11" spans="1:5" x14ac:dyDescent="0.25">
      <c r="D11">
        <v>10.5</v>
      </c>
      <c r="E11">
        <f t="shared" si="0"/>
        <v>9.9999998326438799E-7</v>
      </c>
    </row>
    <row r="12" spans="1:5" x14ac:dyDescent="0.25">
      <c r="D12">
        <f>D11+($D$11-$D$1)/10</f>
        <v>10.55</v>
      </c>
      <c r="E12">
        <f t="shared" si="0"/>
        <v>6.7379488655205932E-9</v>
      </c>
    </row>
    <row r="13" spans="1:5" x14ac:dyDescent="0.25">
      <c r="D13">
        <f t="shared" ref="D13:D21" si="2">D12+($D$11-$D$1)/10</f>
        <v>10.600000000000001</v>
      </c>
      <c r="E13">
        <f t="shared" si="0"/>
        <v>4.5403680815070402E-11</v>
      </c>
    </row>
    <row r="14" spans="1:5" x14ac:dyDescent="0.25">
      <c r="D14">
        <f t="shared" si="2"/>
        <v>10.650000000000002</v>
      </c>
      <c r="E14">
        <f t="shared" si="0"/>
        <v>2.8421709430404007E-13</v>
      </c>
    </row>
    <row r="15" spans="1:5" x14ac:dyDescent="0.25">
      <c r="D15">
        <f t="shared" si="2"/>
        <v>10.700000000000003</v>
      </c>
      <c r="E15">
        <f t="shared" si="0"/>
        <v>0</v>
      </c>
    </row>
    <row r="16" spans="1:5" x14ac:dyDescent="0.25">
      <c r="D16">
        <f t="shared" si="2"/>
        <v>10.750000000000004</v>
      </c>
      <c r="E16">
        <f t="shared" si="0"/>
        <v>0</v>
      </c>
    </row>
    <row r="17" spans="4:5" x14ac:dyDescent="0.25">
      <c r="D17">
        <f t="shared" si="2"/>
        <v>10.800000000000004</v>
      </c>
      <c r="E17">
        <f t="shared" si="0"/>
        <v>0</v>
      </c>
    </row>
    <row r="18" spans="4:5" x14ac:dyDescent="0.25">
      <c r="D18">
        <f t="shared" si="2"/>
        <v>10.850000000000005</v>
      </c>
      <c r="E18">
        <f t="shared" si="0"/>
        <v>0</v>
      </c>
    </row>
    <row r="19" spans="4:5" x14ac:dyDescent="0.25">
      <c r="D19">
        <f t="shared" si="2"/>
        <v>10.900000000000006</v>
      </c>
      <c r="E19">
        <f t="shared" si="0"/>
        <v>0</v>
      </c>
    </row>
    <row r="20" spans="4:5" x14ac:dyDescent="0.25">
      <c r="D20">
        <f t="shared" si="2"/>
        <v>10.950000000000006</v>
      </c>
      <c r="E20">
        <f t="shared" si="0"/>
        <v>0</v>
      </c>
    </row>
    <row r="21" spans="4:5" x14ac:dyDescent="0.25">
      <c r="D21">
        <f t="shared" si="2"/>
        <v>11.000000000000007</v>
      </c>
      <c r="E21">
        <f t="shared" si="0"/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Машалов</dc:creator>
  <cp:lastModifiedBy>Евгений Машалов</cp:lastModifiedBy>
  <dcterms:created xsi:type="dcterms:W3CDTF">2019-10-12T19:46:59Z</dcterms:created>
  <dcterms:modified xsi:type="dcterms:W3CDTF">2019-10-13T20:52:02Z</dcterms:modified>
</cp:coreProperties>
</file>