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s/Documents/"/>
    </mc:Choice>
  </mc:AlternateContent>
  <bookViews>
    <workbookView xWindow="0" yWindow="0" windowWidth="33600" windowHeight="21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H9" i="2"/>
  <c r="F9" i="2"/>
  <c r="D9" i="2"/>
  <c r="D11" i="2"/>
  <c r="G3" i="2"/>
  <c r="G4" i="2"/>
  <c r="G5" i="2"/>
  <c r="G6" i="2"/>
  <c r="G7" i="2"/>
  <c r="G8" i="2"/>
  <c r="G9" i="2"/>
  <c r="E3" i="2"/>
  <c r="E4" i="2"/>
  <c r="E5" i="2"/>
  <c r="E6" i="2"/>
  <c r="E7" i="2"/>
  <c r="E8" i="2"/>
  <c r="E9" i="2"/>
  <c r="D10" i="2"/>
  <c r="M4" i="1"/>
  <c r="M3" i="1"/>
  <c r="M2" i="1"/>
</calcChain>
</file>

<file path=xl/sharedStrings.xml><?xml version="1.0" encoding="utf-8"?>
<sst xmlns="http://schemas.openxmlformats.org/spreadsheetml/2006/main" count="36" uniqueCount="25">
  <si>
    <t>minimum</t>
  </si>
  <si>
    <t>maximum</t>
  </si>
  <si>
    <t>unprotected</t>
  </si>
  <si>
    <t>protected</t>
  </si>
  <si>
    <t>uprotected</t>
  </si>
  <si>
    <t>clock</t>
  </si>
  <si>
    <t>static power</t>
  </si>
  <si>
    <t>total</t>
  </si>
  <si>
    <t>Gate</t>
  </si>
  <si>
    <t>used</t>
  </si>
  <si>
    <t>not</t>
  </si>
  <si>
    <t>nand21</t>
  </si>
  <si>
    <t>nor21</t>
  </si>
  <si>
    <t>xor21</t>
  </si>
  <si>
    <t>dff</t>
  </si>
  <si>
    <t>mux21</t>
  </si>
  <si>
    <t>protector</t>
  </si>
  <si>
    <t>micron persegi</t>
  </si>
  <si>
    <t>size</t>
  </si>
  <si>
    <t>tspg</t>
  </si>
  <si>
    <t>differential area size</t>
  </si>
  <si>
    <t>differential gate used</t>
  </si>
  <si>
    <t>gates</t>
  </si>
  <si>
    <t>** tspg (total size per gate)</t>
  </si>
  <si>
    <t>* public standard cell size (square 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</si>
</sst>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Sheet1!$B$2:$B$3</c:f>
              <c:strCache>
                <c:ptCount val="2"/>
                <c:pt idx="0">
                  <c:v>unprotected</c:v>
                </c:pt>
                <c:pt idx="1">
                  <c:v>protected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2.692</c:v>
                </c:pt>
                <c:pt idx="1">
                  <c:v>4.022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5776"/>
        <c:axId val="72648096"/>
      </c:barChart>
      <c:catAx>
        <c:axId val="726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8096"/>
        <c:crosses val="autoZero"/>
        <c:auto val="1"/>
        <c:lblAlgn val="ctr"/>
        <c:lblOffset val="100"/>
        <c:noMultiLvlLbl val="0"/>
      </c:catAx>
      <c:valAx>
        <c:axId val="72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Sheet1!$B$2:$B$3</c:f>
              <c:strCache>
                <c:ptCount val="2"/>
                <c:pt idx="0">
                  <c:v>unprotected</c:v>
                </c:pt>
                <c:pt idx="1">
                  <c:v>protected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371.471</c:v>
                </c:pt>
                <c:pt idx="1">
                  <c:v>248.571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6320"/>
        <c:axId val="122559072"/>
      </c:barChart>
      <c:catAx>
        <c:axId val="1225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9072"/>
        <c:crosses val="autoZero"/>
        <c:auto val="1"/>
        <c:lblAlgn val="ctr"/>
        <c:lblOffset val="100"/>
        <c:noMultiLvlLbl val="0"/>
      </c:catAx>
      <c:valAx>
        <c:axId val="122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uprotected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Sheet1!$K$1:$M$1</c:f>
              <c:strCache>
                <c:ptCount val="3"/>
                <c:pt idx="0">
                  <c:v>clock</c:v>
                </c:pt>
                <c:pt idx="1">
                  <c:v>static power</c:v>
                </c:pt>
                <c:pt idx="2">
                  <c:v>total</c:v>
                </c:pt>
              </c:strCache>
            </c:strRef>
          </c:cat>
          <c:val>
            <c:numRef>
              <c:f>Sheet1!$K$2:$M$2</c:f>
              <c:numCache>
                <c:formatCode>General</c:formatCode>
                <c:ptCount val="3"/>
                <c:pt idx="0">
                  <c:v>1.12</c:v>
                </c:pt>
                <c:pt idx="1">
                  <c:v>10.42</c:v>
                </c:pt>
                <c:pt idx="2">
                  <c:v>11.54</c:v>
                </c:pt>
              </c:numCache>
            </c:numRef>
          </c:val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protected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Sheet1!$K$1:$M$1</c:f>
              <c:strCache>
                <c:ptCount val="3"/>
                <c:pt idx="0">
                  <c:v>clock</c:v>
                </c:pt>
                <c:pt idx="1">
                  <c:v>static power</c:v>
                </c:pt>
                <c:pt idx="2">
                  <c:v>total</c:v>
                </c:pt>
              </c:strCache>
            </c:strRef>
          </c:cat>
          <c:val>
            <c:numRef>
              <c:f>Sheet1!$K$3:$M$3</c:f>
              <c:numCache>
                <c:formatCode>General</c:formatCode>
                <c:ptCount val="3"/>
                <c:pt idx="0">
                  <c:v>1.37</c:v>
                </c:pt>
                <c:pt idx="1">
                  <c:v>10.42</c:v>
                </c:pt>
                <c:pt idx="2">
                  <c:v>11.79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81584"/>
        <c:axId val="122584336"/>
      </c:barChart>
      <c:catAx>
        <c:axId val="12258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4336"/>
        <c:crosses val="autoZero"/>
        <c:auto val="1"/>
        <c:lblAlgn val="ctr"/>
        <c:lblOffset val="100"/>
        <c:noMultiLvlLbl val="0"/>
      </c:catAx>
      <c:valAx>
        <c:axId val="1225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Gate</c:v>
                </c:pt>
              </c:strCache>
            </c:strRef>
          </c:tx>
          <c:spPr>
            <a:pattFill prst="pct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Sheet1!$B$26:$B$27</c:f>
              <c:strCache>
                <c:ptCount val="2"/>
                <c:pt idx="0">
                  <c:v>unprotected</c:v>
                </c:pt>
                <c:pt idx="1">
                  <c:v>protected</c:v>
                </c:pt>
              </c:strCache>
            </c:strRef>
          </c:cat>
          <c:val>
            <c:numRef>
              <c:f>Sheet1!$C$26:$C$27</c:f>
              <c:numCache>
                <c:formatCode>General</c:formatCode>
                <c:ptCount val="2"/>
                <c:pt idx="0">
                  <c:v>5234.0</c:v>
                </c:pt>
                <c:pt idx="1">
                  <c:v>5324.0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07008"/>
        <c:axId val="122609488"/>
      </c:barChart>
      <c:catAx>
        <c:axId val="1226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9488"/>
        <c:crosses val="autoZero"/>
        <c:auto val="1"/>
        <c:lblAlgn val="ctr"/>
        <c:lblOffset val="100"/>
        <c:noMultiLvlLbl val="0"/>
      </c:catAx>
      <c:valAx>
        <c:axId val="122609488"/>
        <c:scaling>
          <c:orientation val="minMax"/>
          <c:max val="5500.0"/>
          <c:min val="4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158750</xdr:rowOff>
    </xdr:from>
    <xdr:to>
      <xdr:col>6</xdr:col>
      <xdr:colOff>444500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6</xdr:row>
      <xdr:rowOff>171450</xdr:rowOff>
    </xdr:from>
    <xdr:to>
      <xdr:col>11</xdr:col>
      <xdr:colOff>800100</xdr:colOff>
      <xdr:row>20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10</xdr:row>
      <xdr:rowOff>171450</xdr:rowOff>
    </xdr:from>
    <xdr:to>
      <xdr:col>20</xdr:col>
      <xdr:colOff>215900</xdr:colOff>
      <xdr:row>24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704850</xdr:colOff>
      <xdr:row>22</xdr:row>
      <xdr:rowOff>158750</xdr:rowOff>
    </xdr:from>
    <xdr:to>
      <xdr:col>9</xdr:col>
      <xdr:colOff>323850</xdr:colOff>
      <xdr:row>36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showRuler="0" workbookViewId="0">
      <selection activeCell="M42" sqref="M42"/>
    </sheetView>
  </sheetViews>
  <sheetFormatPr baseColWidth="10" defaultRowHeight="16" x14ac:dyDescent="0.2"/>
  <sheetData>
    <row r="1" spans="2:13" x14ac:dyDescent="0.2">
      <c r="B1" s="1"/>
      <c r="C1" s="1" t="s">
        <v>0</v>
      </c>
      <c r="D1" s="1" t="s">
        <v>1</v>
      </c>
      <c r="J1" s="1"/>
      <c r="K1" s="1" t="s">
        <v>5</v>
      </c>
      <c r="L1" s="1" t="s">
        <v>6</v>
      </c>
      <c r="M1" s="1" t="s">
        <v>7</v>
      </c>
    </row>
    <row r="2" spans="2:13" x14ac:dyDescent="0.2">
      <c r="B2" s="1" t="s">
        <v>2</v>
      </c>
      <c r="C2" s="1">
        <v>2.6920000000000002</v>
      </c>
      <c r="D2" s="1">
        <v>371.471</v>
      </c>
      <c r="J2" s="1" t="s">
        <v>4</v>
      </c>
      <c r="K2" s="1">
        <v>1.1200000000000001</v>
      </c>
      <c r="L2" s="1">
        <v>10.42</v>
      </c>
      <c r="M2" s="1">
        <f>L2+K2</f>
        <v>11.54</v>
      </c>
    </row>
    <row r="3" spans="2:13" x14ac:dyDescent="0.2">
      <c r="B3" s="1" t="s">
        <v>3</v>
      </c>
      <c r="C3" s="1">
        <v>4.0220000000000002</v>
      </c>
      <c r="D3" s="1">
        <v>248.571</v>
      </c>
      <c r="J3" s="1" t="s">
        <v>3</v>
      </c>
      <c r="K3" s="1">
        <v>1.37</v>
      </c>
      <c r="L3" s="1">
        <v>10.42</v>
      </c>
      <c r="M3" s="1">
        <f>L3+K3</f>
        <v>11.79</v>
      </c>
    </row>
    <row r="4" spans="2:13" x14ac:dyDescent="0.2">
      <c r="K4" s="2"/>
      <c r="L4" s="2"/>
      <c r="M4" s="2">
        <f t="shared" ref="M4" si="0">(M3-M2)/M2</f>
        <v>2.1663778162911613E-2</v>
      </c>
    </row>
    <row r="25" spans="2:3" x14ac:dyDescent="0.2">
      <c r="B25" s="1"/>
      <c r="C25" s="1" t="s">
        <v>8</v>
      </c>
    </row>
    <row r="26" spans="2:3" x14ac:dyDescent="0.2">
      <c r="B26" s="1" t="s">
        <v>2</v>
      </c>
      <c r="C26" s="1">
        <v>5234</v>
      </c>
    </row>
    <row r="27" spans="2:3" x14ac:dyDescent="0.2">
      <c r="B27" s="1" t="s">
        <v>3</v>
      </c>
      <c r="C27" s="1">
        <v>5324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showRuler="0" workbookViewId="0">
      <selection sqref="A1:I14"/>
    </sheetView>
  </sheetViews>
  <sheetFormatPr baseColWidth="10" defaultRowHeight="16" x14ac:dyDescent="0.2"/>
  <sheetData>
    <row r="1" spans="1:12" x14ac:dyDescent="0.2">
      <c r="A1" s="11"/>
      <c r="B1" s="11"/>
      <c r="C1" s="11"/>
      <c r="D1" s="10" t="s">
        <v>2</v>
      </c>
      <c r="E1" s="10"/>
      <c r="F1" s="10" t="s">
        <v>3</v>
      </c>
      <c r="G1" s="10"/>
      <c r="H1" s="10" t="s">
        <v>16</v>
      </c>
      <c r="I1" s="10"/>
    </row>
    <row r="2" spans="1:12" x14ac:dyDescent="0.2">
      <c r="A2" s="12" t="s">
        <v>9</v>
      </c>
      <c r="B2" s="6" t="s">
        <v>8</v>
      </c>
      <c r="C2" s="3" t="s">
        <v>18</v>
      </c>
      <c r="D2" s="9" t="s">
        <v>22</v>
      </c>
      <c r="E2" s="3" t="s">
        <v>19</v>
      </c>
      <c r="F2" s="9" t="s">
        <v>22</v>
      </c>
      <c r="G2" s="3" t="s">
        <v>19</v>
      </c>
      <c r="H2" s="9" t="s">
        <v>22</v>
      </c>
      <c r="I2" s="3" t="s">
        <v>19</v>
      </c>
      <c r="L2" t="s">
        <v>17</v>
      </c>
    </row>
    <row r="3" spans="1:12" x14ac:dyDescent="0.2">
      <c r="A3" s="14"/>
      <c r="B3" s="3" t="s">
        <v>10</v>
      </c>
      <c r="C3" s="3">
        <v>6</v>
      </c>
      <c r="D3" s="9">
        <v>365</v>
      </c>
      <c r="E3" s="3">
        <f>D3*C3</f>
        <v>2190</v>
      </c>
      <c r="F3" s="9">
        <v>376</v>
      </c>
      <c r="G3" s="3">
        <f>C3*F3</f>
        <v>2256</v>
      </c>
      <c r="H3" s="9">
        <v>7</v>
      </c>
      <c r="I3" s="3">
        <f>H3*C3</f>
        <v>42</v>
      </c>
    </row>
    <row r="4" spans="1:12" x14ac:dyDescent="0.2">
      <c r="A4" s="14"/>
      <c r="B4" s="3" t="s">
        <v>11</v>
      </c>
      <c r="C4" s="3">
        <v>4</v>
      </c>
      <c r="D4" s="9">
        <v>615</v>
      </c>
      <c r="E4" s="3">
        <f>D4*C4</f>
        <v>2460</v>
      </c>
      <c r="F4" s="9">
        <v>634</v>
      </c>
      <c r="G4" s="3">
        <f t="shared" ref="G4:G8" si="0">C4*F4</f>
        <v>2536</v>
      </c>
      <c r="H4" s="9">
        <v>2</v>
      </c>
      <c r="I4" s="3">
        <f>H4*C4</f>
        <v>8</v>
      </c>
    </row>
    <row r="5" spans="1:12" x14ac:dyDescent="0.2">
      <c r="A5" s="14"/>
      <c r="B5" s="3" t="s">
        <v>12</v>
      </c>
      <c r="C5" s="3">
        <v>4</v>
      </c>
      <c r="D5" s="9">
        <v>1117</v>
      </c>
      <c r="E5" s="3">
        <f>D5*C5</f>
        <v>4468</v>
      </c>
      <c r="F5" s="9">
        <v>1116</v>
      </c>
      <c r="G5" s="3">
        <f t="shared" si="0"/>
        <v>4464</v>
      </c>
      <c r="H5" s="9">
        <v>12</v>
      </c>
      <c r="I5" s="3">
        <f>H5*C5</f>
        <v>48</v>
      </c>
    </row>
    <row r="6" spans="1:12" x14ac:dyDescent="0.2">
      <c r="A6" s="14"/>
      <c r="B6" s="3" t="s">
        <v>13</v>
      </c>
      <c r="C6" s="3">
        <v>8</v>
      </c>
      <c r="D6" s="9">
        <v>438</v>
      </c>
      <c r="E6" s="3">
        <f>D6*C6</f>
        <v>3504</v>
      </c>
      <c r="F6" s="9">
        <v>419</v>
      </c>
      <c r="G6" s="3">
        <f t="shared" si="0"/>
        <v>3352</v>
      </c>
      <c r="H6" s="9">
        <v>1</v>
      </c>
      <c r="I6" s="3">
        <f>H6*C6</f>
        <v>8</v>
      </c>
    </row>
    <row r="7" spans="1:12" x14ac:dyDescent="0.2">
      <c r="A7" s="14"/>
      <c r="B7" s="3" t="s">
        <v>14</v>
      </c>
      <c r="C7" s="3">
        <v>18</v>
      </c>
      <c r="D7" s="9">
        <v>16</v>
      </c>
      <c r="E7" s="3">
        <f>D7*C7</f>
        <v>288</v>
      </c>
      <c r="F7" s="9">
        <v>16</v>
      </c>
      <c r="G7" s="3">
        <f t="shared" si="0"/>
        <v>288</v>
      </c>
      <c r="H7" s="9">
        <v>16</v>
      </c>
      <c r="I7" s="3">
        <f>H7*C7</f>
        <v>288</v>
      </c>
    </row>
    <row r="8" spans="1:12" x14ac:dyDescent="0.2">
      <c r="A8" s="13"/>
      <c r="B8" s="3" t="s">
        <v>15</v>
      </c>
      <c r="C8" s="3">
        <v>6</v>
      </c>
      <c r="D8" s="9">
        <v>126</v>
      </c>
      <c r="E8" s="3">
        <f>D8*C8</f>
        <v>756</v>
      </c>
      <c r="F8" s="9">
        <v>129</v>
      </c>
      <c r="G8" s="3">
        <f t="shared" si="0"/>
        <v>774</v>
      </c>
      <c r="H8" s="9">
        <v>5</v>
      </c>
      <c r="I8" s="3">
        <f>H8*C8</f>
        <v>30</v>
      </c>
    </row>
    <row r="9" spans="1:12" x14ac:dyDescent="0.2">
      <c r="A9" s="4" t="s">
        <v>7</v>
      </c>
      <c r="B9" s="4"/>
      <c r="C9" s="4"/>
      <c r="D9" s="3">
        <f>SUM(D3:D8)</f>
        <v>2677</v>
      </c>
      <c r="E9" s="3">
        <f>SUM(E3:E8)</f>
        <v>13666</v>
      </c>
      <c r="F9" s="3">
        <f>SUM(F3:F8)</f>
        <v>2690</v>
      </c>
      <c r="G9" s="3">
        <f>SUM(G3:G8)</f>
        <v>13670</v>
      </c>
      <c r="H9" s="5">
        <f>SUM(H3:H8)</f>
        <v>43</v>
      </c>
      <c r="I9" s="5">
        <f>SUM(I3:I8)</f>
        <v>424</v>
      </c>
    </row>
    <row r="10" spans="1:12" x14ac:dyDescent="0.2">
      <c r="A10" s="4" t="s">
        <v>20</v>
      </c>
      <c r="B10" s="4"/>
      <c r="C10" s="4"/>
      <c r="D10" s="7">
        <f>(G9-E9)/E9</f>
        <v>2.926972047416947E-4</v>
      </c>
      <c r="E10" s="7"/>
      <c r="F10" s="7"/>
      <c r="G10" s="7"/>
      <c r="H10" s="4"/>
      <c r="I10" s="4"/>
    </row>
    <row r="11" spans="1:12" x14ac:dyDescent="0.2">
      <c r="A11" s="8" t="s">
        <v>21</v>
      </c>
      <c r="B11" s="8"/>
      <c r="C11" s="8"/>
      <c r="D11" s="7">
        <f>(F9-D9)/D9</f>
        <v>4.8561822936122523E-3</v>
      </c>
      <c r="E11" s="7"/>
      <c r="F11" s="7"/>
      <c r="G11" s="7"/>
      <c r="H11" s="4"/>
      <c r="I11" s="4"/>
    </row>
    <row r="12" spans="1:12" x14ac:dyDescent="0.2">
      <c r="A12" s="15"/>
      <c r="B12" s="15"/>
      <c r="C12" s="15"/>
      <c r="D12" s="15"/>
      <c r="E12" s="15"/>
      <c r="F12" s="15"/>
      <c r="G12" s="15"/>
      <c r="H12" s="15"/>
      <c r="I12" s="15"/>
    </row>
    <row r="13" spans="1:12" x14ac:dyDescent="0.2">
      <c r="A13" s="16" t="s">
        <v>24</v>
      </c>
      <c r="B13" s="16"/>
      <c r="C13" s="16"/>
      <c r="D13" s="16"/>
      <c r="E13" s="16"/>
      <c r="F13" s="16"/>
      <c r="G13" s="16"/>
      <c r="H13" s="16"/>
      <c r="I13" s="16"/>
    </row>
    <row r="14" spans="1:12" x14ac:dyDescent="0.2">
      <c r="A14" s="17" t="s">
        <v>23</v>
      </c>
      <c r="B14" s="17"/>
      <c r="C14" s="17"/>
      <c r="D14" s="17"/>
      <c r="E14" s="17"/>
      <c r="F14" s="17"/>
      <c r="G14" s="17"/>
      <c r="H14" s="17"/>
      <c r="I14" s="17"/>
    </row>
  </sheetData>
  <mergeCells count="14">
    <mergeCell ref="A12:I12"/>
    <mergeCell ref="A14:I14"/>
    <mergeCell ref="A2:A8"/>
    <mergeCell ref="A11:C11"/>
    <mergeCell ref="D11:G11"/>
    <mergeCell ref="H1:I1"/>
    <mergeCell ref="F1:G1"/>
    <mergeCell ref="D1:E1"/>
    <mergeCell ref="H10:I11"/>
    <mergeCell ref="A1:C1"/>
    <mergeCell ref="A9:C9"/>
    <mergeCell ref="A10:C10"/>
    <mergeCell ref="D10:G10"/>
    <mergeCell ref="A13:I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2017-12-12T01:17:10Z</dcterms:created>
  <dcterms:modified xsi:type="dcterms:W3CDTF">2017-12-20T05:22:59Z</dcterms:modified>
</cp:coreProperties>
</file>