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antFile\HNS\skripsi_hanjara\data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  <sheet name="Pengujian" sheetId="3" r:id="rId3"/>
    <sheet name="Sheet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9" l="1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3" i="9"/>
  <c r="T22" i="9"/>
  <c r="AC22" i="9" s="1"/>
  <c r="AD22" i="9" s="1"/>
  <c r="S22" i="9"/>
  <c r="S3" i="9"/>
  <c r="T3" i="9"/>
  <c r="AC3" i="9" s="1"/>
  <c r="AD3" i="9" s="1"/>
  <c r="S4" i="9"/>
  <c r="T4" i="9"/>
  <c r="AC4" i="9" s="1"/>
  <c r="AD4" i="9" s="1"/>
  <c r="S5" i="9"/>
  <c r="T5" i="9"/>
  <c r="AC5" i="9" s="1"/>
  <c r="AD5" i="9" s="1"/>
  <c r="S6" i="9"/>
  <c r="T6" i="9"/>
  <c r="S7" i="9"/>
  <c r="T7" i="9"/>
  <c r="AC7" i="9" s="1"/>
  <c r="AD7" i="9" s="1"/>
  <c r="S8" i="9"/>
  <c r="T8" i="9"/>
  <c r="AC8" i="9" s="1"/>
  <c r="AD8" i="9" s="1"/>
  <c r="S9" i="9"/>
  <c r="T9" i="9"/>
  <c r="AC9" i="9" s="1"/>
  <c r="AD9" i="9" s="1"/>
  <c r="S10" i="9"/>
  <c r="T10" i="9"/>
  <c r="S11" i="9"/>
  <c r="T11" i="9"/>
  <c r="AC11" i="9" s="1"/>
  <c r="AD11" i="9" s="1"/>
  <c r="S12" i="9"/>
  <c r="T12" i="9"/>
  <c r="AC12" i="9" s="1"/>
  <c r="AD12" i="9" s="1"/>
  <c r="S13" i="9"/>
  <c r="T13" i="9"/>
  <c r="AC13" i="9" s="1"/>
  <c r="AD13" i="9" s="1"/>
  <c r="S14" i="9"/>
  <c r="T14" i="9"/>
  <c r="AC14" i="9" s="1"/>
  <c r="AD14" i="9" s="1"/>
  <c r="S15" i="9"/>
  <c r="T15" i="9"/>
  <c r="AC15" i="9" s="1"/>
  <c r="AD15" i="9" s="1"/>
  <c r="S16" i="9"/>
  <c r="T16" i="9"/>
  <c r="AC16" i="9" s="1"/>
  <c r="AD16" i="9" s="1"/>
  <c r="S17" i="9"/>
  <c r="T17" i="9"/>
  <c r="AC17" i="9" s="1"/>
  <c r="AD17" i="9" s="1"/>
  <c r="S18" i="9"/>
  <c r="T18" i="9"/>
  <c r="S19" i="9"/>
  <c r="T19" i="9"/>
  <c r="AC19" i="9" s="1"/>
  <c r="AD19" i="9" s="1"/>
  <c r="S20" i="9"/>
  <c r="T20" i="9"/>
  <c r="AC20" i="9" s="1"/>
  <c r="AD20" i="9" s="1"/>
  <c r="S21" i="9"/>
  <c r="T21" i="9"/>
  <c r="AC21" i="9" s="1"/>
  <c r="AD21" i="9" s="1"/>
  <c r="AC18" i="9"/>
  <c r="AD18" i="9" s="1"/>
  <c r="AC10" i="9"/>
  <c r="AD10" i="9" s="1"/>
  <c r="AC6" i="9"/>
  <c r="AD6" i="9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G8" i="3" l="1"/>
  <c r="G4" i="3"/>
  <c r="AH20" i="2" l="1"/>
  <c r="AI20" i="2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3" i="2"/>
  <c r="Y4" i="2"/>
  <c r="AH4" i="2" s="1"/>
  <c r="AI4" i="2" s="1"/>
  <c r="Y5" i="2"/>
  <c r="AH5" i="2" s="1"/>
  <c r="AI5" i="2" s="1"/>
  <c r="Y6" i="2"/>
  <c r="AH6" i="2" s="1"/>
  <c r="AI6" i="2" s="1"/>
  <c r="Y7" i="2"/>
  <c r="AH7" i="2" s="1"/>
  <c r="AI7" i="2" s="1"/>
  <c r="Y8" i="2"/>
  <c r="AH8" i="2" s="1"/>
  <c r="AI8" i="2" s="1"/>
  <c r="Y9" i="2"/>
  <c r="AH9" i="2" s="1"/>
  <c r="AI9" i="2" s="1"/>
  <c r="Y10" i="2"/>
  <c r="AH10" i="2" s="1"/>
  <c r="AI10" i="2" s="1"/>
  <c r="Y11" i="2"/>
  <c r="AH11" i="2" s="1"/>
  <c r="AI11" i="2" s="1"/>
  <c r="Y12" i="2"/>
  <c r="AH12" i="2" s="1"/>
  <c r="AI12" i="2" s="1"/>
  <c r="Y13" i="2"/>
  <c r="AH13" i="2" s="1"/>
  <c r="AI13" i="2" s="1"/>
  <c r="Y14" i="2"/>
  <c r="AH14" i="2" s="1"/>
  <c r="AI14" i="2" s="1"/>
  <c r="Y15" i="2"/>
  <c r="AH15" i="2" s="1"/>
  <c r="AI15" i="2" s="1"/>
  <c r="Y16" i="2"/>
  <c r="AH16" i="2" s="1"/>
  <c r="AI16" i="2" s="1"/>
  <c r="Y17" i="2"/>
  <c r="AH17" i="2" s="1"/>
  <c r="AI17" i="2" s="1"/>
  <c r="Y18" i="2"/>
  <c r="AH18" i="2" s="1"/>
  <c r="AI18" i="2" s="1"/>
  <c r="Y19" i="2"/>
  <c r="AH19" i="2" s="1"/>
  <c r="AI19" i="2" s="1"/>
  <c r="Y20" i="2"/>
  <c r="Y21" i="2"/>
  <c r="AH21" i="2" s="1"/>
  <c r="AI21" i="2" s="1"/>
  <c r="Y3" i="2"/>
  <c r="AH3" i="2" s="1"/>
  <c r="AI3" i="2" s="1"/>
</calcChain>
</file>

<file path=xl/sharedStrings.xml><?xml version="1.0" encoding="utf-8"?>
<sst xmlns="http://schemas.openxmlformats.org/spreadsheetml/2006/main" count="450" uniqueCount="241">
  <si>
    <t>Pin</t>
  </si>
  <si>
    <t>Foot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</si>
  <si>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</si>
  <si>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</si>
  <si>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</si>
  <si>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</si>
  <si>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</si>
  <si>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</si>
  <si>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</si>
  <si>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</si>
  <si>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</si>
  <si>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</si>
  <si>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</si>
  <si>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</si>
  <si>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</si>
  <si>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</si>
  <si>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</si>
  <si>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</si>
  <si>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</si>
  <si>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</si>
  <si>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</si>
  <si>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</si>
  <si>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</si>
  <si>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</si>
  <si>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</si>
  <si>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</si>
  <si>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</si>
  <si>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</si>
  <si>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</si>
  <si>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</si>
  <si>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</si>
  <si>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</si>
  <si>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PD6</t>
  </si>
  <si>
    <t>PD7</t>
  </si>
  <si>
    <t>Data Type</t>
  </si>
  <si>
    <t>Data Size</t>
  </si>
  <si>
    <t>Digital</t>
  </si>
  <si>
    <t>Signal Type</t>
  </si>
  <si>
    <t>1 bit</t>
  </si>
  <si>
    <t>3.3 Volt</t>
  </si>
  <si>
    <t>PA 0 - 7</t>
  </si>
  <si>
    <t>PB 0 - 7</t>
  </si>
  <si>
    <t>PD 0 - 7</t>
  </si>
  <si>
    <t>Output</t>
  </si>
  <si>
    <t>No.</t>
  </si>
  <si>
    <t>7-14</t>
  </si>
  <si>
    <t>27-34</t>
  </si>
  <si>
    <t>37-40 and 1-4</t>
  </si>
  <si>
    <t>Input A</t>
  </si>
  <si>
    <t>Input B</t>
  </si>
  <si>
    <t>Enable</t>
  </si>
  <si>
    <t>Clock</t>
  </si>
  <si>
    <t>Reset</t>
  </si>
  <si>
    <t>Reff</t>
  </si>
  <si>
    <t>OPCODE</t>
  </si>
  <si>
    <t>17</t>
  </si>
  <si>
    <t xml:space="preserve">PC 0 </t>
  </si>
  <si>
    <t>18</t>
  </si>
  <si>
    <t>19</t>
  </si>
  <si>
    <t>20</t>
  </si>
  <si>
    <t>21-24</t>
  </si>
  <si>
    <t>PC 1</t>
  </si>
  <si>
    <t>PC 2</t>
  </si>
  <si>
    <t>PC 3</t>
  </si>
  <si>
    <t>PC 4-7</t>
  </si>
  <si>
    <t>Voltage</t>
  </si>
  <si>
    <t>I</t>
  </si>
  <si>
    <t>.5 A</t>
  </si>
  <si>
    <t>1 MHz</t>
  </si>
  <si>
    <t>Freq</t>
  </si>
  <si>
    <t>opcode</t>
  </si>
  <si>
    <t>RGZ = 0</t>
  </si>
  <si>
    <t>RGA + RGB</t>
  </si>
  <si>
    <t>RGA - RGB</t>
  </si>
  <si>
    <t>RGA ^ RGB</t>
  </si>
  <si>
    <t>RGA &amp; RGB</t>
  </si>
  <si>
    <t>RGA | RGB</t>
  </si>
  <si>
    <t>RGA &amp;&amp; RGB</t>
  </si>
  <si>
    <t>RGA || RGB</t>
  </si>
  <si>
    <t>RGA + 1</t>
  </si>
  <si>
    <t>RGA - 1</t>
  </si>
  <si>
    <t>RGA &lt;&lt; 1</t>
  </si>
  <si>
    <t>RGA &gt;&gt; 1</t>
  </si>
  <si>
    <t>! RGA</t>
  </si>
  <si>
    <t>~ RGA</t>
  </si>
  <si>
    <t>RGA + RGA</t>
  </si>
  <si>
    <t>RGA - RGA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</si>
  <si>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</si>
  <si>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</si>
  <si>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</si>
  <si>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</si>
  <si>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</si>
  <si>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</si>
  <si>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</si>
  <si>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</si>
  <si>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</si>
  <si>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</si>
  <si>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</si>
  <si>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</si>
  <si>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</si>
  <si>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</si>
  <si>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</si>
  <si>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</si>
  <si>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</si>
  <si>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</si>
  <si>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</si>
  <si>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</si>
  <si>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</si>
  <si>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</si>
  <si>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1A</t>
  </si>
  <si>
    <t>2A</t>
  </si>
  <si>
    <t>1B</t>
  </si>
  <si>
    <t>1C</t>
  </si>
  <si>
    <t>1D</t>
  </si>
  <si>
    <t>1E</t>
  </si>
  <si>
    <t>1F</t>
  </si>
  <si>
    <t>RGB + RGZ</t>
  </si>
  <si>
    <t>RGB - RGZ</t>
  </si>
  <si>
    <t>RGB ^ RGZ</t>
  </si>
  <si>
    <t>RGB &amp; RGZ</t>
  </si>
  <si>
    <t>RGB | RGZ</t>
  </si>
  <si>
    <t>RGB &amp;&amp; RGZ</t>
  </si>
  <si>
    <t>RGB || RGZ</t>
  </si>
  <si>
    <t>RGB + 1</t>
  </si>
  <si>
    <t>RGZ + 1</t>
  </si>
  <si>
    <t>RGZ - 1</t>
  </si>
  <si>
    <t>RGZ &lt;&lt; 1</t>
  </si>
  <si>
    <t>RGZ &gt;&gt; 1</t>
  </si>
  <si>
    <t>! RGZ</t>
  </si>
  <si>
    <t>~ RGZ</t>
  </si>
  <si>
    <t>RGZ + RGZ</t>
  </si>
  <si>
    <t>RGZ - RGZ</t>
  </si>
  <si>
    <t>RGB + RGA</t>
  </si>
  <si>
    <t>RGB - RGB</t>
  </si>
  <si>
    <t>RGB - RGA</t>
  </si>
  <si>
    <t>RGB &amp; RGA</t>
  </si>
  <si>
    <t>RGB ^ RGA</t>
  </si>
  <si>
    <t>RGB | RGA</t>
  </si>
  <si>
    <t>RGB &amp;&amp; RGA</t>
  </si>
  <si>
    <t>RGB || RGA</t>
  </si>
  <si>
    <t>RGB - 1</t>
  </si>
  <si>
    <t>RGB &lt;&lt; 1</t>
  </si>
  <si>
    <t>RGB &gt;&gt; 1</t>
  </si>
  <si>
    <t>! RGB</t>
  </si>
  <si>
    <t>~ RGB</t>
  </si>
  <si>
    <t>RGB + RGB</t>
  </si>
  <si>
    <t>RGA + RGZ</t>
  </si>
  <si>
    <t>RGA - RGZ</t>
  </si>
  <si>
    <t>Operation Z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</si>
  <si>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</si>
  <si>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</si>
  <si>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</si>
  <si>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</si>
  <si>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</si>
  <si>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</si>
  <si>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</si>
  <si>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</si>
  <si>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</si>
  <si>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2B</t>
  </si>
  <si>
    <t>2C</t>
  </si>
  <si>
    <t>2D</t>
  </si>
  <si>
    <t>2E</t>
  </si>
  <si>
    <t>2F</t>
  </si>
  <si>
    <t>30</t>
  </si>
  <si>
    <t>NO VALUE</t>
  </si>
  <si>
    <t>00</t>
  </si>
  <si>
    <t>key</t>
  </si>
  <si>
    <t>Signature</t>
  </si>
  <si>
    <t>XX</t>
  </si>
  <si>
    <t>Z</t>
  </si>
  <si>
    <t>2 bit</t>
  </si>
  <si>
    <t>3 bit</t>
  </si>
  <si>
    <t>Time</t>
  </si>
  <si>
    <t>Data</t>
  </si>
  <si>
    <t>8 bit</t>
  </si>
  <si>
    <t>CLK</t>
  </si>
  <si>
    <t>REG A</t>
  </si>
  <si>
    <t>REG Z</t>
  </si>
  <si>
    <t>00000111</t>
  </si>
  <si>
    <t>00000000</t>
  </si>
  <si>
    <t>00000101</t>
  </si>
  <si>
    <t>00000110</t>
  </si>
  <si>
    <t>00000010</t>
  </si>
  <si>
    <t>00000011</t>
  </si>
  <si>
    <t>00000100</t>
  </si>
  <si>
    <t>00000001</t>
  </si>
  <si>
    <t>01000000</t>
  </si>
  <si>
    <t>10000000</t>
  </si>
  <si>
    <t>11000010</t>
  </si>
  <si>
    <t>01000010</t>
  </si>
  <si>
    <t>01000001</t>
  </si>
  <si>
    <t>01000100</t>
  </si>
  <si>
    <t>10000010</t>
  </si>
  <si>
    <t>11000000</t>
  </si>
  <si>
    <t>11000001</t>
  </si>
  <si>
    <t>10000001</t>
  </si>
  <si>
    <t>11000100</t>
  </si>
  <si>
    <t>10000100</t>
  </si>
  <si>
    <t>REG</t>
  </si>
  <si>
    <t>A</t>
  </si>
  <si>
    <t>B</t>
  </si>
  <si>
    <t>in</t>
  </si>
  <si>
    <t>out</t>
  </si>
  <si>
    <t>bit</t>
  </si>
  <si>
    <t>IO</t>
  </si>
  <si>
    <t>STEP</t>
  </si>
  <si>
    <t>HCUT</t>
  </si>
  <si>
    <t>CHECK</t>
  </si>
  <si>
    <t>MCUT</t>
  </si>
  <si>
    <t>Minimum</t>
  </si>
  <si>
    <t>Maximum</t>
  </si>
  <si>
    <t>Period</t>
  </si>
  <si>
    <t>Input arrival time before clock</t>
  </si>
  <si>
    <t>Output required time after clock</t>
  </si>
  <si>
    <t>Unprotected</t>
  </si>
  <si>
    <t>Protected</t>
  </si>
  <si>
    <t>4.023ns</t>
  </si>
  <si>
    <t>248.571MHz (freq)</t>
  </si>
  <si>
    <t>8.667ns</t>
  </si>
  <si>
    <t>6.962ns</t>
  </si>
  <si>
    <t>-</t>
  </si>
  <si>
    <t>2.692ns</t>
  </si>
  <si>
    <t>10.075ns</t>
  </si>
  <si>
    <t>5.558ns</t>
  </si>
  <si>
    <t>371.471MHz (freq)</t>
  </si>
  <si>
    <t>Static Power</t>
  </si>
  <si>
    <t>Total</t>
  </si>
  <si>
    <t>Power (mW)</t>
  </si>
  <si>
    <t>Power Supply Currents</t>
  </si>
  <si>
    <t>On-Chip Power Summary</t>
  </si>
  <si>
    <t>FPGA Speed</t>
  </si>
  <si>
    <t>Vccint</t>
  </si>
  <si>
    <t>Vccaux</t>
  </si>
  <si>
    <t>Vcco25</t>
  </si>
  <si>
    <t>Supply Source</t>
  </si>
  <si>
    <t>Supply Voltage</t>
  </si>
  <si>
    <t>Total Current (mA)</t>
  </si>
  <si>
    <t>Dynamic Current (mA)</t>
  </si>
  <si>
    <t>Quiescent Current (mA)</t>
  </si>
  <si>
    <t>Input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</si>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</sst>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textRotation="180"/>
    </xf>
    <xf numFmtId="0" fontId="0" fillId="2" borderId="2" xfId="0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Sheet2!$D$3:$D$21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873744"/>
        <c:axId val="984874288"/>
      </c:lineChart>
      <c:catAx>
        <c:axId val="9848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4288"/>
        <c:crosses val="autoZero"/>
        <c:auto val="1"/>
        <c:lblAlgn val="ctr"/>
        <c:lblOffset val="100"/>
        <c:noMultiLvlLbl val="0"/>
      </c:catAx>
      <c:valAx>
        <c:axId val="984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Sheet2!$E$3:$E$21</c:f>
              <c:numCache>
                <c:formatCode>General</c:formatCode>
                <c:ptCount val="19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194</c:v>
                </c:pt>
                <c:pt idx="4">
                  <c:v>2</c:v>
                </c:pt>
                <c:pt idx="5">
                  <c:v>66</c:v>
                </c:pt>
                <c:pt idx="6">
                  <c:v>130</c:v>
                </c:pt>
                <c:pt idx="7">
                  <c:v>192</c:v>
                </c:pt>
                <c:pt idx="8">
                  <c:v>0</c:v>
                </c:pt>
                <c:pt idx="9">
                  <c:v>64</c:v>
                </c:pt>
                <c:pt idx="10">
                  <c:v>128</c:v>
                </c:pt>
                <c:pt idx="11">
                  <c:v>193</c:v>
                </c:pt>
                <c:pt idx="12">
                  <c:v>1</c:v>
                </c:pt>
                <c:pt idx="13">
                  <c:v>65</c:v>
                </c:pt>
                <c:pt idx="14">
                  <c:v>129</c:v>
                </c:pt>
                <c:pt idx="15">
                  <c:v>196</c:v>
                </c:pt>
                <c:pt idx="16">
                  <c:v>4</c:v>
                </c:pt>
                <c:pt idx="17">
                  <c:v>68</c:v>
                </c:pt>
                <c:pt idx="1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36928"/>
        <c:axId val="327237472"/>
      </c:lineChart>
      <c:catAx>
        <c:axId val="327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7472"/>
        <c:crosses val="autoZero"/>
        <c:auto val="1"/>
        <c:lblAlgn val="ctr"/>
        <c:lblOffset val="100"/>
        <c:noMultiLvlLbl val="0"/>
      </c:catAx>
      <c:valAx>
        <c:axId val="327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Output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Sheet2!$E$3:$E$21</c:f>
              <c:numCache>
                <c:formatCode>General</c:formatCode>
                <c:ptCount val="19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194</c:v>
                </c:pt>
                <c:pt idx="4">
                  <c:v>2</c:v>
                </c:pt>
                <c:pt idx="5">
                  <c:v>66</c:v>
                </c:pt>
                <c:pt idx="6">
                  <c:v>130</c:v>
                </c:pt>
                <c:pt idx="7">
                  <c:v>192</c:v>
                </c:pt>
                <c:pt idx="8">
                  <c:v>0</c:v>
                </c:pt>
                <c:pt idx="9">
                  <c:v>64</c:v>
                </c:pt>
                <c:pt idx="10">
                  <c:v>128</c:v>
                </c:pt>
                <c:pt idx="11">
                  <c:v>193</c:v>
                </c:pt>
                <c:pt idx="12">
                  <c:v>1</c:v>
                </c:pt>
                <c:pt idx="13">
                  <c:v>65</c:v>
                </c:pt>
                <c:pt idx="14">
                  <c:v>129</c:v>
                </c:pt>
                <c:pt idx="15">
                  <c:v>196</c:v>
                </c:pt>
                <c:pt idx="16">
                  <c:v>4</c:v>
                </c:pt>
                <c:pt idx="17">
                  <c:v>68</c:v>
                </c:pt>
                <c:pt idx="1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33120"/>
        <c:axId val="327229856"/>
      </c:lineChar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Sheet2!$D$3:$D$21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22880"/>
        <c:axId val="327233664"/>
      </c:lineChart>
      <c:valAx>
        <c:axId val="327229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3120"/>
        <c:crosses val="max"/>
        <c:crossBetween val="between"/>
      </c:valAx>
      <c:catAx>
        <c:axId val="327233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29856"/>
        <c:crosses val="autoZero"/>
        <c:auto val="1"/>
        <c:lblAlgn val="ctr"/>
        <c:lblOffset val="100"/>
        <c:noMultiLvlLbl val="0"/>
      </c:catAx>
      <c:valAx>
        <c:axId val="32723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2880"/>
        <c:crosses val="autoZero"/>
        <c:crossBetween val="between"/>
      </c:valAx>
      <c:catAx>
        <c:axId val="5095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32723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Sheet2!$D$3:$D$21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83152"/>
        <c:axId val="319884240"/>
      </c:area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Sheet2!$E$3:$E$21</c:f>
              <c:numCache>
                <c:formatCode>General</c:formatCode>
                <c:ptCount val="19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194</c:v>
                </c:pt>
                <c:pt idx="4">
                  <c:v>2</c:v>
                </c:pt>
                <c:pt idx="5">
                  <c:v>66</c:v>
                </c:pt>
                <c:pt idx="6">
                  <c:v>130</c:v>
                </c:pt>
                <c:pt idx="7">
                  <c:v>192</c:v>
                </c:pt>
                <c:pt idx="8">
                  <c:v>0</c:v>
                </c:pt>
                <c:pt idx="9">
                  <c:v>64</c:v>
                </c:pt>
                <c:pt idx="10">
                  <c:v>128</c:v>
                </c:pt>
                <c:pt idx="11">
                  <c:v>193</c:v>
                </c:pt>
                <c:pt idx="12">
                  <c:v>1</c:v>
                </c:pt>
                <c:pt idx="13">
                  <c:v>65</c:v>
                </c:pt>
                <c:pt idx="14">
                  <c:v>129</c:v>
                </c:pt>
                <c:pt idx="15">
                  <c:v>196</c:v>
                </c:pt>
                <c:pt idx="16">
                  <c:v>4</c:v>
                </c:pt>
                <c:pt idx="17">
                  <c:v>68</c:v>
                </c:pt>
                <c:pt idx="1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003024"/>
        <c:axId val="993000304"/>
      </c:lineChart>
      <c:catAx>
        <c:axId val="31988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84240"/>
        <c:crosses val="autoZero"/>
        <c:auto val="1"/>
        <c:lblAlgn val="ctr"/>
        <c:lblOffset val="100"/>
        <c:noMultiLvlLbl val="0"/>
      </c:catAx>
      <c:valAx>
        <c:axId val="3198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83152"/>
        <c:crosses val="autoZero"/>
        <c:crossBetween val="between"/>
      </c:valAx>
      <c:valAx>
        <c:axId val="99300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03024"/>
        <c:crosses val="max"/>
        <c:crossBetween val="between"/>
      </c:valAx>
      <c:catAx>
        <c:axId val="99300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0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23</xdr:row>
      <xdr:rowOff>147637</xdr:rowOff>
    </xdr:from>
    <xdr:to>
      <xdr:col>10</xdr:col>
      <xdr:colOff>185737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23</xdr:row>
      <xdr:rowOff>138112</xdr:rowOff>
    </xdr:from>
    <xdr:to>
      <xdr:col>32</xdr:col>
      <xdr:colOff>195262</xdr:colOff>
      <xdr:row>38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214312</xdr:colOff>
      <xdr:row>20</xdr:row>
      <xdr:rowOff>119062</xdr:rowOff>
    </xdr:from>
    <xdr:to>
      <xdr:col>41</xdr:col>
      <xdr:colOff>252412</xdr:colOff>
      <xdr:row>35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223837</xdr:colOff>
      <xdr:row>36</xdr:row>
      <xdr:rowOff>147637</xdr:rowOff>
    </xdr:from>
    <xdr:to>
      <xdr:col>41</xdr:col>
      <xdr:colOff>509587</xdr:colOff>
      <xdr:row>51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9"/>
  <sheetViews>
    <sheetView topLeftCell="D1" workbookViewId="0">
      <selection activeCell="L36" sqref="L36"/>
    </sheetView>
  </sheetViews>
  <sheetFormatPr defaultRowHeight="15" x14ac:dyDescent="0.25"/>
  <cols>
    <col min="2" max="2" width="4.42578125" customWidth="1"/>
    <col min="3" max="3" width="5" customWidth="1"/>
    <col min="4" max="4" width="5.85546875" customWidth="1"/>
    <col min="6" max="8" width="9.28515625" customWidth="1"/>
    <col min="9" max="9" width="12.85546875" customWidth="1"/>
    <col min="10" max="10" width="12.85546875" style="5" customWidth="1"/>
    <col min="11" max="14" width="12.85546875" customWidth="1"/>
  </cols>
  <sheetData>
    <row r="5" spans="3:14" x14ac:dyDescent="0.25">
      <c r="C5" s="10" t="s">
        <v>1</v>
      </c>
      <c r="D5" s="10" t="s">
        <v>0</v>
      </c>
      <c r="E5" s="10" t="s">
        <v>35</v>
      </c>
      <c r="F5" s="10" t="s">
        <v>65</v>
      </c>
      <c r="G5" s="10" t="s">
        <v>66</v>
      </c>
      <c r="H5" s="10" t="s">
        <v>69</v>
      </c>
      <c r="I5" s="10" t="s">
        <v>70</v>
      </c>
      <c r="J5" s="12" t="s">
        <v>148</v>
      </c>
      <c r="K5" s="10" t="s">
        <v>70</v>
      </c>
      <c r="L5" s="12" t="s">
        <v>148</v>
      </c>
      <c r="M5" s="10" t="s">
        <v>70</v>
      </c>
      <c r="N5" s="12" t="s">
        <v>148</v>
      </c>
    </row>
    <row r="6" spans="3:14" x14ac:dyDescent="0.25">
      <c r="C6" s="1">
        <v>7</v>
      </c>
      <c r="D6" s="1" t="s">
        <v>2</v>
      </c>
      <c r="E6" s="1" t="s">
        <v>38</v>
      </c>
      <c r="F6" s="2" t="s">
        <v>39</v>
      </c>
      <c r="G6" s="2" t="s">
        <v>67</v>
      </c>
      <c r="H6" s="2" t="s">
        <v>68</v>
      </c>
      <c r="I6" s="11" t="s">
        <v>87</v>
      </c>
      <c r="J6" s="6" t="s">
        <v>71</v>
      </c>
      <c r="K6" s="11" t="s">
        <v>103</v>
      </c>
      <c r="L6" s="1" t="s">
        <v>116</v>
      </c>
      <c r="M6" s="11" t="s">
        <v>149</v>
      </c>
      <c r="N6" s="6" t="s">
        <v>134</v>
      </c>
    </row>
    <row r="7" spans="3:14" x14ac:dyDescent="0.25">
      <c r="C7" s="1">
        <v>8</v>
      </c>
      <c r="D7" s="1" t="s">
        <v>3</v>
      </c>
      <c r="E7" s="1" t="s">
        <v>38</v>
      </c>
      <c r="F7" s="2" t="s">
        <v>39</v>
      </c>
      <c r="G7" s="2" t="s">
        <v>67</v>
      </c>
      <c r="H7" s="2" t="s">
        <v>68</v>
      </c>
      <c r="I7" s="11" t="s">
        <v>88</v>
      </c>
      <c r="J7" s="6" t="s">
        <v>72</v>
      </c>
      <c r="K7" s="11" t="s">
        <v>104</v>
      </c>
      <c r="L7" s="1" t="s">
        <v>117</v>
      </c>
      <c r="M7" s="11" t="s">
        <v>150</v>
      </c>
      <c r="N7" s="6" t="s">
        <v>136</v>
      </c>
    </row>
    <row r="8" spans="3:14" x14ac:dyDescent="0.25">
      <c r="C8" s="1">
        <v>9</v>
      </c>
      <c r="D8" s="1" t="s">
        <v>4</v>
      </c>
      <c r="E8" s="1" t="s">
        <v>38</v>
      </c>
      <c r="F8" s="2" t="s">
        <v>39</v>
      </c>
      <c r="G8" s="2" t="s">
        <v>67</v>
      </c>
      <c r="H8" s="2" t="s">
        <v>68</v>
      </c>
      <c r="I8" s="11" t="s">
        <v>89</v>
      </c>
      <c r="J8" s="6" t="s">
        <v>73</v>
      </c>
      <c r="K8" s="11" t="s">
        <v>105</v>
      </c>
      <c r="L8" s="1" t="s">
        <v>118</v>
      </c>
      <c r="M8" s="11" t="s">
        <v>151</v>
      </c>
      <c r="N8" s="6" t="s">
        <v>135</v>
      </c>
    </row>
    <row r="9" spans="3:14" x14ac:dyDescent="0.25">
      <c r="C9" s="2">
        <v>10</v>
      </c>
      <c r="D9" s="1" t="s">
        <v>5</v>
      </c>
      <c r="E9" s="1" t="s">
        <v>38</v>
      </c>
      <c r="F9" s="2" t="s">
        <v>39</v>
      </c>
      <c r="G9" s="2" t="s">
        <v>67</v>
      </c>
      <c r="H9" s="2" t="s">
        <v>68</v>
      </c>
      <c r="I9" s="11" t="s">
        <v>90</v>
      </c>
      <c r="J9" s="6" t="s">
        <v>74</v>
      </c>
      <c r="K9" s="11" t="s">
        <v>106</v>
      </c>
      <c r="L9" s="6" t="s">
        <v>119</v>
      </c>
      <c r="M9" s="11" t="s">
        <v>152</v>
      </c>
      <c r="N9" s="6" t="s">
        <v>137</v>
      </c>
    </row>
    <row r="10" spans="3:14" x14ac:dyDescent="0.25">
      <c r="C10" s="2">
        <v>11</v>
      </c>
      <c r="D10" s="1" t="s">
        <v>6</v>
      </c>
      <c r="E10" s="1" t="s">
        <v>38</v>
      </c>
      <c r="F10" s="2" t="s">
        <v>39</v>
      </c>
      <c r="G10" s="2" t="s">
        <v>67</v>
      </c>
      <c r="H10" s="2" t="s">
        <v>68</v>
      </c>
      <c r="I10" s="11" t="s">
        <v>91</v>
      </c>
      <c r="J10" s="6" t="s">
        <v>75</v>
      </c>
      <c r="K10" s="11" t="s">
        <v>107</v>
      </c>
      <c r="L10" s="6" t="s">
        <v>120</v>
      </c>
      <c r="M10" s="11" t="s">
        <v>153</v>
      </c>
      <c r="N10" s="6" t="s">
        <v>138</v>
      </c>
    </row>
    <row r="11" spans="3:14" x14ac:dyDescent="0.25">
      <c r="C11" s="1">
        <v>12</v>
      </c>
      <c r="D11" s="1" t="s">
        <v>7</v>
      </c>
      <c r="E11" s="1" t="s">
        <v>38</v>
      </c>
      <c r="F11" s="2" t="s">
        <v>39</v>
      </c>
      <c r="G11" s="2" t="s">
        <v>67</v>
      </c>
      <c r="H11" s="2" t="s">
        <v>68</v>
      </c>
      <c r="I11" s="11" t="s">
        <v>92</v>
      </c>
      <c r="J11" s="6" t="s">
        <v>76</v>
      </c>
      <c r="K11" s="11" t="s">
        <v>108</v>
      </c>
      <c r="L11" s="6" t="s">
        <v>121</v>
      </c>
      <c r="M11" s="11" t="s">
        <v>154</v>
      </c>
      <c r="N11" s="6" t="s">
        <v>139</v>
      </c>
    </row>
    <row r="12" spans="3:14" x14ac:dyDescent="0.25">
      <c r="C12" s="1">
        <v>13</v>
      </c>
      <c r="D12" s="1" t="s">
        <v>8</v>
      </c>
      <c r="E12" s="1" t="s">
        <v>38</v>
      </c>
      <c r="F12" s="2" t="s">
        <v>39</v>
      </c>
      <c r="G12" s="2" t="s">
        <v>67</v>
      </c>
      <c r="H12" s="2" t="s">
        <v>68</v>
      </c>
      <c r="I12" s="11" t="s">
        <v>93</v>
      </c>
      <c r="J12" s="6" t="s">
        <v>77</v>
      </c>
      <c r="K12" s="11" t="s">
        <v>55</v>
      </c>
      <c r="L12" s="6" t="s">
        <v>122</v>
      </c>
      <c r="M12" s="11" t="s">
        <v>155</v>
      </c>
      <c r="N12" s="6" t="s">
        <v>123</v>
      </c>
    </row>
    <row r="13" spans="3:14" x14ac:dyDescent="0.25">
      <c r="C13" s="1">
        <v>14</v>
      </c>
      <c r="D13" s="1" t="s">
        <v>9</v>
      </c>
      <c r="E13" s="1" t="s">
        <v>38</v>
      </c>
      <c r="F13" s="2" t="s">
        <v>39</v>
      </c>
      <c r="G13" s="2" t="s">
        <v>67</v>
      </c>
      <c r="H13" s="2" t="s">
        <v>68</v>
      </c>
      <c r="I13" s="11" t="s">
        <v>94</v>
      </c>
      <c r="J13" s="6" t="s">
        <v>78</v>
      </c>
      <c r="K13" s="11" t="s">
        <v>57</v>
      </c>
      <c r="L13" s="6" t="s">
        <v>124</v>
      </c>
      <c r="M13" s="11" t="s">
        <v>156</v>
      </c>
      <c r="N13" s="6" t="s">
        <v>140</v>
      </c>
    </row>
    <row r="14" spans="3:14" x14ac:dyDescent="0.25">
      <c r="C14" s="4">
        <v>27</v>
      </c>
      <c r="D14" s="4" t="s">
        <v>10</v>
      </c>
      <c r="E14" s="1" t="s">
        <v>38</v>
      </c>
      <c r="F14" s="2" t="s">
        <v>39</v>
      </c>
      <c r="G14" s="2" t="s">
        <v>67</v>
      </c>
      <c r="H14" s="2" t="s">
        <v>68</v>
      </c>
      <c r="I14" s="11" t="s">
        <v>95</v>
      </c>
      <c r="J14" s="6" t="s">
        <v>79</v>
      </c>
      <c r="K14" s="11" t="s">
        <v>58</v>
      </c>
      <c r="L14" s="6" t="s">
        <v>125</v>
      </c>
      <c r="M14" s="11" t="s">
        <v>157</v>
      </c>
      <c r="N14" s="6" t="s">
        <v>141</v>
      </c>
    </row>
    <row r="15" spans="3:14" x14ac:dyDescent="0.25">
      <c r="C15" s="2">
        <v>28</v>
      </c>
      <c r="D15" s="2" t="s">
        <v>11</v>
      </c>
      <c r="E15" s="1" t="s">
        <v>38</v>
      </c>
      <c r="F15" s="2" t="s">
        <v>39</v>
      </c>
      <c r="G15" s="2" t="s">
        <v>67</v>
      </c>
      <c r="H15" s="2" t="s">
        <v>68</v>
      </c>
      <c r="I15" s="11" t="s">
        <v>96</v>
      </c>
      <c r="J15" s="6" t="s">
        <v>80</v>
      </c>
      <c r="K15" s="11" t="s">
        <v>109</v>
      </c>
      <c r="L15" s="6" t="s">
        <v>126</v>
      </c>
      <c r="M15" s="11" t="s">
        <v>110</v>
      </c>
      <c r="N15" s="6" t="s">
        <v>142</v>
      </c>
    </row>
    <row r="16" spans="3:14" x14ac:dyDescent="0.25">
      <c r="C16" s="2">
        <v>29</v>
      </c>
      <c r="D16" s="2" t="s">
        <v>12</v>
      </c>
      <c r="E16" s="1" t="s">
        <v>38</v>
      </c>
      <c r="F16" s="2" t="s">
        <v>39</v>
      </c>
      <c r="G16" s="2" t="s">
        <v>67</v>
      </c>
      <c r="H16" s="2" t="s">
        <v>68</v>
      </c>
      <c r="I16" s="11" t="s">
        <v>97</v>
      </c>
      <c r="J16" s="6" t="s">
        <v>81</v>
      </c>
      <c r="K16" s="11" t="s">
        <v>111</v>
      </c>
      <c r="L16" s="6" t="s">
        <v>127</v>
      </c>
      <c r="M16" s="11" t="s">
        <v>158</v>
      </c>
      <c r="N16" s="6" t="s">
        <v>143</v>
      </c>
    </row>
    <row r="17" spans="3:14" x14ac:dyDescent="0.25">
      <c r="C17" s="2">
        <v>30</v>
      </c>
      <c r="D17" s="2" t="s">
        <v>13</v>
      </c>
      <c r="E17" s="1" t="s">
        <v>38</v>
      </c>
      <c r="F17" s="2" t="s">
        <v>39</v>
      </c>
      <c r="G17" s="2" t="s">
        <v>67</v>
      </c>
      <c r="H17" s="2" t="s">
        <v>68</v>
      </c>
      <c r="I17" s="11" t="s">
        <v>98</v>
      </c>
      <c r="J17" s="6" t="s">
        <v>82</v>
      </c>
      <c r="K17" s="11" t="s">
        <v>112</v>
      </c>
      <c r="L17" s="6" t="s">
        <v>128</v>
      </c>
      <c r="M17" s="11" t="s">
        <v>159</v>
      </c>
      <c r="N17" s="6" t="s">
        <v>144</v>
      </c>
    </row>
    <row r="18" spans="3:14" x14ac:dyDescent="0.25">
      <c r="C18" s="1">
        <v>31</v>
      </c>
      <c r="D18" s="2" t="s">
        <v>14</v>
      </c>
      <c r="E18" s="1" t="s">
        <v>38</v>
      </c>
      <c r="F18" s="2" t="s">
        <v>39</v>
      </c>
      <c r="G18" s="2" t="s">
        <v>67</v>
      </c>
      <c r="H18" s="2" t="s">
        <v>68</v>
      </c>
      <c r="I18" s="11" t="s">
        <v>99</v>
      </c>
      <c r="J18" s="6" t="s">
        <v>83</v>
      </c>
      <c r="K18" s="11" t="s">
        <v>113</v>
      </c>
      <c r="L18" s="6" t="s">
        <v>129</v>
      </c>
      <c r="M18" s="11" t="s">
        <v>160</v>
      </c>
      <c r="N18" s="6" t="s">
        <v>145</v>
      </c>
    </row>
    <row r="19" spans="3:14" x14ac:dyDescent="0.25">
      <c r="C19" s="2">
        <v>32</v>
      </c>
      <c r="D19" s="2" t="s">
        <v>15</v>
      </c>
      <c r="E19" s="1" t="s">
        <v>38</v>
      </c>
      <c r="F19" s="2" t="s">
        <v>39</v>
      </c>
      <c r="G19" s="2" t="s">
        <v>67</v>
      </c>
      <c r="H19" s="2" t="s">
        <v>68</v>
      </c>
      <c r="I19" s="11" t="s">
        <v>100</v>
      </c>
      <c r="J19" s="6" t="s">
        <v>84</v>
      </c>
      <c r="K19" s="11" t="s">
        <v>114</v>
      </c>
      <c r="L19" s="6" t="s">
        <v>130</v>
      </c>
      <c r="M19" s="11" t="s">
        <v>161</v>
      </c>
      <c r="N19" s="6" t="s">
        <v>133</v>
      </c>
    </row>
    <row r="20" spans="3:14" x14ac:dyDescent="0.25">
      <c r="C20" s="2">
        <v>33</v>
      </c>
      <c r="D20" s="2" t="s">
        <v>16</v>
      </c>
      <c r="E20" s="1" t="s">
        <v>38</v>
      </c>
      <c r="F20" s="2" t="s">
        <v>39</v>
      </c>
      <c r="G20" s="2" t="s">
        <v>67</v>
      </c>
      <c r="H20" s="2" t="s">
        <v>68</v>
      </c>
      <c r="I20" s="11" t="s">
        <v>101</v>
      </c>
      <c r="J20" s="6" t="s">
        <v>85</v>
      </c>
      <c r="K20" s="11" t="s">
        <v>115</v>
      </c>
      <c r="L20" s="6" t="s">
        <v>131</v>
      </c>
      <c r="M20" s="11" t="s">
        <v>162</v>
      </c>
      <c r="N20" s="1" t="s">
        <v>146</v>
      </c>
    </row>
    <row r="21" spans="3:14" x14ac:dyDescent="0.25">
      <c r="C21" s="2">
        <v>34</v>
      </c>
      <c r="D21" s="2" t="s">
        <v>17</v>
      </c>
      <c r="E21" s="1" t="s">
        <v>38</v>
      </c>
      <c r="F21" s="2" t="s">
        <v>39</v>
      </c>
      <c r="G21" s="2" t="s">
        <v>67</v>
      </c>
      <c r="H21" s="2" t="s">
        <v>68</v>
      </c>
      <c r="I21" s="11" t="s">
        <v>102</v>
      </c>
      <c r="J21" s="6" t="s">
        <v>86</v>
      </c>
      <c r="K21" s="11" t="s">
        <v>59</v>
      </c>
      <c r="L21" s="6" t="s">
        <v>132</v>
      </c>
      <c r="M21" s="11" t="s">
        <v>163</v>
      </c>
      <c r="N21" s="1" t="s">
        <v>147</v>
      </c>
    </row>
    <row r="22" spans="3:14" x14ac:dyDescent="0.25">
      <c r="C22" s="2">
        <v>17</v>
      </c>
      <c r="D22" s="2" t="s">
        <v>18</v>
      </c>
      <c r="E22" s="1" t="s">
        <v>38</v>
      </c>
      <c r="F22" s="2" t="s">
        <v>39</v>
      </c>
      <c r="G22" s="2" t="s">
        <v>67</v>
      </c>
      <c r="H22" s="2" t="s">
        <v>68</v>
      </c>
      <c r="I22" s="3"/>
      <c r="M22" s="13" t="s">
        <v>165</v>
      </c>
      <c r="N22" s="13" t="s">
        <v>164</v>
      </c>
    </row>
    <row r="23" spans="3:14" x14ac:dyDescent="0.25">
      <c r="C23" s="1">
        <v>18</v>
      </c>
      <c r="D23" s="2" t="s">
        <v>19</v>
      </c>
      <c r="E23" s="1" t="s">
        <v>38</v>
      </c>
      <c r="F23" s="2" t="s">
        <v>39</v>
      </c>
      <c r="G23" s="2" t="s">
        <v>67</v>
      </c>
      <c r="H23" s="2" t="s">
        <v>68</v>
      </c>
      <c r="I23" s="10" t="s">
        <v>70</v>
      </c>
      <c r="J23" s="12" t="s">
        <v>169</v>
      </c>
      <c r="K23" s="10" t="s">
        <v>166</v>
      </c>
      <c r="L23" s="36" t="s">
        <v>167</v>
      </c>
      <c r="M23" s="37"/>
      <c r="N23" s="38"/>
    </row>
    <row r="24" spans="3:14" x14ac:dyDescent="0.25">
      <c r="C24" s="1">
        <v>19</v>
      </c>
      <c r="D24" s="2" t="s">
        <v>20</v>
      </c>
      <c r="E24" s="1" t="s">
        <v>38</v>
      </c>
      <c r="F24" s="2" t="s">
        <v>39</v>
      </c>
      <c r="G24" s="2" t="s">
        <v>67</v>
      </c>
      <c r="H24" s="2" t="s">
        <v>68</v>
      </c>
      <c r="I24" s="13" t="s">
        <v>165</v>
      </c>
      <c r="J24" s="13" t="s">
        <v>167</v>
      </c>
      <c r="K24" s="13" t="s">
        <v>87</v>
      </c>
      <c r="L24" s="13" t="s">
        <v>170</v>
      </c>
      <c r="M24" s="13" t="s">
        <v>171</v>
      </c>
      <c r="N24" s="13" t="s">
        <v>171</v>
      </c>
    </row>
    <row r="25" spans="3:14" x14ac:dyDescent="0.25">
      <c r="C25" s="1">
        <v>20</v>
      </c>
      <c r="D25" s="2" t="s">
        <v>21</v>
      </c>
      <c r="E25" s="1" t="s">
        <v>38</v>
      </c>
      <c r="F25" s="2" t="s">
        <v>39</v>
      </c>
      <c r="G25" s="2" t="s">
        <v>67</v>
      </c>
      <c r="H25" s="2" t="s">
        <v>68</v>
      </c>
      <c r="I25" s="42"/>
      <c r="J25" s="42"/>
      <c r="K25" s="42"/>
      <c r="L25" s="14" t="s">
        <v>172</v>
      </c>
      <c r="M25" s="14" t="s">
        <v>172</v>
      </c>
      <c r="N25" s="14" t="s">
        <v>173</v>
      </c>
    </row>
    <row r="26" spans="3:14" x14ac:dyDescent="0.25">
      <c r="C26" s="2">
        <v>21</v>
      </c>
      <c r="D26" s="2" t="s">
        <v>22</v>
      </c>
      <c r="E26" s="1" t="s">
        <v>38</v>
      </c>
      <c r="F26" s="2" t="s">
        <v>39</v>
      </c>
      <c r="G26" s="2" t="s">
        <v>67</v>
      </c>
      <c r="H26" s="2" t="s">
        <v>68</v>
      </c>
      <c r="I26" s="2" t="s">
        <v>168</v>
      </c>
      <c r="J26" s="6" t="s">
        <v>148</v>
      </c>
      <c r="K26" s="6" t="s">
        <v>165</v>
      </c>
      <c r="L26" s="39" t="s">
        <v>174</v>
      </c>
      <c r="M26" s="40"/>
      <c r="N26" s="41"/>
    </row>
    <row r="27" spans="3:14" x14ac:dyDescent="0.25">
      <c r="C27" s="2">
        <v>22</v>
      </c>
      <c r="D27" s="2" t="s">
        <v>23</v>
      </c>
      <c r="E27" s="1" t="s">
        <v>38</v>
      </c>
      <c r="F27" s="2" t="s">
        <v>39</v>
      </c>
      <c r="G27" s="2" t="s">
        <v>67</v>
      </c>
      <c r="H27" s="2" t="s">
        <v>68</v>
      </c>
      <c r="I27" s="42"/>
      <c r="J27" s="42"/>
      <c r="K27" s="42"/>
      <c r="L27" s="43" t="s">
        <v>173</v>
      </c>
      <c r="M27" s="44"/>
      <c r="N27" s="45"/>
    </row>
    <row r="28" spans="3:14" x14ac:dyDescent="0.25">
      <c r="C28" s="1">
        <v>23</v>
      </c>
      <c r="D28" s="2" t="s">
        <v>24</v>
      </c>
      <c r="E28" s="1" t="s">
        <v>38</v>
      </c>
      <c r="F28" s="2" t="s">
        <v>39</v>
      </c>
      <c r="G28" s="2" t="s">
        <v>67</v>
      </c>
      <c r="H28" s="2" t="s">
        <v>68</v>
      </c>
      <c r="I28" s="3"/>
    </row>
    <row r="29" spans="3:14" x14ac:dyDescent="0.25">
      <c r="C29" s="1">
        <v>24</v>
      </c>
      <c r="D29" s="2" t="s">
        <v>25</v>
      </c>
      <c r="E29" s="1" t="s">
        <v>38</v>
      </c>
      <c r="F29" s="2" t="s">
        <v>39</v>
      </c>
      <c r="G29" s="2" t="s">
        <v>67</v>
      </c>
      <c r="H29" s="2" t="s">
        <v>68</v>
      </c>
      <c r="I29" s="3"/>
    </row>
    <row r="30" spans="3:14" x14ac:dyDescent="0.25">
      <c r="C30" s="1">
        <v>37</v>
      </c>
      <c r="D30" s="2" t="s">
        <v>26</v>
      </c>
      <c r="E30" s="1" t="s">
        <v>38</v>
      </c>
      <c r="F30" s="2" t="s">
        <v>39</v>
      </c>
      <c r="G30" s="2" t="s">
        <v>67</v>
      </c>
      <c r="H30" s="2" t="s">
        <v>68</v>
      </c>
      <c r="I30" s="3"/>
    </row>
    <row r="31" spans="3:14" x14ac:dyDescent="0.25">
      <c r="C31" s="2">
        <v>38</v>
      </c>
      <c r="D31" s="2" t="s">
        <v>27</v>
      </c>
      <c r="E31" s="1" t="s">
        <v>38</v>
      </c>
      <c r="F31" s="2" t="s">
        <v>39</v>
      </c>
      <c r="G31" s="2" t="s">
        <v>67</v>
      </c>
      <c r="H31" s="2" t="s">
        <v>68</v>
      </c>
      <c r="I31" s="3"/>
    </row>
    <row r="32" spans="3:14" x14ac:dyDescent="0.25">
      <c r="C32" s="2">
        <v>39</v>
      </c>
      <c r="D32" s="2" t="s">
        <v>28</v>
      </c>
      <c r="E32" s="1" t="s">
        <v>38</v>
      </c>
      <c r="F32" s="2" t="s">
        <v>39</v>
      </c>
      <c r="G32" s="2" t="s">
        <v>67</v>
      </c>
      <c r="H32" s="2" t="s">
        <v>68</v>
      </c>
      <c r="I32" s="3"/>
    </row>
    <row r="33" spans="3:9" x14ac:dyDescent="0.25">
      <c r="C33" s="2">
        <v>40</v>
      </c>
      <c r="D33" s="2" t="s">
        <v>29</v>
      </c>
      <c r="E33" s="1" t="s">
        <v>38</v>
      </c>
      <c r="F33" s="2" t="s">
        <v>39</v>
      </c>
      <c r="G33" s="2" t="s">
        <v>67</v>
      </c>
      <c r="H33" s="2" t="s">
        <v>68</v>
      </c>
      <c r="I33" s="3"/>
    </row>
    <row r="34" spans="3:9" x14ac:dyDescent="0.25">
      <c r="C34" s="1">
        <v>1</v>
      </c>
      <c r="D34" s="2" t="s">
        <v>30</v>
      </c>
      <c r="E34" s="1" t="s">
        <v>38</v>
      </c>
      <c r="F34" s="2" t="s">
        <v>39</v>
      </c>
      <c r="G34" s="2" t="s">
        <v>67</v>
      </c>
      <c r="H34" s="2" t="s">
        <v>68</v>
      </c>
      <c r="I34" s="3"/>
    </row>
    <row r="35" spans="3:9" x14ac:dyDescent="0.25">
      <c r="C35" s="1">
        <v>2</v>
      </c>
      <c r="D35" s="2" t="s">
        <v>31</v>
      </c>
      <c r="E35" s="1" t="s">
        <v>38</v>
      </c>
      <c r="F35" s="2" t="s">
        <v>39</v>
      </c>
      <c r="G35" s="2" t="s">
        <v>67</v>
      </c>
      <c r="H35" s="2" t="s">
        <v>68</v>
      </c>
      <c r="I35" s="3"/>
    </row>
    <row r="36" spans="3:9" x14ac:dyDescent="0.25">
      <c r="C36" s="2">
        <v>3</v>
      </c>
      <c r="D36" s="2" t="s">
        <v>32</v>
      </c>
      <c r="E36" s="1" t="s">
        <v>38</v>
      </c>
      <c r="F36" s="2" t="s">
        <v>39</v>
      </c>
      <c r="G36" s="2" t="s">
        <v>67</v>
      </c>
      <c r="H36" s="2" t="s">
        <v>68</v>
      </c>
      <c r="I36" s="3"/>
    </row>
    <row r="37" spans="3:9" x14ac:dyDescent="0.25">
      <c r="C37" s="2">
        <v>4</v>
      </c>
      <c r="D37" s="2" t="s">
        <v>33</v>
      </c>
      <c r="E37" s="1" t="s">
        <v>38</v>
      </c>
      <c r="F37" s="2" t="s">
        <v>39</v>
      </c>
      <c r="G37" s="2" t="s">
        <v>67</v>
      </c>
      <c r="H37" s="2" t="s">
        <v>68</v>
      </c>
      <c r="I37" s="3"/>
    </row>
    <row r="41" spans="3:9" x14ac:dyDescent="0.25">
      <c r="C41" s="8" t="s">
        <v>44</v>
      </c>
      <c r="D41" s="9" t="s">
        <v>0</v>
      </c>
      <c r="E41" s="9" t="s">
        <v>37</v>
      </c>
      <c r="F41" s="9" t="s">
        <v>34</v>
      </c>
    </row>
    <row r="42" spans="3:9" x14ac:dyDescent="0.25">
      <c r="C42" s="6" t="s">
        <v>45</v>
      </c>
      <c r="D42" s="1" t="s">
        <v>40</v>
      </c>
      <c r="E42" s="1" t="s">
        <v>36</v>
      </c>
      <c r="F42" s="1" t="s">
        <v>48</v>
      </c>
    </row>
    <row r="43" spans="3:9" x14ac:dyDescent="0.25">
      <c r="C43" s="6" t="s">
        <v>46</v>
      </c>
      <c r="D43" s="1" t="s">
        <v>41</v>
      </c>
      <c r="E43" s="1" t="s">
        <v>36</v>
      </c>
      <c r="F43" s="1" t="s">
        <v>49</v>
      </c>
    </row>
    <row r="44" spans="3:9" x14ac:dyDescent="0.25">
      <c r="C44" s="6" t="s">
        <v>55</v>
      </c>
      <c r="D44" s="1" t="s">
        <v>56</v>
      </c>
      <c r="E44" s="1" t="s">
        <v>36</v>
      </c>
      <c r="F44" s="1" t="s">
        <v>50</v>
      </c>
    </row>
    <row r="45" spans="3:9" x14ac:dyDescent="0.25">
      <c r="C45" s="7" t="s">
        <v>57</v>
      </c>
      <c r="D45" s="1" t="s">
        <v>61</v>
      </c>
      <c r="E45" s="1" t="s">
        <v>36</v>
      </c>
      <c r="F45" s="2" t="s">
        <v>51</v>
      </c>
    </row>
    <row r="46" spans="3:9" x14ac:dyDescent="0.25">
      <c r="C46" s="7" t="s">
        <v>58</v>
      </c>
      <c r="D46" s="1" t="s">
        <v>62</v>
      </c>
      <c r="E46" s="1" t="s">
        <v>36</v>
      </c>
      <c r="F46" s="2" t="s">
        <v>52</v>
      </c>
    </row>
    <row r="47" spans="3:9" x14ac:dyDescent="0.25">
      <c r="C47" s="7" t="s">
        <v>59</v>
      </c>
      <c r="D47" s="1" t="s">
        <v>63</v>
      </c>
      <c r="E47" s="1" t="s">
        <v>36</v>
      </c>
      <c r="F47" s="2" t="s">
        <v>53</v>
      </c>
    </row>
    <row r="48" spans="3:9" x14ac:dyDescent="0.25">
      <c r="C48" s="7" t="s">
        <v>60</v>
      </c>
      <c r="D48" s="1" t="s">
        <v>64</v>
      </c>
      <c r="E48" s="1" t="s">
        <v>36</v>
      </c>
      <c r="F48" s="2" t="s">
        <v>54</v>
      </c>
    </row>
    <row r="49" spans="3:6" x14ac:dyDescent="0.25">
      <c r="C49" s="6" t="s">
        <v>47</v>
      </c>
      <c r="D49" s="1" t="s">
        <v>42</v>
      </c>
      <c r="E49" s="1" t="s">
        <v>36</v>
      </c>
      <c r="F49" s="1" t="s">
        <v>43</v>
      </c>
    </row>
  </sheetData>
  <mergeCells count="5">
    <mergeCell ref="L23:N23"/>
    <mergeCell ref="L26:N26"/>
    <mergeCell ref="I25:K25"/>
    <mergeCell ref="I27:K27"/>
    <mergeCell ref="L27:N27"/>
  </mergeCells>
  <pageMargins left="0.7" right="0.7" top="0.75" bottom="0.75" header="0.3" footer="0.3"/>
  <pageSetup paperSize="0" orientation="portrait" horizontalDpi="0" verticalDpi="0" copies="0"/>
  <ignoredErrors>
    <ignoredError sqref="I6:I21 M6:M22 K6:K21 I24:K24 K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0" workbookViewId="0">
      <selection activeCell="G23" sqref="G23"/>
    </sheetView>
  </sheetViews>
  <sheetFormatPr defaultRowHeight="15" x14ac:dyDescent="0.25"/>
  <cols>
    <col min="1" max="1" width="5" customWidth="1"/>
    <col min="2" max="3" width="15.28515625" customWidth="1"/>
    <col min="6" max="14" width="2.85546875" customWidth="1"/>
    <col min="15" max="15" width="1.28515625" customWidth="1"/>
    <col min="16" max="23" width="2.85546875" customWidth="1"/>
    <col min="24" max="24" width="3.7109375" style="16" customWidth="1"/>
    <col min="25" max="25" width="4.5703125" style="16" customWidth="1"/>
    <col min="26" max="33" width="3.7109375" style="16" customWidth="1"/>
    <col min="34" max="35" width="5.85546875" customWidth="1"/>
    <col min="36" max="36" width="6.85546875" customWidth="1"/>
  </cols>
  <sheetData>
    <row r="1" spans="1:40" x14ac:dyDescent="0.25">
      <c r="A1" s="46" t="s">
        <v>175</v>
      </c>
      <c r="B1" s="46" t="s">
        <v>176</v>
      </c>
      <c r="C1" s="46" t="s">
        <v>177</v>
      </c>
      <c r="D1" s="46" t="s">
        <v>239</v>
      </c>
      <c r="E1" s="46" t="s">
        <v>43</v>
      </c>
      <c r="F1" s="47" t="s">
        <v>175</v>
      </c>
      <c r="G1" s="48" t="s">
        <v>198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 t="s">
        <v>204</v>
      </c>
      <c r="Y1" s="48"/>
      <c r="Z1" s="48" t="s">
        <v>203</v>
      </c>
      <c r="AA1" s="48"/>
      <c r="AB1" s="48"/>
      <c r="AC1" s="48"/>
      <c r="AD1" s="48"/>
      <c r="AE1" s="48"/>
      <c r="AF1" s="48"/>
      <c r="AG1" s="48"/>
      <c r="AH1" s="48" t="s">
        <v>205</v>
      </c>
      <c r="AI1" s="48"/>
      <c r="AJ1" s="48" t="s">
        <v>207</v>
      </c>
      <c r="AL1" s="10" t="s">
        <v>175</v>
      </c>
      <c r="AM1" s="10" t="s">
        <v>176</v>
      </c>
      <c r="AN1" s="10" t="s">
        <v>177</v>
      </c>
    </row>
    <row r="2" spans="1:40" x14ac:dyDescent="0.25">
      <c r="A2" s="46"/>
      <c r="B2" s="46"/>
      <c r="C2" s="46"/>
      <c r="D2" s="46"/>
      <c r="E2" s="46"/>
      <c r="F2" s="47"/>
      <c r="G2" s="49" t="s">
        <v>199</v>
      </c>
      <c r="H2" s="49"/>
      <c r="I2" s="49"/>
      <c r="J2" s="49"/>
      <c r="K2" s="49"/>
      <c r="L2" s="49"/>
      <c r="M2" s="49"/>
      <c r="N2" s="49"/>
      <c r="O2" s="25"/>
      <c r="P2" s="50" t="s">
        <v>200</v>
      </c>
      <c r="Q2" s="50"/>
      <c r="R2" s="50"/>
      <c r="S2" s="50"/>
      <c r="T2" s="50"/>
      <c r="U2" s="50"/>
      <c r="V2" s="50"/>
      <c r="W2" s="50"/>
      <c r="X2" s="18" t="s">
        <v>201</v>
      </c>
      <c r="Y2" s="18" t="s">
        <v>202</v>
      </c>
      <c r="Z2" s="18">
        <v>7</v>
      </c>
      <c r="AA2" s="18">
        <v>6</v>
      </c>
      <c r="AB2" s="18">
        <v>5</v>
      </c>
      <c r="AC2" s="18">
        <v>4</v>
      </c>
      <c r="AD2" s="18">
        <v>3</v>
      </c>
      <c r="AE2" s="18">
        <v>2</v>
      </c>
      <c r="AF2" s="18">
        <v>1</v>
      </c>
      <c r="AG2" s="18">
        <v>0</v>
      </c>
      <c r="AH2" s="18" t="s">
        <v>206</v>
      </c>
      <c r="AI2" s="18" t="s">
        <v>208</v>
      </c>
      <c r="AJ2" s="48"/>
      <c r="AL2" s="1">
        <v>0</v>
      </c>
      <c r="AM2" s="24">
        <v>111</v>
      </c>
      <c r="AN2" s="24">
        <v>0</v>
      </c>
    </row>
    <row r="3" spans="1:40" x14ac:dyDescent="0.25">
      <c r="A3" s="1">
        <v>0</v>
      </c>
      <c r="B3" s="6" t="s">
        <v>178</v>
      </c>
      <c r="C3" s="6" t="s">
        <v>179</v>
      </c>
      <c r="D3" s="21">
        <f>BIN2DEC(B3)</f>
        <v>7</v>
      </c>
      <c r="E3" s="21">
        <f>BIN2DEC(C3)</f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25"/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9">
        <f>N3*AG3+M3*AF3+L3*AE3+K3*AD3+J3*AC3+I3*AB3+H3*AA3+G3*Z3</f>
        <v>7</v>
      </c>
      <c r="Y3" s="31">
        <f>W3*AG3+V3*AF3+U3*AE3+T3*AD3+S3*AC3+R3*AB3+Q3*AA3+P3*Z3</f>
        <v>0</v>
      </c>
      <c r="Z3" s="1">
        <v>128</v>
      </c>
      <c r="AA3" s="1">
        <v>64</v>
      </c>
      <c r="AB3" s="1">
        <v>32</v>
      </c>
      <c r="AC3" s="1">
        <v>16</v>
      </c>
      <c r="AD3" s="1">
        <v>8</v>
      </c>
      <c r="AE3" s="1">
        <v>4</v>
      </c>
      <c r="AF3" s="1">
        <v>2</v>
      </c>
      <c r="AG3" s="1">
        <v>1</v>
      </c>
      <c r="AH3" s="1">
        <f>IF(Y3&gt;=Z3+AA3,Y3-(Z3+AA3),0)</f>
        <v>0</v>
      </c>
      <c r="AI3" s="1">
        <f>IF(AH3&gt;0,AH3-(T3*AD3+S3*AC3+R3*AB3),0)</f>
        <v>0</v>
      </c>
      <c r="AJ3" s="1"/>
      <c r="AL3" s="1">
        <v>1</v>
      </c>
      <c r="AM3" s="24">
        <v>101</v>
      </c>
      <c r="AN3" s="24">
        <v>1000000</v>
      </c>
    </row>
    <row r="4" spans="1:40" x14ac:dyDescent="0.25">
      <c r="A4" s="1">
        <v>1</v>
      </c>
      <c r="B4" s="6" t="s">
        <v>180</v>
      </c>
      <c r="C4" s="6" t="s">
        <v>186</v>
      </c>
      <c r="D4" s="21">
        <f t="shared" ref="D4:D21" si="0">BIN2DEC(B4)</f>
        <v>5</v>
      </c>
      <c r="E4" s="21">
        <f t="shared" ref="E4:E21" si="1">BIN2DEC(C4)</f>
        <v>64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25"/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9">
        <f t="shared" ref="X4:X21" si="2">N4*AG4+M4*AF4+L4*AE4+K4*AD4+J4*AC4+I4*AB4+H4*AA4+G4*Z4</f>
        <v>5</v>
      </c>
      <c r="Y4" s="31">
        <f t="shared" ref="Y4:Y21" si="3">W4*AG4+V4*AF4+U4*AE4+T4*AD4+S4*AC4+R4*AB4+Q4*AA4+P4*Z4</f>
        <v>64</v>
      </c>
      <c r="Z4" s="1">
        <v>128</v>
      </c>
      <c r="AA4" s="1">
        <v>64</v>
      </c>
      <c r="AB4" s="1">
        <v>32</v>
      </c>
      <c r="AC4" s="1">
        <v>16</v>
      </c>
      <c r="AD4" s="1">
        <v>8</v>
      </c>
      <c r="AE4" s="1">
        <v>4</v>
      </c>
      <c r="AF4" s="1">
        <v>2</v>
      </c>
      <c r="AG4" s="1">
        <v>1</v>
      </c>
      <c r="AH4" s="1">
        <f t="shared" ref="AH4:AH21" si="4">IF(Y4&gt;=Z4+AA4,Y4-(Z4+AA4),0)</f>
        <v>0</v>
      </c>
      <c r="AI4" s="1">
        <f t="shared" ref="AI4:AI21" si="5">IF(AH4&gt;0,AH4-(T4*AD4+S4*AC4+R4*AB4),0)</f>
        <v>0</v>
      </c>
      <c r="AJ4" s="1"/>
      <c r="AL4" s="1">
        <v>2</v>
      </c>
      <c r="AM4" s="24">
        <v>110</v>
      </c>
      <c r="AN4" s="24">
        <v>10000000</v>
      </c>
    </row>
    <row r="5" spans="1:40" x14ac:dyDescent="0.25">
      <c r="A5" s="1">
        <v>2</v>
      </c>
      <c r="B5" s="6" t="s">
        <v>181</v>
      </c>
      <c r="C5" s="6" t="s">
        <v>187</v>
      </c>
      <c r="D5" s="21">
        <f t="shared" si="0"/>
        <v>6</v>
      </c>
      <c r="E5" s="21">
        <f t="shared" si="1"/>
        <v>128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25"/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9">
        <f t="shared" si="2"/>
        <v>6</v>
      </c>
      <c r="Y5" s="31">
        <f t="shared" si="3"/>
        <v>128</v>
      </c>
      <c r="Z5" s="1">
        <v>128</v>
      </c>
      <c r="AA5" s="1">
        <v>64</v>
      </c>
      <c r="AB5" s="1">
        <v>32</v>
      </c>
      <c r="AC5" s="1">
        <v>16</v>
      </c>
      <c r="AD5" s="1">
        <v>8</v>
      </c>
      <c r="AE5" s="1">
        <v>4</v>
      </c>
      <c r="AF5" s="1">
        <v>2</v>
      </c>
      <c r="AG5" s="1">
        <v>1</v>
      </c>
      <c r="AH5" s="1">
        <f t="shared" si="4"/>
        <v>0</v>
      </c>
      <c r="AI5" s="1">
        <f t="shared" si="5"/>
        <v>0</v>
      </c>
      <c r="AJ5" s="1"/>
      <c r="AL5" s="1">
        <v>3</v>
      </c>
      <c r="AM5" s="24">
        <v>10</v>
      </c>
      <c r="AN5" s="24">
        <v>11000010</v>
      </c>
    </row>
    <row r="6" spans="1:40" x14ac:dyDescent="0.25">
      <c r="A6" s="26">
        <v>3</v>
      </c>
      <c r="B6" s="27" t="s">
        <v>182</v>
      </c>
      <c r="C6" s="27" t="s">
        <v>188</v>
      </c>
      <c r="D6" s="29">
        <f t="shared" si="0"/>
        <v>2</v>
      </c>
      <c r="E6" s="29">
        <f t="shared" si="1"/>
        <v>194</v>
      </c>
      <c r="F6" s="26">
        <v>3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1</v>
      </c>
      <c r="N6" s="26">
        <v>0</v>
      </c>
      <c r="O6" s="28"/>
      <c r="P6" s="26">
        <v>1</v>
      </c>
      <c r="Q6" s="26">
        <v>1</v>
      </c>
      <c r="R6" s="26">
        <v>0</v>
      </c>
      <c r="S6" s="26">
        <v>0</v>
      </c>
      <c r="T6" s="26">
        <v>1</v>
      </c>
      <c r="U6" s="26">
        <v>0</v>
      </c>
      <c r="V6" s="26">
        <v>1</v>
      </c>
      <c r="W6" s="26">
        <v>0</v>
      </c>
      <c r="X6" s="19">
        <f t="shared" si="2"/>
        <v>2</v>
      </c>
      <c r="Y6" s="31">
        <f t="shared" si="3"/>
        <v>202</v>
      </c>
      <c r="Z6" s="26">
        <v>128</v>
      </c>
      <c r="AA6" s="26">
        <v>64</v>
      </c>
      <c r="AB6" s="26">
        <v>32</v>
      </c>
      <c r="AC6" s="26">
        <v>16</v>
      </c>
      <c r="AD6" s="26">
        <v>8</v>
      </c>
      <c r="AE6" s="26">
        <v>4</v>
      </c>
      <c r="AF6" s="26">
        <v>2</v>
      </c>
      <c r="AG6" s="26">
        <v>1</v>
      </c>
      <c r="AH6" s="26">
        <f t="shared" si="4"/>
        <v>10</v>
      </c>
      <c r="AI6" s="26">
        <f t="shared" si="5"/>
        <v>2</v>
      </c>
      <c r="AJ6" s="26"/>
      <c r="AL6" s="1">
        <v>4</v>
      </c>
      <c r="AM6" s="24">
        <v>11</v>
      </c>
      <c r="AN6" s="24">
        <v>10</v>
      </c>
    </row>
    <row r="7" spans="1:40" x14ac:dyDescent="0.25">
      <c r="A7" s="1">
        <v>4</v>
      </c>
      <c r="B7" s="6" t="s">
        <v>183</v>
      </c>
      <c r="C7" s="6" t="s">
        <v>182</v>
      </c>
      <c r="D7" s="21">
        <f t="shared" si="0"/>
        <v>3</v>
      </c>
      <c r="E7" s="21">
        <f t="shared" si="1"/>
        <v>2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25"/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9">
        <f t="shared" si="2"/>
        <v>3</v>
      </c>
      <c r="Y7" s="31">
        <f t="shared" si="3"/>
        <v>10</v>
      </c>
      <c r="Z7" s="1">
        <v>128</v>
      </c>
      <c r="AA7" s="1">
        <v>64</v>
      </c>
      <c r="AB7" s="1">
        <v>32</v>
      </c>
      <c r="AC7" s="1">
        <v>16</v>
      </c>
      <c r="AD7" s="1">
        <v>8</v>
      </c>
      <c r="AE7" s="1">
        <v>4</v>
      </c>
      <c r="AF7" s="1">
        <v>2</v>
      </c>
      <c r="AG7" s="1">
        <v>1</v>
      </c>
      <c r="AH7" s="1">
        <f t="shared" si="4"/>
        <v>0</v>
      </c>
      <c r="AI7" s="1">
        <f t="shared" si="5"/>
        <v>0</v>
      </c>
      <c r="AJ7" s="1"/>
      <c r="AL7" s="1">
        <v>5</v>
      </c>
      <c r="AM7" s="24">
        <v>100</v>
      </c>
      <c r="AN7" s="24">
        <v>1000010</v>
      </c>
    </row>
    <row r="8" spans="1:40" x14ac:dyDescent="0.25">
      <c r="A8" s="1">
        <v>5</v>
      </c>
      <c r="B8" s="6" t="s">
        <v>184</v>
      </c>
      <c r="C8" s="6" t="s">
        <v>189</v>
      </c>
      <c r="D8" s="21">
        <f t="shared" si="0"/>
        <v>4</v>
      </c>
      <c r="E8" s="21">
        <f t="shared" si="1"/>
        <v>66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25"/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9">
        <f t="shared" si="2"/>
        <v>4</v>
      </c>
      <c r="Y8" s="31">
        <f t="shared" si="3"/>
        <v>74</v>
      </c>
      <c r="Z8" s="1">
        <v>128</v>
      </c>
      <c r="AA8" s="1">
        <v>64</v>
      </c>
      <c r="AB8" s="1">
        <v>32</v>
      </c>
      <c r="AC8" s="1">
        <v>16</v>
      </c>
      <c r="AD8" s="1">
        <v>8</v>
      </c>
      <c r="AE8" s="1">
        <v>4</v>
      </c>
      <c r="AF8" s="1">
        <v>2</v>
      </c>
      <c r="AG8" s="1">
        <v>1</v>
      </c>
      <c r="AH8" s="1">
        <f t="shared" si="4"/>
        <v>0</v>
      </c>
      <c r="AI8" s="1">
        <f t="shared" si="5"/>
        <v>0</v>
      </c>
      <c r="AJ8" s="1"/>
      <c r="AL8" s="1">
        <v>6</v>
      </c>
      <c r="AM8" s="24">
        <v>10</v>
      </c>
      <c r="AN8" s="24">
        <v>10000010</v>
      </c>
    </row>
    <row r="9" spans="1:40" x14ac:dyDescent="0.25">
      <c r="A9" s="1">
        <v>6</v>
      </c>
      <c r="B9" s="6" t="s">
        <v>182</v>
      </c>
      <c r="C9" s="6" t="s">
        <v>192</v>
      </c>
      <c r="D9" s="21">
        <f t="shared" si="0"/>
        <v>2</v>
      </c>
      <c r="E9" s="21">
        <f t="shared" si="1"/>
        <v>130</v>
      </c>
      <c r="F9" s="1">
        <v>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25"/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9">
        <f t="shared" si="2"/>
        <v>2</v>
      </c>
      <c r="Y9" s="31">
        <f t="shared" si="3"/>
        <v>138</v>
      </c>
      <c r="Z9" s="1">
        <v>128</v>
      </c>
      <c r="AA9" s="1">
        <v>64</v>
      </c>
      <c r="AB9" s="1">
        <v>32</v>
      </c>
      <c r="AC9" s="1">
        <v>16</v>
      </c>
      <c r="AD9" s="1">
        <v>8</v>
      </c>
      <c r="AE9" s="1">
        <v>4</v>
      </c>
      <c r="AF9" s="1">
        <v>2</v>
      </c>
      <c r="AG9" s="1">
        <v>1</v>
      </c>
      <c r="AH9" s="1">
        <f t="shared" si="4"/>
        <v>0</v>
      </c>
      <c r="AI9" s="1">
        <f t="shared" si="5"/>
        <v>0</v>
      </c>
      <c r="AJ9" s="1"/>
      <c r="AL9" s="1">
        <v>7</v>
      </c>
      <c r="AM9" s="24">
        <v>0</v>
      </c>
      <c r="AN9" s="24">
        <v>11000000</v>
      </c>
    </row>
    <row r="10" spans="1:40" x14ac:dyDescent="0.25">
      <c r="A10" s="26">
        <v>7</v>
      </c>
      <c r="B10" s="27" t="s">
        <v>179</v>
      </c>
      <c r="C10" s="27" t="s">
        <v>193</v>
      </c>
      <c r="D10" s="29">
        <f t="shared" si="0"/>
        <v>0</v>
      </c>
      <c r="E10" s="29">
        <f t="shared" si="1"/>
        <v>192</v>
      </c>
      <c r="F10" s="26">
        <v>7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8"/>
      <c r="P10" s="26">
        <v>1</v>
      </c>
      <c r="Q10" s="26">
        <v>1</v>
      </c>
      <c r="R10" s="26">
        <v>0</v>
      </c>
      <c r="S10" s="26">
        <v>1</v>
      </c>
      <c r="T10" s="26">
        <v>0</v>
      </c>
      <c r="U10" s="26">
        <v>0</v>
      </c>
      <c r="V10" s="26">
        <v>0</v>
      </c>
      <c r="W10" s="26">
        <v>0</v>
      </c>
      <c r="X10" s="19">
        <f t="shared" si="2"/>
        <v>0</v>
      </c>
      <c r="Y10" s="31">
        <f t="shared" si="3"/>
        <v>208</v>
      </c>
      <c r="Z10" s="26">
        <v>128</v>
      </c>
      <c r="AA10" s="26">
        <v>64</v>
      </c>
      <c r="AB10" s="26">
        <v>32</v>
      </c>
      <c r="AC10" s="26">
        <v>16</v>
      </c>
      <c r="AD10" s="26">
        <v>8</v>
      </c>
      <c r="AE10" s="26">
        <v>4</v>
      </c>
      <c r="AF10" s="26">
        <v>2</v>
      </c>
      <c r="AG10" s="26">
        <v>1</v>
      </c>
      <c r="AH10" s="26">
        <f t="shared" si="4"/>
        <v>16</v>
      </c>
      <c r="AI10" s="26">
        <f t="shared" si="5"/>
        <v>0</v>
      </c>
      <c r="AJ10" s="26"/>
      <c r="AL10" s="1">
        <v>8</v>
      </c>
      <c r="AM10" s="24">
        <v>111</v>
      </c>
      <c r="AN10" s="24">
        <v>0</v>
      </c>
    </row>
    <row r="11" spans="1:40" x14ac:dyDescent="0.25">
      <c r="A11" s="1">
        <v>8</v>
      </c>
      <c r="B11" s="6" t="s">
        <v>178</v>
      </c>
      <c r="C11" s="6" t="s">
        <v>179</v>
      </c>
      <c r="D11" s="21">
        <f t="shared" si="0"/>
        <v>7</v>
      </c>
      <c r="E11" s="21">
        <f t="shared" si="1"/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25"/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9">
        <f t="shared" si="2"/>
        <v>7</v>
      </c>
      <c r="Y11" s="31">
        <f t="shared" si="3"/>
        <v>16</v>
      </c>
      <c r="Z11" s="1">
        <v>128</v>
      </c>
      <c r="AA11" s="1">
        <v>64</v>
      </c>
      <c r="AB11" s="1">
        <v>32</v>
      </c>
      <c r="AC11" s="1">
        <v>16</v>
      </c>
      <c r="AD11" s="1">
        <v>8</v>
      </c>
      <c r="AE11" s="1">
        <v>4</v>
      </c>
      <c r="AF11" s="1">
        <v>2</v>
      </c>
      <c r="AG11" s="1">
        <v>1</v>
      </c>
      <c r="AH11" s="1">
        <f t="shared" si="4"/>
        <v>0</v>
      </c>
      <c r="AI11" s="1">
        <f t="shared" si="5"/>
        <v>0</v>
      </c>
      <c r="AJ11" s="1"/>
      <c r="AL11" s="1">
        <v>9</v>
      </c>
      <c r="AM11" s="24">
        <v>100</v>
      </c>
      <c r="AN11" s="24">
        <v>1000000</v>
      </c>
    </row>
    <row r="12" spans="1:40" x14ac:dyDescent="0.25">
      <c r="A12" s="1">
        <v>9</v>
      </c>
      <c r="B12" s="6" t="s">
        <v>184</v>
      </c>
      <c r="C12" s="6" t="s">
        <v>186</v>
      </c>
      <c r="D12" s="21">
        <f t="shared" si="0"/>
        <v>4</v>
      </c>
      <c r="E12" s="21">
        <f t="shared" si="1"/>
        <v>64</v>
      </c>
      <c r="F12" s="1">
        <v>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25"/>
      <c r="P12" s="1">
        <v>0</v>
      </c>
      <c r="Q12" s="1">
        <v>1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9">
        <f t="shared" si="2"/>
        <v>4</v>
      </c>
      <c r="Y12" s="31">
        <f t="shared" si="3"/>
        <v>80</v>
      </c>
      <c r="Z12" s="1">
        <v>128</v>
      </c>
      <c r="AA12" s="1">
        <v>64</v>
      </c>
      <c r="AB12" s="1">
        <v>32</v>
      </c>
      <c r="AC12" s="1">
        <v>16</v>
      </c>
      <c r="AD12" s="1">
        <v>8</v>
      </c>
      <c r="AE12" s="1">
        <v>4</v>
      </c>
      <c r="AF12" s="1">
        <v>2</v>
      </c>
      <c r="AG12" s="1">
        <v>1</v>
      </c>
      <c r="AH12" s="1">
        <f t="shared" si="4"/>
        <v>0</v>
      </c>
      <c r="AI12" s="1">
        <f t="shared" si="5"/>
        <v>0</v>
      </c>
      <c r="AJ12" s="1"/>
      <c r="AL12" s="1">
        <v>10</v>
      </c>
      <c r="AM12" s="24">
        <v>10</v>
      </c>
      <c r="AN12" s="24">
        <v>10000000</v>
      </c>
    </row>
    <row r="13" spans="1:40" x14ac:dyDescent="0.25">
      <c r="A13" s="1">
        <v>10</v>
      </c>
      <c r="B13" s="6" t="s">
        <v>182</v>
      </c>
      <c r="C13" s="6" t="s">
        <v>187</v>
      </c>
      <c r="D13" s="21">
        <f t="shared" si="0"/>
        <v>2</v>
      </c>
      <c r="E13" s="21">
        <f t="shared" si="1"/>
        <v>128</v>
      </c>
      <c r="F13" s="1">
        <v>10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25"/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9">
        <f t="shared" si="2"/>
        <v>2</v>
      </c>
      <c r="Y13" s="31">
        <f t="shared" si="3"/>
        <v>144</v>
      </c>
      <c r="Z13" s="1">
        <v>128</v>
      </c>
      <c r="AA13" s="1">
        <v>64</v>
      </c>
      <c r="AB13" s="1">
        <v>32</v>
      </c>
      <c r="AC13" s="1">
        <v>16</v>
      </c>
      <c r="AD13" s="1">
        <v>8</v>
      </c>
      <c r="AE13" s="1">
        <v>4</v>
      </c>
      <c r="AF13" s="1">
        <v>2</v>
      </c>
      <c r="AG13" s="1">
        <v>1</v>
      </c>
      <c r="AH13" s="1">
        <f t="shared" si="4"/>
        <v>0</v>
      </c>
      <c r="AI13" s="1">
        <f t="shared" si="5"/>
        <v>0</v>
      </c>
      <c r="AJ13" s="1"/>
      <c r="AL13" s="1">
        <v>11</v>
      </c>
      <c r="AM13" s="24">
        <v>1</v>
      </c>
      <c r="AN13" s="24">
        <v>11000001</v>
      </c>
    </row>
    <row r="14" spans="1:40" x14ac:dyDescent="0.25">
      <c r="A14" s="26">
        <v>11</v>
      </c>
      <c r="B14" s="27" t="s">
        <v>185</v>
      </c>
      <c r="C14" s="27" t="s">
        <v>194</v>
      </c>
      <c r="D14" s="29">
        <f t="shared" si="0"/>
        <v>1</v>
      </c>
      <c r="E14" s="29">
        <f t="shared" si="1"/>
        <v>193</v>
      </c>
      <c r="F14" s="26">
        <v>11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1</v>
      </c>
      <c r="O14" s="28"/>
      <c r="P14" s="26">
        <v>1</v>
      </c>
      <c r="Q14" s="26">
        <v>1</v>
      </c>
      <c r="R14" s="26">
        <v>0</v>
      </c>
      <c r="S14" s="26">
        <v>1</v>
      </c>
      <c r="T14" s="26">
        <v>1</v>
      </c>
      <c r="U14" s="26">
        <v>0</v>
      </c>
      <c r="V14" s="26">
        <v>0</v>
      </c>
      <c r="W14" s="26">
        <v>1</v>
      </c>
      <c r="X14" s="19">
        <f t="shared" si="2"/>
        <v>1</v>
      </c>
      <c r="Y14" s="31">
        <f t="shared" si="3"/>
        <v>217</v>
      </c>
      <c r="Z14" s="26">
        <v>128</v>
      </c>
      <c r="AA14" s="26">
        <v>64</v>
      </c>
      <c r="AB14" s="26">
        <v>32</v>
      </c>
      <c r="AC14" s="26">
        <v>16</v>
      </c>
      <c r="AD14" s="26">
        <v>8</v>
      </c>
      <c r="AE14" s="26">
        <v>4</v>
      </c>
      <c r="AF14" s="26">
        <v>2</v>
      </c>
      <c r="AG14" s="26">
        <v>1</v>
      </c>
      <c r="AH14" s="26">
        <f t="shared" si="4"/>
        <v>25</v>
      </c>
      <c r="AI14" s="26">
        <f t="shared" si="5"/>
        <v>1</v>
      </c>
      <c r="AJ14" s="26"/>
      <c r="AL14" s="1">
        <v>12</v>
      </c>
      <c r="AM14" s="24">
        <v>10</v>
      </c>
      <c r="AN14" s="24">
        <v>1</v>
      </c>
    </row>
    <row r="15" spans="1:40" x14ac:dyDescent="0.25">
      <c r="A15" s="1">
        <v>12</v>
      </c>
      <c r="B15" s="6" t="s">
        <v>182</v>
      </c>
      <c r="C15" s="6" t="s">
        <v>185</v>
      </c>
      <c r="D15" s="21">
        <f t="shared" si="0"/>
        <v>2</v>
      </c>
      <c r="E15" s="21">
        <f t="shared" si="1"/>
        <v>1</v>
      </c>
      <c r="F15" s="1">
        <v>12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25"/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  <c r="X15" s="19">
        <f t="shared" si="2"/>
        <v>5</v>
      </c>
      <c r="Y15" s="31">
        <f t="shared" si="3"/>
        <v>25</v>
      </c>
      <c r="Z15" s="1">
        <v>128</v>
      </c>
      <c r="AA15" s="1">
        <v>64</v>
      </c>
      <c r="AB15" s="1">
        <v>32</v>
      </c>
      <c r="AC15" s="1">
        <v>16</v>
      </c>
      <c r="AD15" s="1">
        <v>8</v>
      </c>
      <c r="AE15" s="1">
        <v>4</v>
      </c>
      <c r="AF15" s="1">
        <v>2</v>
      </c>
      <c r="AG15" s="1">
        <v>1</v>
      </c>
      <c r="AH15" s="1">
        <f t="shared" si="4"/>
        <v>0</v>
      </c>
      <c r="AI15" s="1">
        <f t="shared" si="5"/>
        <v>0</v>
      </c>
      <c r="AJ15" s="1"/>
      <c r="AL15" s="1">
        <v>13</v>
      </c>
      <c r="AM15" s="24">
        <v>101</v>
      </c>
      <c r="AN15" s="24">
        <v>1000001</v>
      </c>
    </row>
    <row r="16" spans="1:40" x14ac:dyDescent="0.25">
      <c r="A16" s="1">
        <v>13</v>
      </c>
      <c r="B16" s="6" t="s">
        <v>180</v>
      </c>
      <c r="C16" s="6" t="s">
        <v>190</v>
      </c>
      <c r="D16" s="21">
        <f t="shared" si="0"/>
        <v>5</v>
      </c>
      <c r="E16" s="21">
        <f t="shared" si="1"/>
        <v>65</v>
      </c>
      <c r="F16" s="1">
        <v>13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25"/>
      <c r="P16" s="1">
        <v>0</v>
      </c>
      <c r="Q16" s="1">
        <v>1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9">
        <f t="shared" si="2"/>
        <v>3</v>
      </c>
      <c r="Y16" s="31">
        <f t="shared" si="3"/>
        <v>89</v>
      </c>
      <c r="Z16" s="1">
        <v>128</v>
      </c>
      <c r="AA16" s="1">
        <v>64</v>
      </c>
      <c r="AB16" s="1">
        <v>32</v>
      </c>
      <c r="AC16" s="1">
        <v>16</v>
      </c>
      <c r="AD16" s="1">
        <v>8</v>
      </c>
      <c r="AE16" s="1">
        <v>4</v>
      </c>
      <c r="AF16" s="1">
        <v>2</v>
      </c>
      <c r="AG16" s="1">
        <v>1</v>
      </c>
      <c r="AH16" s="1">
        <f t="shared" si="4"/>
        <v>0</v>
      </c>
      <c r="AI16" s="1">
        <f t="shared" si="5"/>
        <v>0</v>
      </c>
      <c r="AJ16" s="1"/>
      <c r="AL16" s="1">
        <v>14</v>
      </c>
      <c r="AM16" s="24">
        <v>11</v>
      </c>
      <c r="AN16" s="24">
        <v>10000001</v>
      </c>
    </row>
    <row r="17" spans="1:40" x14ac:dyDescent="0.25">
      <c r="A17" s="1">
        <v>14</v>
      </c>
      <c r="B17" s="6" t="s">
        <v>183</v>
      </c>
      <c r="C17" s="6" t="s">
        <v>195</v>
      </c>
      <c r="D17" s="21">
        <f t="shared" si="0"/>
        <v>3</v>
      </c>
      <c r="E17" s="21">
        <f t="shared" si="1"/>
        <v>129</v>
      </c>
      <c r="F17" s="1">
        <v>14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25"/>
      <c r="P17" s="1">
        <v>1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9">
        <f t="shared" si="2"/>
        <v>3</v>
      </c>
      <c r="Y17" s="31">
        <f t="shared" si="3"/>
        <v>153</v>
      </c>
      <c r="Z17" s="1">
        <v>128</v>
      </c>
      <c r="AA17" s="1">
        <v>64</v>
      </c>
      <c r="AB17" s="1">
        <v>32</v>
      </c>
      <c r="AC17" s="1">
        <v>16</v>
      </c>
      <c r="AD17" s="1">
        <v>8</v>
      </c>
      <c r="AE17" s="1">
        <v>4</v>
      </c>
      <c r="AF17" s="1">
        <v>2</v>
      </c>
      <c r="AG17" s="1">
        <v>1</v>
      </c>
      <c r="AH17" s="1">
        <f t="shared" si="4"/>
        <v>0</v>
      </c>
      <c r="AI17" s="1">
        <f t="shared" si="5"/>
        <v>0</v>
      </c>
      <c r="AJ17" s="1"/>
      <c r="AL17" s="1">
        <v>15</v>
      </c>
      <c r="AM17" s="24">
        <v>100</v>
      </c>
      <c r="AN17" s="24">
        <v>11000100</v>
      </c>
    </row>
    <row r="18" spans="1:40" x14ac:dyDescent="0.25">
      <c r="A18" s="26">
        <v>15</v>
      </c>
      <c r="B18" s="27" t="s">
        <v>184</v>
      </c>
      <c r="C18" s="27" t="s">
        <v>196</v>
      </c>
      <c r="D18" s="29">
        <f t="shared" si="0"/>
        <v>4</v>
      </c>
      <c r="E18" s="29">
        <f t="shared" si="1"/>
        <v>196</v>
      </c>
      <c r="F18" s="26">
        <v>15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0</v>
      </c>
      <c r="N18" s="26">
        <v>0</v>
      </c>
      <c r="O18" s="28"/>
      <c r="P18" s="26">
        <v>1</v>
      </c>
      <c r="Q18" s="26">
        <v>1</v>
      </c>
      <c r="R18" s="26">
        <v>1</v>
      </c>
      <c r="S18" s="26">
        <v>0</v>
      </c>
      <c r="T18" s="26">
        <v>0</v>
      </c>
      <c r="U18" s="26">
        <v>1</v>
      </c>
      <c r="V18" s="26">
        <v>0</v>
      </c>
      <c r="W18" s="26">
        <v>0</v>
      </c>
      <c r="X18" s="19">
        <f t="shared" si="2"/>
        <v>4</v>
      </c>
      <c r="Y18" s="31">
        <f t="shared" si="3"/>
        <v>228</v>
      </c>
      <c r="Z18" s="26">
        <v>128</v>
      </c>
      <c r="AA18" s="26">
        <v>64</v>
      </c>
      <c r="AB18" s="26">
        <v>32</v>
      </c>
      <c r="AC18" s="26">
        <v>16</v>
      </c>
      <c r="AD18" s="26">
        <v>8</v>
      </c>
      <c r="AE18" s="26">
        <v>4</v>
      </c>
      <c r="AF18" s="26">
        <v>2</v>
      </c>
      <c r="AG18" s="26">
        <v>1</v>
      </c>
      <c r="AH18" s="26">
        <f t="shared" si="4"/>
        <v>36</v>
      </c>
      <c r="AI18" s="26">
        <f t="shared" si="5"/>
        <v>4</v>
      </c>
      <c r="AJ18" s="26"/>
      <c r="AL18" s="1">
        <v>16</v>
      </c>
      <c r="AM18" s="24">
        <v>10</v>
      </c>
      <c r="AN18" s="24">
        <v>100</v>
      </c>
    </row>
    <row r="19" spans="1:40" x14ac:dyDescent="0.25">
      <c r="A19" s="1">
        <v>16</v>
      </c>
      <c r="B19" s="6" t="s">
        <v>182</v>
      </c>
      <c r="C19" s="6" t="s">
        <v>184</v>
      </c>
      <c r="D19" s="21">
        <f t="shared" si="0"/>
        <v>2</v>
      </c>
      <c r="E19" s="21">
        <f t="shared" si="1"/>
        <v>4</v>
      </c>
      <c r="F19" s="1">
        <v>16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25"/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9">
        <f t="shared" si="2"/>
        <v>2</v>
      </c>
      <c r="Y19" s="31">
        <f t="shared" si="3"/>
        <v>36</v>
      </c>
      <c r="Z19" s="1">
        <v>128</v>
      </c>
      <c r="AA19" s="1">
        <v>64</v>
      </c>
      <c r="AB19" s="1">
        <v>32</v>
      </c>
      <c r="AC19" s="1">
        <v>16</v>
      </c>
      <c r="AD19" s="1">
        <v>8</v>
      </c>
      <c r="AE19" s="1">
        <v>4</v>
      </c>
      <c r="AF19" s="1">
        <v>2</v>
      </c>
      <c r="AG19" s="1">
        <v>1</v>
      </c>
      <c r="AH19" s="1">
        <f t="shared" si="4"/>
        <v>0</v>
      </c>
      <c r="AI19" s="1">
        <f t="shared" si="5"/>
        <v>0</v>
      </c>
      <c r="AJ19" s="1"/>
      <c r="AL19" s="1">
        <v>17</v>
      </c>
      <c r="AM19" s="24">
        <v>111</v>
      </c>
      <c r="AN19" s="24">
        <v>1000100</v>
      </c>
    </row>
    <row r="20" spans="1:40" x14ac:dyDescent="0.25">
      <c r="A20" s="1">
        <v>17</v>
      </c>
      <c r="B20" s="6" t="s">
        <v>178</v>
      </c>
      <c r="C20" s="6" t="s">
        <v>191</v>
      </c>
      <c r="D20" s="21">
        <f t="shared" si="0"/>
        <v>7</v>
      </c>
      <c r="E20" s="21">
        <f t="shared" si="1"/>
        <v>68</v>
      </c>
      <c r="F20" s="1">
        <v>17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25"/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9">
        <f t="shared" si="2"/>
        <v>7</v>
      </c>
      <c r="Y20" s="31">
        <f t="shared" si="3"/>
        <v>100</v>
      </c>
      <c r="Z20" s="1">
        <v>128</v>
      </c>
      <c r="AA20" s="1">
        <v>64</v>
      </c>
      <c r="AB20" s="1">
        <v>32</v>
      </c>
      <c r="AC20" s="1">
        <v>16</v>
      </c>
      <c r="AD20" s="1">
        <v>8</v>
      </c>
      <c r="AE20" s="1">
        <v>4</v>
      </c>
      <c r="AF20" s="1">
        <v>2</v>
      </c>
      <c r="AG20" s="1">
        <v>1</v>
      </c>
      <c r="AH20" s="1">
        <f t="shared" si="4"/>
        <v>0</v>
      </c>
      <c r="AI20" s="1">
        <f t="shared" si="5"/>
        <v>0</v>
      </c>
      <c r="AJ20" s="1"/>
      <c r="AL20" s="1">
        <v>18</v>
      </c>
      <c r="AM20" s="24">
        <v>11</v>
      </c>
      <c r="AN20" s="24">
        <v>10000100</v>
      </c>
    </row>
    <row r="21" spans="1:40" x14ac:dyDescent="0.25">
      <c r="A21" s="1">
        <v>18</v>
      </c>
      <c r="B21" s="6" t="s">
        <v>183</v>
      </c>
      <c r="C21" s="6" t="s">
        <v>197</v>
      </c>
      <c r="D21" s="21">
        <f t="shared" si="0"/>
        <v>3</v>
      </c>
      <c r="E21" s="21">
        <f t="shared" si="1"/>
        <v>132</v>
      </c>
      <c r="F21" s="1">
        <v>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25"/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9">
        <f t="shared" si="2"/>
        <v>3</v>
      </c>
      <c r="Y21" s="31">
        <f t="shared" si="3"/>
        <v>164</v>
      </c>
      <c r="Z21" s="1">
        <v>128</v>
      </c>
      <c r="AA21" s="1">
        <v>64</v>
      </c>
      <c r="AB21" s="1">
        <v>32</v>
      </c>
      <c r="AC21" s="1">
        <v>16</v>
      </c>
      <c r="AD21" s="1">
        <v>8</v>
      </c>
      <c r="AE21" s="1">
        <v>4</v>
      </c>
      <c r="AF21" s="1">
        <v>2</v>
      </c>
      <c r="AG21" s="1">
        <v>1</v>
      </c>
      <c r="AH21" s="1">
        <f t="shared" si="4"/>
        <v>0</v>
      </c>
      <c r="AI21" s="1">
        <f t="shared" si="5"/>
        <v>0</v>
      </c>
      <c r="AJ21" s="1"/>
    </row>
    <row r="22" spans="1:40" x14ac:dyDescent="0.25">
      <c r="A22" s="32">
        <v>19</v>
      </c>
      <c r="B22" s="15"/>
      <c r="C22" s="15"/>
    </row>
    <row r="23" spans="1:40" x14ac:dyDescent="0.25">
      <c r="A23" s="3">
        <v>20</v>
      </c>
      <c r="B23" s="5"/>
      <c r="C23" s="5"/>
      <c r="G23" t="s">
        <v>240</v>
      </c>
    </row>
    <row r="24" spans="1:40" x14ac:dyDescent="0.25">
      <c r="A24" s="3"/>
      <c r="B24" s="5"/>
      <c r="C24" s="5"/>
    </row>
    <row r="25" spans="1:40" x14ac:dyDescent="0.25">
      <c r="A25" s="3"/>
      <c r="B25" s="5"/>
      <c r="C25" s="5"/>
    </row>
    <row r="26" spans="1:40" x14ac:dyDescent="0.25">
      <c r="A26" s="3"/>
      <c r="B26" s="5"/>
      <c r="C26" s="5"/>
    </row>
    <row r="27" spans="1:40" x14ac:dyDescent="0.25">
      <c r="A27" s="3"/>
      <c r="B27" s="5"/>
      <c r="C27" s="5"/>
    </row>
  </sheetData>
  <mergeCells count="13">
    <mergeCell ref="F1:F2"/>
    <mergeCell ref="X1:Y1"/>
    <mergeCell ref="Z1:AG1"/>
    <mergeCell ref="AH1:AI1"/>
    <mergeCell ref="AJ1:AJ2"/>
    <mergeCell ref="G1:W1"/>
    <mergeCell ref="G2:N2"/>
    <mergeCell ref="P2:W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16" sqref="D16"/>
    </sheetView>
  </sheetViews>
  <sheetFormatPr defaultRowHeight="15" x14ac:dyDescent="0.25"/>
  <cols>
    <col min="1" max="1" width="14.140625" customWidth="1"/>
    <col min="2" max="2" width="30.7109375" customWidth="1"/>
    <col min="3" max="3" width="10.140625" customWidth="1"/>
    <col min="4" max="4" width="20.140625" customWidth="1"/>
    <col min="5" max="5" width="25.7109375" customWidth="1"/>
    <col min="6" max="6" width="13.28515625" customWidth="1"/>
    <col min="7" max="7" width="16.140625" customWidth="1"/>
    <col min="8" max="8" width="25.140625" customWidth="1"/>
    <col min="9" max="13" width="12" customWidth="1"/>
    <col min="14" max="14" width="12.28515625" customWidth="1"/>
  </cols>
  <sheetData>
    <row r="1" spans="1:13" x14ac:dyDescent="0.25">
      <c r="A1" s="16" t="s">
        <v>230</v>
      </c>
      <c r="B1" s="17" t="s">
        <v>214</v>
      </c>
      <c r="C1" s="17" t="s">
        <v>209</v>
      </c>
      <c r="D1" s="17" t="s">
        <v>210</v>
      </c>
      <c r="E1" s="3" t="s">
        <v>229</v>
      </c>
      <c r="F1" s="17" t="s">
        <v>214</v>
      </c>
      <c r="G1" s="17" t="s">
        <v>227</v>
      </c>
      <c r="H1" t="s">
        <v>228</v>
      </c>
    </row>
    <row r="2" spans="1:13" x14ac:dyDescent="0.25">
      <c r="B2" s="20" t="s">
        <v>211</v>
      </c>
      <c r="C2" s="1" t="s">
        <v>221</v>
      </c>
      <c r="D2" s="1" t="s">
        <v>224</v>
      </c>
      <c r="F2" s="21" t="s">
        <v>51</v>
      </c>
      <c r="G2" s="1">
        <v>1.1200000000000001</v>
      </c>
    </row>
    <row r="3" spans="1:13" x14ac:dyDescent="0.25">
      <c r="B3" s="20" t="s">
        <v>212</v>
      </c>
      <c r="C3" s="1" t="s">
        <v>222</v>
      </c>
      <c r="D3" s="1" t="s">
        <v>220</v>
      </c>
      <c r="F3" s="21" t="s">
        <v>225</v>
      </c>
      <c r="G3" s="1">
        <v>10.42</v>
      </c>
    </row>
    <row r="4" spans="1:13" x14ac:dyDescent="0.25">
      <c r="B4" s="20" t="s">
        <v>213</v>
      </c>
      <c r="C4" s="1" t="s">
        <v>220</v>
      </c>
      <c r="D4" s="1" t="s">
        <v>223</v>
      </c>
      <c r="F4" s="21" t="s">
        <v>226</v>
      </c>
      <c r="G4" s="1">
        <f>SUM(G2:G3)</f>
        <v>11.54</v>
      </c>
    </row>
    <row r="5" spans="1:13" x14ac:dyDescent="0.25">
      <c r="B5" s="17" t="s">
        <v>215</v>
      </c>
      <c r="C5" s="17" t="s">
        <v>209</v>
      </c>
      <c r="D5" s="17" t="s">
        <v>210</v>
      </c>
      <c r="F5" s="17" t="s">
        <v>215</v>
      </c>
      <c r="G5" s="17" t="s">
        <v>227</v>
      </c>
    </row>
    <row r="6" spans="1:13" x14ac:dyDescent="0.25">
      <c r="B6" s="20" t="s">
        <v>211</v>
      </c>
      <c r="C6" s="1" t="s">
        <v>216</v>
      </c>
      <c r="D6" s="1" t="s">
        <v>217</v>
      </c>
      <c r="F6" s="21" t="s">
        <v>51</v>
      </c>
      <c r="G6" s="1">
        <v>1.37</v>
      </c>
    </row>
    <row r="7" spans="1:13" x14ac:dyDescent="0.25">
      <c r="B7" s="20" t="s">
        <v>212</v>
      </c>
      <c r="C7" s="1" t="s">
        <v>218</v>
      </c>
      <c r="D7" s="1" t="s">
        <v>220</v>
      </c>
      <c r="F7" s="21" t="s">
        <v>225</v>
      </c>
      <c r="G7" s="1">
        <v>10.42</v>
      </c>
    </row>
    <row r="8" spans="1:13" x14ac:dyDescent="0.25">
      <c r="B8" s="20" t="s">
        <v>213</v>
      </c>
      <c r="C8" s="1" t="s">
        <v>220</v>
      </c>
      <c r="D8" s="1" t="s">
        <v>219</v>
      </c>
      <c r="F8" s="21" t="s">
        <v>226</v>
      </c>
      <c r="G8" s="1">
        <f>SUM(G6:G7)</f>
        <v>11.79</v>
      </c>
    </row>
    <row r="9" spans="1:13" x14ac:dyDescent="0.25">
      <c r="I9" s="49" t="s">
        <v>214</v>
      </c>
      <c r="J9" s="49"/>
      <c r="K9" s="49"/>
      <c r="L9" s="49"/>
      <c r="M9" s="49"/>
    </row>
    <row r="10" spans="1:13" ht="51" customHeight="1" x14ac:dyDescent="0.25">
      <c r="I10" s="23" t="s">
        <v>234</v>
      </c>
      <c r="J10" s="23" t="s">
        <v>235</v>
      </c>
      <c r="K10" s="23" t="s">
        <v>236</v>
      </c>
      <c r="L10" s="23" t="s">
        <v>237</v>
      </c>
      <c r="M10" s="23" t="s">
        <v>238</v>
      </c>
    </row>
    <row r="11" spans="1:13" x14ac:dyDescent="0.25">
      <c r="I11" s="1" t="s">
        <v>231</v>
      </c>
      <c r="J11" s="22">
        <v>1.2</v>
      </c>
      <c r="K11" s="1">
        <v>2.95</v>
      </c>
      <c r="L11" s="1">
        <v>0.94</v>
      </c>
      <c r="M11" s="1">
        <v>2.0099999999999998</v>
      </c>
    </row>
    <row r="12" spans="1:13" x14ac:dyDescent="0.25">
      <c r="I12" s="1" t="s">
        <v>232</v>
      </c>
      <c r="J12" s="22">
        <v>2.5</v>
      </c>
      <c r="K12" s="22">
        <v>3</v>
      </c>
      <c r="L12" s="22">
        <v>0</v>
      </c>
      <c r="M12" s="22">
        <v>3</v>
      </c>
    </row>
    <row r="13" spans="1:13" x14ac:dyDescent="0.25">
      <c r="I13" s="1" t="s">
        <v>233</v>
      </c>
      <c r="J13" s="22">
        <v>2.5</v>
      </c>
      <c r="K13" s="22">
        <v>0.2</v>
      </c>
      <c r="L13" s="22">
        <v>0</v>
      </c>
      <c r="M13" s="22">
        <v>0.2</v>
      </c>
    </row>
    <row r="14" spans="1:13" x14ac:dyDescent="0.25">
      <c r="I14" s="49" t="s">
        <v>215</v>
      </c>
      <c r="J14" s="49"/>
      <c r="K14" s="49"/>
      <c r="L14" s="49"/>
      <c r="M14" s="49"/>
    </row>
    <row r="15" spans="1:13" ht="51" customHeight="1" x14ac:dyDescent="0.25">
      <c r="I15" s="23" t="s">
        <v>234</v>
      </c>
      <c r="J15" s="23" t="s">
        <v>235</v>
      </c>
      <c r="K15" s="23" t="s">
        <v>236</v>
      </c>
      <c r="L15" s="23" t="s">
        <v>237</v>
      </c>
      <c r="M15" s="23" t="s">
        <v>238</v>
      </c>
    </row>
    <row r="16" spans="1:13" x14ac:dyDescent="0.25">
      <c r="I16" s="1" t="s">
        <v>231</v>
      </c>
      <c r="J16" s="22">
        <v>1.2</v>
      </c>
      <c r="K16" s="1">
        <v>3.16</v>
      </c>
      <c r="L16" s="1">
        <v>1.1399999999999999</v>
      </c>
      <c r="M16" s="1">
        <v>2.02</v>
      </c>
    </row>
    <row r="17" spans="9:13" x14ac:dyDescent="0.25">
      <c r="I17" s="1" t="s">
        <v>232</v>
      </c>
      <c r="J17" s="22">
        <v>2.5</v>
      </c>
      <c r="K17" s="22">
        <v>3</v>
      </c>
      <c r="L17" s="22">
        <v>0</v>
      </c>
      <c r="M17" s="22">
        <v>3</v>
      </c>
    </row>
    <row r="18" spans="9:13" x14ac:dyDescent="0.25">
      <c r="I18" s="1" t="s">
        <v>233</v>
      </c>
      <c r="J18" s="22">
        <v>2.5</v>
      </c>
      <c r="K18" s="22">
        <v>2</v>
      </c>
      <c r="L18" s="22">
        <v>0</v>
      </c>
      <c r="M18" s="22">
        <v>0.2</v>
      </c>
    </row>
  </sheetData>
  <mergeCells count="2">
    <mergeCell ref="I9:M9"/>
    <mergeCell ref="I14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AF9" sqref="AF9"/>
    </sheetView>
  </sheetViews>
  <sheetFormatPr defaultRowHeight="15" x14ac:dyDescent="0.25"/>
  <cols>
    <col min="1" max="1" width="5" customWidth="1"/>
    <col min="2" max="9" width="3.28515625" customWidth="1"/>
    <col min="10" max="10" width="0.85546875" customWidth="1"/>
    <col min="11" max="18" width="3.28515625" customWidth="1"/>
    <col min="19" max="20" width="4.5703125" customWidth="1"/>
    <col min="21" max="28" width="4.140625" customWidth="1"/>
    <col min="29" max="30" width="5.85546875" customWidth="1"/>
    <col min="31" max="31" width="6.42578125" customWidth="1"/>
  </cols>
  <sheetData>
    <row r="1" spans="1:31" ht="15" customHeight="1" x14ac:dyDescent="0.25">
      <c r="A1" s="60" t="s">
        <v>175</v>
      </c>
      <c r="B1" s="51" t="s">
        <v>198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  <c r="S1" s="51" t="s">
        <v>204</v>
      </c>
      <c r="T1" s="53"/>
      <c r="U1" s="51" t="s">
        <v>203</v>
      </c>
      <c r="V1" s="52"/>
      <c r="W1" s="52"/>
      <c r="X1" s="52"/>
      <c r="Y1" s="52"/>
      <c r="Z1" s="52"/>
      <c r="AA1" s="52"/>
      <c r="AB1" s="53"/>
      <c r="AC1" s="48" t="s">
        <v>205</v>
      </c>
      <c r="AD1" s="48"/>
      <c r="AE1" s="48" t="s">
        <v>207</v>
      </c>
    </row>
    <row r="2" spans="1:31" x14ac:dyDescent="0.25">
      <c r="A2" s="61"/>
      <c r="B2" s="54" t="s">
        <v>199</v>
      </c>
      <c r="C2" s="55"/>
      <c r="D2" s="55"/>
      <c r="E2" s="55"/>
      <c r="F2" s="55"/>
      <c r="G2" s="55"/>
      <c r="H2" s="55"/>
      <c r="I2" s="56"/>
      <c r="J2" s="25"/>
      <c r="K2" s="57" t="s">
        <v>200</v>
      </c>
      <c r="L2" s="58"/>
      <c r="M2" s="58"/>
      <c r="N2" s="58"/>
      <c r="O2" s="58"/>
      <c r="P2" s="58"/>
      <c r="Q2" s="58"/>
      <c r="R2" s="59"/>
      <c r="S2" s="19" t="s">
        <v>201</v>
      </c>
      <c r="T2" s="19" t="s">
        <v>202</v>
      </c>
      <c r="U2" s="19">
        <v>7</v>
      </c>
      <c r="V2" s="19">
        <v>6</v>
      </c>
      <c r="W2" s="19">
        <v>5</v>
      </c>
      <c r="X2" s="19">
        <v>4</v>
      </c>
      <c r="Y2" s="19">
        <v>3</v>
      </c>
      <c r="Z2" s="19">
        <v>2</v>
      </c>
      <c r="AA2" s="19">
        <v>1</v>
      </c>
      <c r="AB2" s="19">
        <v>0</v>
      </c>
      <c r="AC2" s="19" t="s">
        <v>206</v>
      </c>
      <c r="AD2" s="19" t="s">
        <v>208</v>
      </c>
      <c r="AE2" s="48"/>
    </row>
    <row r="3" spans="1:3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25"/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9">
        <f t="shared" ref="S3:S22" si="0">I3*AB3+H3*AA3+G3*Z3+F3*Y3+E3*X3+D3*W3+C3*V3+B3*U3</f>
        <v>7</v>
      </c>
      <c r="T3" s="31">
        <f t="shared" ref="T3:T22" si="1">R3*AB3+Q3*AA3+P3*Z3+O3*Y3+N3*X3+M3*W3+L3*V3+K3*U3</f>
        <v>0</v>
      </c>
      <c r="U3" s="1">
        <v>128</v>
      </c>
      <c r="V3" s="1">
        <v>64</v>
      </c>
      <c r="W3" s="1">
        <v>32</v>
      </c>
      <c r="X3" s="1">
        <v>16</v>
      </c>
      <c r="Y3" s="1">
        <v>8</v>
      </c>
      <c r="Z3" s="1">
        <v>4</v>
      </c>
      <c r="AA3" s="1">
        <v>2</v>
      </c>
      <c r="AB3" s="1">
        <v>1</v>
      </c>
      <c r="AC3" s="1">
        <f t="shared" ref="AC3:AC22" si="2">IF(T3&gt;=U3+V3,T3-(U3+V3),0)</f>
        <v>0</v>
      </c>
      <c r="AD3" s="1">
        <f t="shared" ref="AD3:AD22" si="3">IF(AC3&gt;0,AC3-(O3*Y3+N3*X3+M3*W3),0)</f>
        <v>0</v>
      </c>
      <c r="AE3" s="1" t="str">
        <f>IF(AD3=S3,"OK","-")</f>
        <v>-</v>
      </c>
    </row>
    <row r="4" spans="1:31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25"/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9">
        <f t="shared" si="0"/>
        <v>5</v>
      </c>
      <c r="T4" s="31">
        <f t="shared" si="1"/>
        <v>64</v>
      </c>
      <c r="U4" s="1">
        <v>128</v>
      </c>
      <c r="V4" s="1">
        <v>64</v>
      </c>
      <c r="W4" s="1">
        <v>32</v>
      </c>
      <c r="X4" s="1">
        <v>16</v>
      </c>
      <c r="Y4" s="1">
        <v>8</v>
      </c>
      <c r="Z4" s="1">
        <v>4</v>
      </c>
      <c r="AA4" s="1">
        <v>2</v>
      </c>
      <c r="AB4" s="1">
        <v>1</v>
      </c>
      <c r="AC4" s="1">
        <f t="shared" si="2"/>
        <v>0</v>
      </c>
      <c r="AD4" s="1">
        <f t="shared" si="3"/>
        <v>0</v>
      </c>
      <c r="AE4" s="1" t="str">
        <f t="shared" ref="AE4:AE22" si="4">IF(AD4=S4,"OK","-")</f>
        <v>-</v>
      </c>
    </row>
    <row r="5" spans="1:31" x14ac:dyDescent="0.2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25"/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9">
        <f t="shared" si="0"/>
        <v>6</v>
      </c>
      <c r="T5" s="31">
        <f t="shared" si="1"/>
        <v>128</v>
      </c>
      <c r="U5" s="1">
        <v>128</v>
      </c>
      <c r="V5" s="1">
        <v>64</v>
      </c>
      <c r="W5" s="1">
        <v>32</v>
      </c>
      <c r="X5" s="1">
        <v>16</v>
      </c>
      <c r="Y5" s="1">
        <v>8</v>
      </c>
      <c r="Z5" s="1">
        <v>4</v>
      </c>
      <c r="AA5" s="1">
        <v>2</v>
      </c>
      <c r="AB5" s="1">
        <v>1</v>
      </c>
      <c r="AC5" s="1">
        <f t="shared" si="2"/>
        <v>0</v>
      </c>
      <c r="AD5" s="1">
        <f t="shared" si="3"/>
        <v>0</v>
      </c>
      <c r="AE5" s="1" t="str">
        <f t="shared" si="4"/>
        <v>-</v>
      </c>
    </row>
    <row r="6" spans="1:31" x14ac:dyDescent="0.25">
      <c r="A6" s="30">
        <v>3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1</v>
      </c>
      <c r="I6" s="30">
        <v>0</v>
      </c>
      <c r="J6" s="35"/>
      <c r="K6" s="30">
        <v>1</v>
      </c>
      <c r="L6" s="30">
        <v>1</v>
      </c>
      <c r="M6" s="30">
        <v>0</v>
      </c>
      <c r="N6" s="30">
        <v>0</v>
      </c>
      <c r="O6" s="30">
        <v>1</v>
      </c>
      <c r="P6" s="30">
        <v>0</v>
      </c>
      <c r="Q6" s="30">
        <v>1</v>
      </c>
      <c r="R6" s="30">
        <v>0</v>
      </c>
      <c r="S6" s="33">
        <f t="shared" si="0"/>
        <v>2</v>
      </c>
      <c r="T6" s="31">
        <f t="shared" si="1"/>
        <v>202</v>
      </c>
      <c r="U6" s="30">
        <v>128</v>
      </c>
      <c r="V6" s="30">
        <v>64</v>
      </c>
      <c r="W6" s="30">
        <v>32</v>
      </c>
      <c r="X6" s="30">
        <v>16</v>
      </c>
      <c r="Y6" s="30">
        <v>8</v>
      </c>
      <c r="Z6" s="30">
        <v>4</v>
      </c>
      <c r="AA6" s="30">
        <v>2</v>
      </c>
      <c r="AB6" s="30">
        <v>1</v>
      </c>
      <c r="AC6" s="33">
        <f t="shared" si="2"/>
        <v>10</v>
      </c>
      <c r="AD6" s="33">
        <f t="shared" si="3"/>
        <v>2</v>
      </c>
      <c r="AE6" s="1" t="str">
        <f t="shared" si="4"/>
        <v>OK</v>
      </c>
    </row>
    <row r="7" spans="1:31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25"/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9">
        <f t="shared" si="0"/>
        <v>3</v>
      </c>
      <c r="T7" s="33">
        <f t="shared" si="1"/>
        <v>10</v>
      </c>
      <c r="U7" s="1">
        <v>128</v>
      </c>
      <c r="V7" s="1">
        <v>64</v>
      </c>
      <c r="W7" s="1">
        <v>32</v>
      </c>
      <c r="X7" s="1">
        <v>16</v>
      </c>
      <c r="Y7" s="1">
        <v>8</v>
      </c>
      <c r="Z7" s="1">
        <v>4</v>
      </c>
      <c r="AA7" s="1">
        <v>2</v>
      </c>
      <c r="AB7" s="1">
        <v>1</v>
      </c>
      <c r="AC7" s="1">
        <f t="shared" si="2"/>
        <v>0</v>
      </c>
      <c r="AD7" s="1">
        <f t="shared" si="3"/>
        <v>0</v>
      </c>
      <c r="AE7" s="1" t="str">
        <f t="shared" si="4"/>
        <v>-</v>
      </c>
    </row>
    <row r="8" spans="1:31" x14ac:dyDescent="0.25">
      <c r="A8" s="1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25"/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9">
        <f t="shared" si="0"/>
        <v>4</v>
      </c>
      <c r="T8" s="31">
        <f t="shared" si="1"/>
        <v>74</v>
      </c>
      <c r="U8" s="1">
        <v>128</v>
      </c>
      <c r="V8" s="1">
        <v>64</v>
      </c>
      <c r="W8" s="1">
        <v>32</v>
      </c>
      <c r="X8" s="1">
        <v>16</v>
      </c>
      <c r="Y8" s="1">
        <v>8</v>
      </c>
      <c r="Z8" s="1">
        <v>4</v>
      </c>
      <c r="AA8" s="1">
        <v>2</v>
      </c>
      <c r="AB8" s="1">
        <v>1</v>
      </c>
      <c r="AC8" s="1">
        <f t="shared" si="2"/>
        <v>0</v>
      </c>
      <c r="AD8" s="1">
        <f t="shared" si="3"/>
        <v>0</v>
      </c>
      <c r="AE8" s="1" t="str">
        <f t="shared" si="4"/>
        <v>-</v>
      </c>
    </row>
    <row r="9" spans="1:31" x14ac:dyDescent="0.2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25"/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1</v>
      </c>
      <c r="R9" s="1">
        <v>0</v>
      </c>
      <c r="S9" s="19">
        <f t="shared" si="0"/>
        <v>2</v>
      </c>
      <c r="T9" s="31">
        <f t="shared" si="1"/>
        <v>138</v>
      </c>
      <c r="U9" s="1">
        <v>128</v>
      </c>
      <c r="V9" s="1">
        <v>64</v>
      </c>
      <c r="W9" s="1">
        <v>32</v>
      </c>
      <c r="X9" s="1">
        <v>16</v>
      </c>
      <c r="Y9" s="1">
        <v>8</v>
      </c>
      <c r="Z9" s="1">
        <v>4</v>
      </c>
      <c r="AA9" s="1">
        <v>2</v>
      </c>
      <c r="AB9" s="1">
        <v>1</v>
      </c>
      <c r="AC9" s="1">
        <f t="shared" si="2"/>
        <v>0</v>
      </c>
      <c r="AD9" s="1">
        <f t="shared" si="3"/>
        <v>0</v>
      </c>
      <c r="AE9" s="1" t="str">
        <f t="shared" si="4"/>
        <v>-</v>
      </c>
    </row>
    <row r="10" spans="1:31" x14ac:dyDescent="0.25">
      <c r="A10" s="30">
        <v>7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5"/>
      <c r="K10" s="30">
        <v>1</v>
      </c>
      <c r="L10" s="30">
        <v>1</v>
      </c>
      <c r="M10" s="30">
        <v>0</v>
      </c>
      <c r="N10" s="30">
        <v>1</v>
      </c>
      <c r="O10" s="30">
        <v>0</v>
      </c>
      <c r="P10" s="30">
        <v>0</v>
      </c>
      <c r="Q10" s="30">
        <v>0</v>
      </c>
      <c r="R10" s="30">
        <v>0</v>
      </c>
      <c r="S10" s="33">
        <f t="shared" si="0"/>
        <v>0</v>
      </c>
      <c r="T10" s="31">
        <f t="shared" si="1"/>
        <v>208</v>
      </c>
      <c r="U10" s="30">
        <v>128</v>
      </c>
      <c r="V10" s="30">
        <v>64</v>
      </c>
      <c r="W10" s="30">
        <v>32</v>
      </c>
      <c r="X10" s="30">
        <v>16</v>
      </c>
      <c r="Y10" s="30">
        <v>8</v>
      </c>
      <c r="Z10" s="30">
        <v>4</v>
      </c>
      <c r="AA10" s="30">
        <v>2</v>
      </c>
      <c r="AB10" s="30">
        <v>1</v>
      </c>
      <c r="AC10" s="33">
        <f t="shared" si="2"/>
        <v>16</v>
      </c>
      <c r="AD10" s="33">
        <f t="shared" si="3"/>
        <v>0</v>
      </c>
      <c r="AE10" s="1" t="str">
        <f t="shared" si="4"/>
        <v>OK</v>
      </c>
    </row>
    <row r="11" spans="1:31" x14ac:dyDescent="0.25">
      <c r="A11" s="1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25"/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9">
        <f t="shared" si="0"/>
        <v>7</v>
      </c>
      <c r="T11" s="33">
        <f t="shared" si="1"/>
        <v>16</v>
      </c>
      <c r="U11" s="1">
        <v>128</v>
      </c>
      <c r="V11" s="1">
        <v>64</v>
      </c>
      <c r="W11" s="1">
        <v>32</v>
      </c>
      <c r="X11" s="1">
        <v>16</v>
      </c>
      <c r="Y11" s="1">
        <v>8</v>
      </c>
      <c r="Z11" s="1">
        <v>4</v>
      </c>
      <c r="AA11" s="1">
        <v>2</v>
      </c>
      <c r="AB11" s="1">
        <v>1</v>
      </c>
      <c r="AC11" s="1">
        <f t="shared" si="2"/>
        <v>0</v>
      </c>
      <c r="AD11" s="1">
        <f t="shared" si="3"/>
        <v>0</v>
      </c>
      <c r="AE11" s="1" t="str">
        <f t="shared" si="4"/>
        <v>-</v>
      </c>
    </row>
    <row r="12" spans="1:31" x14ac:dyDescent="0.25">
      <c r="A12" s="1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25"/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9">
        <f t="shared" si="0"/>
        <v>4</v>
      </c>
      <c r="T12" s="31">
        <f t="shared" si="1"/>
        <v>80</v>
      </c>
      <c r="U12" s="1">
        <v>128</v>
      </c>
      <c r="V12" s="1">
        <v>64</v>
      </c>
      <c r="W12" s="1">
        <v>32</v>
      </c>
      <c r="X12" s="1">
        <v>16</v>
      </c>
      <c r="Y12" s="1">
        <v>8</v>
      </c>
      <c r="Z12" s="1">
        <v>4</v>
      </c>
      <c r="AA12" s="1">
        <v>2</v>
      </c>
      <c r="AB12" s="1">
        <v>1</v>
      </c>
      <c r="AC12" s="1">
        <f t="shared" si="2"/>
        <v>0</v>
      </c>
      <c r="AD12" s="1">
        <f t="shared" si="3"/>
        <v>0</v>
      </c>
      <c r="AE12" s="1" t="str">
        <f t="shared" si="4"/>
        <v>-</v>
      </c>
    </row>
    <row r="13" spans="1:31" x14ac:dyDescent="0.25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25"/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9">
        <f t="shared" si="0"/>
        <v>2</v>
      </c>
      <c r="T13" s="31">
        <f t="shared" si="1"/>
        <v>144</v>
      </c>
      <c r="U13" s="1">
        <v>128</v>
      </c>
      <c r="V13" s="1">
        <v>64</v>
      </c>
      <c r="W13" s="1">
        <v>32</v>
      </c>
      <c r="X13" s="1">
        <v>16</v>
      </c>
      <c r="Y13" s="1">
        <v>8</v>
      </c>
      <c r="Z13" s="1">
        <v>4</v>
      </c>
      <c r="AA13" s="1">
        <v>2</v>
      </c>
      <c r="AB13" s="1">
        <v>1</v>
      </c>
      <c r="AC13" s="1">
        <f t="shared" si="2"/>
        <v>0</v>
      </c>
      <c r="AD13" s="1">
        <f t="shared" si="3"/>
        <v>0</v>
      </c>
      <c r="AE13" s="1" t="str">
        <f t="shared" si="4"/>
        <v>-</v>
      </c>
    </row>
    <row r="14" spans="1:31" x14ac:dyDescent="0.25">
      <c r="A14" s="30">
        <v>11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1</v>
      </c>
      <c r="J14" s="35"/>
      <c r="K14" s="30">
        <v>1</v>
      </c>
      <c r="L14" s="30">
        <v>1</v>
      </c>
      <c r="M14" s="30">
        <v>0</v>
      </c>
      <c r="N14" s="30">
        <v>1</v>
      </c>
      <c r="O14" s="30">
        <v>1</v>
      </c>
      <c r="P14" s="30">
        <v>0</v>
      </c>
      <c r="Q14" s="30">
        <v>0</v>
      </c>
      <c r="R14" s="30">
        <v>1</v>
      </c>
      <c r="S14" s="33">
        <f t="shared" si="0"/>
        <v>1</v>
      </c>
      <c r="T14" s="31">
        <f t="shared" si="1"/>
        <v>217</v>
      </c>
      <c r="U14" s="30">
        <v>128</v>
      </c>
      <c r="V14" s="30">
        <v>64</v>
      </c>
      <c r="W14" s="30">
        <v>32</v>
      </c>
      <c r="X14" s="30">
        <v>16</v>
      </c>
      <c r="Y14" s="30">
        <v>8</v>
      </c>
      <c r="Z14" s="30">
        <v>4</v>
      </c>
      <c r="AA14" s="30">
        <v>2</v>
      </c>
      <c r="AB14" s="30">
        <v>1</v>
      </c>
      <c r="AC14" s="33">
        <f t="shared" si="2"/>
        <v>25</v>
      </c>
      <c r="AD14" s="33">
        <f t="shared" si="3"/>
        <v>1</v>
      </c>
      <c r="AE14" s="1" t="str">
        <f t="shared" si="4"/>
        <v>OK</v>
      </c>
    </row>
    <row r="15" spans="1:31" x14ac:dyDescent="0.25">
      <c r="A15" s="1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25"/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0</v>
      </c>
      <c r="R15" s="1">
        <v>1</v>
      </c>
      <c r="S15" s="19">
        <f t="shared" si="0"/>
        <v>3</v>
      </c>
      <c r="T15" s="33">
        <f t="shared" si="1"/>
        <v>25</v>
      </c>
      <c r="U15" s="1">
        <v>128</v>
      </c>
      <c r="V15" s="1">
        <v>64</v>
      </c>
      <c r="W15" s="1">
        <v>32</v>
      </c>
      <c r="X15" s="1">
        <v>16</v>
      </c>
      <c r="Y15" s="1">
        <v>8</v>
      </c>
      <c r="Z15" s="1">
        <v>4</v>
      </c>
      <c r="AA15" s="1">
        <v>2</v>
      </c>
      <c r="AB15" s="1">
        <v>1</v>
      </c>
      <c r="AC15" s="1">
        <f t="shared" si="2"/>
        <v>0</v>
      </c>
      <c r="AD15" s="1">
        <f t="shared" si="3"/>
        <v>0</v>
      </c>
      <c r="AE15" s="1" t="str">
        <f t="shared" si="4"/>
        <v>-</v>
      </c>
    </row>
    <row r="16" spans="1:31" x14ac:dyDescent="0.25">
      <c r="A16" s="1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25"/>
      <c r="K16" s="1">
        <v>0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9">
        <f t="shared" si="0"/>
        <v>5</v>
      </c>
      <c r="T16" s="31">
        <f t="shared" si="1"/>
        <v>89</v>
      </c>
      <c r="U16" s="1">
        <v>128</v>
      </c>
      <c r="V16" s="1">
        <v>64</v>
      </c>
      <c r="W16" s="1">
        <v>32</v>
      </c>
      <c r="X16" s="1">
        <v>16</v>
      </c>
      <c r="Y16" s="1">
        <v>8</v>
      </c>
      <c r="Z16" s="1">
        <v>4</v>
      </c>
      <c r="AA16" s="1">
        <v>2</v>
      </c>
      <c r="AB16" s="1">
        <v>1</v>
      </c>
      <c r="AC16" s="1">
        <f t="shared" si="2"/>
        <v>0</v>
      </c>
      <c r="AD16" s="1">
        <f t="shared" si="3"/>
        <v>0</v>
      </c>
      <c r="AE16" s="1" t="str">
        <f t="shared" si="4"/>
        <v>-</v>
      </c>
    </row>
    <row r="17" spans="1:31" x14ac:dyDescent="0.25">
      <c r="A17" s="1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25"/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1</v>
      </c>
      <c r="S17" s="19">
        <f t="shared" si="0"/>
        <v>3</v>
      </c>
      <c r="T17" s="31">
        <f t="shared" si="1"/>
        <v>153</v>
      </c>
      <c r="U17" s="1">
        <v>128</v>
      </c>
      <c r="V17" s="1">
        <v>64</v>
      </c>
      <c r="W17" s="1">
        <v>32</v>
      </c>
      <c r="X17" s="1">
        <v>16</v>
      </c>
      <c r="Y17" s="1">
        <v>8</v>
      </c>
      <c r="Z17" s="1">
        <v>4</v>
      </c>
      <c r="AA17" s="1">
        <v>2</v>
      </c>
      <c r="AB17" s="1">
        <v>1</v>
      </c>
      <c r="AC17" s="1">
        <f t="shared" si="2"/>
        <v>0</v>
      </c>
      <c r="AD17" s="1">
        <f t="shared" si="3"/>
        <v>0</v>
      </c>
      <c r="AE17" s="1" t="str">
        <f t="shared" si="4"/>
        <v>-</v>
      </c>
    </row>
    <row r="18" spans="1:31" x14ac:dyDescent="0.25">
      <c r="A18" s="30">
        <v>15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1</v>
      </c>
      <c r="H18" s="30">
        <v>0</v>
      </c>
      <c r="I18" s="30">
        <v>0</v>
      </c>
      <c r="J18" s="35"/>
      <c r="K18" s="30">
        <v>1</v>
      </c>
      <c r="L18" s="30">
        <v>1</v>
      </c>
      <c r="M18" s="30">
        <v>1</v>
      </c>
      <c r="N18" s="30">
        <v>0</v>
      </c>
      <c r="O18" s="30">
        <v>0</v>
      </c>
      <c r="P18" s="30">
        <v>1</v>
      </c>
      <c r="Q18" s="30">
        <v>0</v>
      </c>
      <c r="R18" s="30">
        <v>0</v>
      </c>
      <c r="S18" s="33">
        <f t="shared" si="0"/>
        <v>4</v>
      </c>
      <c r="T18" s="31">
        <f t="shared" si="1"/>
        <v>228</v>
      </c>
      <c r="U18" s="30">
        <v>128</v>
      </c>
      <c r="V18" s="30">
        <v>64</v>
      </c>
      <c r="W18" s="30">
        <v>32</v>
      </c>
      <c r="X18" s="30">
        <v>16</v>
      </c>
      <c r="Y18" s="30">
        <v>8</v>
      </c>
      <c r="Z18" s="30">
        <v>4</v>
      </c>
      <c r="AA18" s="30">
        <v>2</v>
      </c>
      <c r="AB18" s="30">
        <v>1</v>
      </c>
      <c r="AC18" s="33">
        <f t="shared" si="2"/>
        <v>36</v>
      </c>
      <c r="AD18" s="33">
        <f t="shared" si="3"/>
        <v>4</v>
      </c>
      <c r="AE18" s="1" t="str">
        <f t="shared" si="4"/>
        <v>OK</v>
      </c>
    </row>
    <row r="19" spans="1:31" x14ac:dyDescent="0.25">
      <c r="A19" s="1">
        <v>16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25"/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9">
        <f t="shared" si="0"/>
        <v>2</v>
      </c>
      <c r="T19" s="33">
        <f t="shared" si="1"/>
        <v>36</v>
      </c>
      <c r="U19" s="1">
        <v>128</v>
      </c>
      <c r="V19" s="1">
        <v>64</v>
      </c>
      <c r="W19" s="1">
        <v>32</v>
      </c>
      <c r="X19" s="1">
        <v>16</v>
      </c>
      <c r="Y19" s="1">
        <v>8</v>
      </c>
      <c r="Z19" s="1">
        <v>4</v>
      </c>
      <c r="AA19" s="1">
        <v>2</v>
      </c>
      <c r="AB19" s="1">
        <v>1</v>
      </c>
      <c r="AC19" s="1">
        <f t="shared" si="2"/>
        <v>0</v>
      </c>
      <c r="AD19" s="1">
        <f t="shared" si="3"/>
        <v>0</v>
      </c>
      <c r="AE19" s="1" t="str">
        <f t="shared" si="4"/>
        <v>-</v>
      </c>
    </row>
    <row r="20" spans="1:31" x14ac:dyDescent="0.25">
      <c r="A20" s="1">
        <v>17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25"/>
      <c r="K20" s="1">
        <v>0</v>
      </c>
      <c r="L20" s="1">
        <v>1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9">
        <f t="shared" si="0"/>
        <v>7</v>
      </c>
      <c r="T20" s="31">
        <f t="shared" si="1"/>
        <v>100</v>
      </c>
      <c r="U20" s="1">
        <v>128</v>
      </c>
      <c r="V20" s="1">
        <v>64</v>
      </c>
      <c r="W20" s="1">
        <v>32</v>
      </c>
      <c r="X20" s="1">
        <v>16</v>
      </c>
      <c r="Y20" s="1">
        <v>8</v>
      </c>
      <c r="Z20" s="1">
        <v>4</v>
      </c>
      <c r="AA20" s="1">
        <v>2</v>
      </c>
      <c r="AB20" s="1">
        <v>1</v>
      </c>
      <c r="AC20" s="1">
        <f t="shared" si="2"/>
        <v>0</v>
      </c>
      <c r="AD20" s="1">
        <f t="shared" si="3"/>
        <v>0</v>
      </c>
      <c r="AE20" s="1" t="str">
        <f t="shared" si="4"/>
        <v>-</v>
      </c>
    </row>
    <row r="21" spans="1:31" x14ac:dyDescent="0.25">
      <c r="A21" s="1">
        <v>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25"/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9">
        <f t="shared" si="0"/>
        <v>3</v>
      </c>
      <c r="T21" s="31">
        <f t="shared" si="1"/>
        <v>164</v>
      </c>
      <c r="U21" s="1">
        <v>128</v>
      </c>
      <c r="V21" s="1">
        <v>64</v>
      </c>
      <c r="W21" s="1">
        <v>32</v>
      </c>
      <c r="X21" s="1">
        <v>16</v>
      </c>
      <c r="Y21" s="1">
        <v>8</v>
      </c>
      <c r="Z21" s="1">
        <v>4</v>
      </c>
      <c r="AA21" s="1">
        <v>2</v>
      </c>
      <c r="AB21" s="1">
        <v>1</v>
      </c>
      <c r="AC21" s="1">
        <f t="shared" si="2"/>
        <v>0</v>
      </c>
      <c r="AD21" s="1">
        <f t="shared" si="3"/>
        <v>0</v>
      </c>
      <c r="AE21" s="1" t="str">
        <f t="shared" si="4"/>
        <v>-</v>
      </c>
    </row>
    <row r="22" spans="1:31" x14ac:dyDescent="0.25">
      <c r="A22" s="1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25"/>
      <c r="K22" s="1">
        <v>1</v>
      </c>
      <c r="L22" s="1">
        <v>1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9">
        <f t="shared" si="0"/>
        <v>3</v>
      </c>
      <c r="T22" s="31">
        <f t="shared" si="1"/>
        <v>232</v>
      </c>
      <c r="U22" s="1">
        <v>128</v>
      </c>
      <c r="V22" s="1">
        <v>64</v>
      </c>
      <c r="W22" s="1">
        <v>32</v>
      </c>
      <c r="X22" s="1">
        <v>16</v>
      </c>
      <c r="Y22" s="1">
        <v>8</v>
      </c>
      <c r="Z22" s="1">
        <v>4</v>
      </c>
      <c r="AA22" s="1">
        <v>2</v>
      </c>
      <c r="AB22" s="1">
        <v>1</v>
      </c>
      <c r="AC22" s="34">
        <f t="shared" si="2"/>
        <v>40</v>
      </c>
      <c r="AD22" s="1">
        <f t="shared" si="3"/>
        <v>0</v>
      </c>
      <c r="AE22" s="1" t="str">
        <f t="shared" si="4"/>
        <v>-</v>
      </c>
    </row>
  </sheetData>
  <mergeCells count="8">
    <mergeCell ref="A1:A2"/>
    <mergeCell ref="B1:R1"/>
    <mergeCell ref="S1:T1"/>
    <mergeCell ref="U1:AB1"/>
    <mergeCell ref="AC1:AD1"/>
    <mergeCell ref="AE1:AE2"/>
    <mergeCell ref="B2:I2"/>
    <mergeCell ref="K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Pengujian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RnEST</dc:creator>
  <cp:lastModifiedBy>RnEST</cp:lastModifiedBy>
  <dcterms:created xsi:type="dcterms:W3CDTF">2017-09-04T06:37:55Z</dcterms:created>
  <dcterms:modified xsi:type="dcterms:W3CDTF">2017-10-11T20:40:22Z</dcterms:modified>
</cp:coreProperties>
</file>