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<sst xmlns="http://schemas.openxmlformats.org/spreadsheetml/2006/main" count="243" uniqueCount="171">
  <si>
    <t>First Year First Semester</t>
  </si>
  <si>
    <t>Course Code</t>
  </si>
  <si>
    <t>Course Title</t>
  </si>
  <si>
    <t>Credit</t>
  </si>
  <si>
    <t>Obtained Marks</t>
  </si>
  <si>
    <t>Grade</t>
  </si>
  <si>
    <t>Grade Point</t>
  </si>
  <si>
    <t xml:space="preserve">(Credit) X (Grade Point) </t>
  </si>
  <si>
    <t>Semister GPA</t>
  </si>
  <si>
    <t>CGPA</t>
  </si>
  <si>
    <t>Numerical Grade</t>
  </si>
  <si>
    <t>ENG1131</t>
  </si>
  <si>
    <t>Communicative English</t>
  </si>
  <si>
    <t>80% or above</t>
  </si>
  <si>
    <t>A+</t>
  </si>
  <si>
    <t>PHY1132</t>
  </si>
  <si>
    <t>Wave, Optics and Thermodynamics</t>
  </si>
  <si>
    <t>75% to less than 80%</t>
  </si>
  <si>
    <t>A</t>
  </si>
  <si>
    <t>BUS1123</t>
  </si>
  <si>
    <t>Introduction to Business</t>
  </si>
  <si>
    <t>70% to less than 75%</t>
  </si>
  <si>
    <t>A-</t>
  </si>
  <si>
    <t>MAT1134</t>
  </si>
  <si>
    <t>Differential and Integral Calculus</t>
  </si>
  <si>
    <t>65% to less than 70%</t>
  </si>
  <si>
    <t>B+</t>
  </si>
  <si>
    <t>EEE1135</t>
  </si>
  <si>
    <t>Electricity, Magnetism and Electrical Circuit</t>
  </si>
  <si>
    <t>60% to less than 65%</t>
  </si>
  <si>
    <t>B</t>
  </si>
  <si>
    <t>EEE11P6</t>
  </si>
  <si>
    <t>Electricity, Magnetism and Electrical Circuit Lab</t>
  </si>
  <si>
    <t>55% to less than 60%</t>
  </si>
  <si>
    <t>B-</t>
  </si>
  <si>
    <t>CSE1127</t>
  </si>
  <si>
    <t>Computer Fundamentals</t>
  </si>
  <si>
    <t>50% to less than 55%</t>
  </si>
  <si>
    <t>C+</t>
  </si>
  <si>
    <t>CSE11P8</t>
  </si>
  <si>
    <t>Computer Fundamentals Lab</t>
  </si>
  <si>
    <t>45% to less than 50%</t>
  </si>
  <si>
    <t>C</t>
  </si>
  <si>
    <t>Total:</t>
  </si>
  <si>
    <t>40% to less than 45%</t>
  </si>
  <si>
    <t>D</t>
  </si>
  <si>
    <t>Less than 40%</t>
  </si>
  <si>
    <t xml:space="preserve">F </t>
  </si>
  <si>
    <t>First Year Second Semester</t>
  </si>
  <si>
    <t>MAT1231</t>
  </si>
  <si>
    <t>Linear Algebra and Differential Equations</t>
  </si>
  <si>
    <t>HUM1222</t>
  </si>
  <si>
    <t>Bangladesh Studies</t>
  </si>
  <si>
    <t>EEE1233</t>
  </si>
  <si>
    <t>Electronic Device and Circuits</t>
  </si>
  <si>
    <t>EEE12P4</t>
  </si>
  <si>
    <t>Electronic Device and Circuits Lab</t>
  </si>
  <si>
    <t>CSE1235</t>
  </si>
  <si>
    <t>Digital Logic Design</t>
  </si>
  <si>
    <t>CSE12P6</t>
  </si>
  <si>
    <t>Digital Logic Design Lab</t>
  </si>
  <si>
    <t>CSE1237</t>
  </si>
  <si>
    <t>Structured Programming Language</t>
  </si>
  <si>
    <t>CSE12P8</t>
  </si>
  <si>
    <t>Structured Programming Language Lab</t>
  </si>
  <si>
    <t>Second Year First Semester</t>
  </si>
  <si>
    <t>MAT2131</t>
  </si>
  <si>
    <t>Coordinate Geometry and Vector Analysis</t>
  </si>
  <si>
    <t>CHE2122</t>
  </si>
  <si>
    <t>Chemistry</t>
  </si>
  <si>
    <t>CSE2133</t>
  </si>
  <si>
    <t>Discrete Mathematics</t>
  </si>
  <si>
    <t>CSE2134</t>
  </si>
  <si>
    <t>Computer Architecture and Organizations</t>
  </si>
  <si>
    <t>CSE2135</t>
  </si>
  <si>
    <t>Data Structure</t>
  </si>
  <si>
    <t>CSE21P6</t>
  </si>
  <si>
    <t>Data Structure Lab</t>
  </si>
  <si>
    <t>CSE2137</t>
  </si>
  <si>
    <t>Object Oriented Programming</t>
  </si>
  <si>
    <t>CSE21P8</t>
  </si>
  <si>
    <t>Object Oriented Programming -I Lab</t>
  </si>
  <si>
    <t>Second Year Second Semester</t>
  </si>
  <si>
    <t>ECO2221</t>
  </si>
  <si>
    <t>Introduction to Economics</t>
  </si>
  <si>
    <t>CSE2232</t>
  </si>
  <si>
    <t>Microprocessors and Microcontrollers</t>
  </si>
  <si>
    <t>CSE22P3</t>
  </si>
  <si>
    <t>Microprocessors and Assembly Language Lab</t>
  </si>
  <si>
    <t>CSE2234</t>
  </si>
  <si>
    <t>Information System Analysis and Design</t>
  </si>
  <si>
    <t>CSE22P5</t>
  </si>
  <si>
    <t>Information System Analysis and Design Lab</t>
  </si>
  <si>
    <t>CSE2236</t>
  </si>
  <si>
    <t>Computer Algorithms</t>
  </si>
  <si>
    <t>CSE22P7</t>
  </si>
  <si>
    <t>Computer Algorithms Lab</t>
  </si>
  <si>
    <t>CSE2238</t>
  </si>
  <si>
    <t>Database Management System</t>
  </si>
  <si>
    <t>CSE22P9</t>
  </si>
  <si>
    <t>Database Management System Lab</t>
  </si>
  <si>
    <t>Third Year First Semester</t>
  </si>
  <si>
    <t>MAT3131</t>
  </si>
  <si>
    <t>Statistics and Probability</t>
  </si>
  <si>
    <t>CSE3122</t>
  </si>
  <si>
    <t>Theory of Computation</t>
  </si>
  <si>
    <t>CSE3133</t>
  </si>
  <si>
    <t>Data and Telecommunications</t>
  </si>
  <si>
    <t>CSE3134</t>
  </si>
  <si>
    <t>Operating System</t>
  </si>
  <si>
    <t>CSE31P5</t>
  </si>
  <si>
    <t>Operating System Lab</t>
  </si>
  <si>
    <t>CSE3136</t>
  </si>
  <si>
    <t>Advanced Database Management System</t>
  </si>
  <si>
    <t>CSE31P7</t>
  </si>
  <si>
    <t>Advanced Database Management System Lab</t>
  </si>
  <si>
    <t>CSE31P8</t>
  </si>
  <si>
    <t>Object Oriented Programming-II Lab</t>
  </si>
  <si>
    <t>CSE31P9</t>
  </si>
  <si>
    <t>Numerical Analysis Lab</t>
  </si>
  <si>
    <t>Third Year Second Semester</t>
  </si>
  <si>
    <t>CSE3221</t>
  </si>
  <si>
    <t>E-commerce</t>
  </si>
  <si>
    <t>CSE3232</t>
  </si>
  <si>
    <t>Human Computer Interaction</t>
  </si>
  <si>
    <t>CSE3233</t>
  </si>
  <si>
    <t>Computer Networks</t>
  </si>
  <si>
    <t>CSE32P4</t>
  </si>
  <si>
    <t>Computer Networks Lab</t>
  </si>
  <si>
    <t>CSE3235</t>
  </si>
  <si>
    <t>Computer Peripherals and Interfacing</t>
  </si>
  <si>
    <t>CSE32P6</t>
  </si>
  <si>
    <t>Computer Peripherals and Interfacing Lab</t>
  </si>
  <si>
    <t>CSE3237</t>
  </si>
  <si>
    <t>Software Engineering</t>
  </si>
  <si>
    <t>CSE32P8</t>
  </si>
  <si>
    <t>Software Development Project</t>
  </si>
  <si>
    <t>CSE32P9</t>
  </si>
  <si>
    <t>Technical Writing and Seminar</t>
  </si>
  <si>
    <t>Fourth Year First Semester</t>
  </si>
  <si>
    <t>CSE4121</t>
  </si>
  <si>
    <t>Professional Ethics and Cyber Law</t>
  </si>
  <si>
    <t>CSE4132</t>
  </si>
  <si>
    <t>Principles of Distributed Systems</t>
  </si>
  <si>
    <t>CSE4133</t>
  </si>
  <si>
    <t>Artificial Intelligence</t>
  </si>
  <si>
    <t>CSE41P4</t>
  </si>
  <si>
    <t>Artificial Intelligence Lab</t>
  </si>
  <si>
    <t>CSE4135</t>
  </si>
  <si>
    <t>Web Engineering</t>
  </si>
  <si>
    <t>CSE41P6</t>
  </si>
  <si>
    <t>Web Engineering Lab</t>
  </si>
  <si>
    <t>CSE4137</t>
  </si>
  <si>
    <t>Computer Graphics and Multimedia System</t>
  </si>
  <si>
    <t>CSE41P8</t>
  </si>
  <si>
    <t>Computer Graphics and Multimedia System Lab</t>
  </si>
  <si>
    <t>Fourth Year Second Semester</t>
  </si>
  <si>
    <t>CSE4231</t>
  </si>
  <si>
    <t>Cryptography and Network Security</t>
  </si>
  <si>
    <t>CSE4232</t>
  </si>
  <si>
    <t>Compiler Design</t>
  </si>
  <si>
    <t>CSE42P3</t>
  </si>
  <si>
    <t>Compiler Design Lab</t>
  </si>
  <si>
    <t>CSE4234</t>
  </si>
  <si>
    <t>Mobile Application Development</t>
  </si>
  <si>
    <t>CSE42P5</t>
  </si>
  <si>
    <t>Mobile Application Development Lab</t>
  </si>
  <si>
    <t>CSE4246</t>
  </si>
  <si>
    <t>Project/Thesis</t>
  </si>
  <si>
    <t>CSE4227</t>
  </si>
  <si>
    <t>Comprehensive Viva-Voce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</si>
</sst>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/>
    </xf>
    <xf borderId="4" fillId="3" fontId="1" numFmtId="2" xfId="0" applyBorder="1" applyFont="1" applyNumberFormat="1"/>
    <xf borderId="4" fillId="3" fontId="1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4" fillId="0" fontId="1" numFmtId="0" xfId="0" applyBorder="1" applyFont="1"/>
    <xf borderId="4" fillId="0" fontId="1" numFmtId="2" xfId="0" applyBorder="1" applyFont="1" applyNumberFormat="1"/>
    <xf borderId="4" fillId="0" fontId="1" numFmtId="0" xfId="0" applyAlignment="1" applyBorder="1" applyFont="1">
      <alignment readingOrder="0"/>
    </xf>
    <xf borderId="5" fillId="0" fontId="1" numFmtId="2" xfId="0" applyAlignment="1" applyBorder="1" applyFont="1" applyNumberFormat="1">
      <alignment horizontal="center" vertical="center"/>
    </xf>
    <xf borderId="6" fillId="0" fontId="2" numFmtId="0" xfId="0" applyBorder="1" applyFont="1"/>
    <xf borderId="4" fillId="0" fontId="1" numFmtId="0" xfId="0" applyAlignment="1" applyBorder="1" applyFont="1">
      <alignment horizontal="right"/>
    </xf>
    <xf borderId="7" fillId="0" fontId="2" numFmtId="0" xfId="0" applyBorder="1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29"/>
    <col customWidth="1" min="3" max="3" width="43.43"/>
    <col customWidth="1" min="4" max="4" width="9.14"/>
    <col customWidth="1" min="5" max="5" width="15.14"/>
    <col customWidth="1" min="6" max="6" width="12.0"/>
    <col customWidth="1" min="7" max="7" width="15.86"/>
    <col customWidth="1" min="8" max="8" width="22.57"/>
    <col customWidth="1" min="9" max="9" width="13.14"/>
    <col customWidth="1" min="10" max="14" width="8.71"/>
    <col customWidth="1" min="15" max="15" width="22.0"/>
    <col customWidth="1" min="16" max="16" width="8.71"/>
    <col customWidth="1" min="17" max="17" width="11.14"/>
    <col customWidth="1" min="18" max="26" width="8.71"/>
  </cols>
  <sheetData>
    <row r="1">
      <c r="D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4"/>
    </row>
    <row r="3">
      <c r="B3" s="5" t="s">
        <v>1</v>
      </c>
      <c r="C3" s="5" t="s">
        <v>2</v>
      </c>
      <c r="D3" s="6" t="s">
        <v>3</v>
      </c>
      <c r="E3" s="7" t="s">
        <v>4</v>
      </c>
      <c r="F3" s="5" t="s">
        <v>5</v>
      </c>
      <c r="G3" s="5" t="s">
        <v>6</v>
      </c>
      <c r="H3" s="7" t="s">
        <v>7</v>
      </c>
      <c r="I3" s="7" t="s">
        <v>8</v>
      </c>
      <c r="J3" s="7" t="s">
        <v>9</v>
      </c>
      <c r="O3" s="8" t="s">
        <v>10</v>
      </c>
      <c r="P3" s="9" t="s">
        <v>5</v>
      </c>
      <c r="Q3" s="8" t="s">
        <v>6</v>
      </c>
    </row>
    <row r="4">
      <c r="B4" s="10" t="s">
        <v>11</v>
      </c>
      <c r="C4" s="10" t="s">
        <v>12</v>
      </c>
      <c r="D4" s="11">
        <v>3.0</v>
      </c>
      <c r="E4" s="12">
        <v>62.0</v>
      </c>
      <c r="F4" s="10" t="str">
        <f t="shared" ref="F4:F11" si="1">IF(AND(E4&gt;=40,E4&lt;45),"D",IF(AND(E4&gt;=45,E4&lt;50),"C",IF(AND(E4&gt;=50,E4&lt;55),"C+",IF(AND(E4&gt;=55,E4&lt;60),"B",IF(AND(E4&gt;=55,E4&lt;65),"B",IF(AND(E4&gt;=65,E4&lt;70),"B+",IF(AND(E4&gt;=70,E4&lt;75),"A-",IF(AND(E4&gt;=75,E4&lt;80),"A",IF(AND(E4&gt;=80,E4&lt;101),"A+","F")))))))))</f>
        <v>B</v>
      </c>
      <c r="G4" s="10" t="str">
        <f t="shared" ref="G4:G11" si="2">IF(AND(E4&gt;=40,E4&lt;45),"2.00",IF(AND(E4&gt;=45,E4&lt;50),"2.25",IF(AND(E4&gt;=50,E4&lt;55),"2.50",IF(AND(E4&gt;=55,E4&lt;60),"2.75",IF(AND(E4&gt;=55,E4&lt;65),"3.00",IF(AND(E4&gt;=65,E4&lt;70),"3.25",IF(AND(E4&gt;=70,E4&lt;75),"3.50",IF(AND(E4&gt;=75,E4&lt;80),"3.75",IF(AND(E4&gt;=80,E4&lt;101),"4","0")))))))))</f>
        <v>3.00</v>
      </c>
      <c r="H4" s="10">
        <f t="shared" ref="H4:H11" si="3">D4*G4</f>
        <v>9</v>
      </c>
      <c r="I4" s="13">
        <f>H12/D12</f>
        <v>2.982142857</v>
      </c>
      <c r="J4" s="13">
        <f>H12/D12</f>
        <v>2.982142857</v>
      </c>
      <c r="O4" s="8" t="s">
        <v>13</v>
      </c>
      <c r="P4" s="8" t="s">
        <v>14</v>
      </c>
      <c r="Q4" s="1">
        <v>4.0</v>
      </c>
    </row>
    <row r="5">
      <c r="B5" s="10" t="s">
        <v>15</v>
      </c>
      <c r="C5" s="10" t="s">
        <v>16</v>
      </c>
      <c r="D5" s="11">
        <v>3.0</v>
      </c>
      <c r="E5" s="12">
        <v>58.0</v>
      </c>
      <c r="F5" s="10" t="str">
        <f t="shared" si="1"/>
        <v>B</v>
      </c>
      <c r="G5" s="10" t="str">
        <f t="shared" si="2"/>
        <v>2.75</v>
      </c>
      <c r="H5" s="10">
        <f t="shared" si="3"/>
        <v>8.25</v>
      </c>
      <c r="I5" s="14"/>
      <c r="J5" s="14"/>
      <c r="O5" s="8" t="s">
        <v>17</v>
      </c>
      <c r="P5" s="8" t="s">
        <v>18</v>
      </c>
      <c r="Q5" s="1">
        <v>3.75</v>
      </c>
    </row>
    <row r="6">
      <c r="B6" s="10" t="s">
        <v>19</v>
      </c>
      <c r="C6" s="10" t="s">
        <v>20</v>
      </c>
      <c r="D6" s="11">
        <v>2.0</v>
      </c>
      <c r="E6" s="12">
        <v>68.0</v>
      </c>
      <c r="F6" s="10" t="str">
        <f t="shared" si="1"/>
        <v>B+</v>
      </c>
      <c r="G6" s="10" t="str">
        <f t="shared" si="2"/>
        <v>3.25</v>
      </c>
      <c r="H6" s="10">
        <f t="shared" si="3"/>
        <v>6.5</v>
      </c>
      <c r="I6" s="14"/>
      <c r="J6" s="14"/>
      <c r="O6" s="8" t="s">
        <v>21</v>
      </c>
      <c r="P6" s="8" t="s">
        <v>22</v>
      </c>
      <c r="Q6" s="1">
        <v>3.5</v>
      </c>
    </row>
    <row r="7">
      <c r="B7" s="10" t="s">
        <v>23</v>
      </c>
      <c r="C7" s="10" t="s">
        <v>24</v>
      </c>
      <c r="D7" s="11">
        <v>3.0</v>
      </c>
      <c r="E7" s="12">
        <v>70.0</v>
      </c>
      <c r="F7" s="10" t="str">
        <f t="shared" si="1"/>
        <v>A-</v>
      </c>
      <c r="G7" s="10" t="str">
        <f t="shared" si="2"/>
        <v>3.50</v>
      </c>
      <c r="H7" s="10">
        <f t="shared" si="3"/>
        <v>10.5</v>
      </c>
      <c r="I7" s="14"/>
      <c r="J7" s="14"/>
      <c r="O7" s="8" t="s">
        <v>25</v>
      </c>
      <c r="P7" s="8" t="s">
        <v>26</v>
      </c>
      <c r="Q7" s="1">
        <v>3.25</v>
      </c>
    </row>
    <row r="8">
      <c r="B8" s="10" t="s">
        <v>27</v>
      </c>
      <c r="C8" s="10" t="s">
        <v>28</v>
      </c>
      <c r="D8" s="11">
        <v>3.0</v>
      </c>
      <c r="E8" s="12">
        <v>51.0</v>
      </c>
      <c r="F8" s="10" t="str">
        <f t="shared" si="1"/>
        <v>C+</v>
      </c>
      <c r="G8" s="10" t="str">
        <f t="shared" si="2"/>
        <v>2.50</v>
      </c>
      <c r="H8" s="10">
        <f t="shared" si="3"/>
        <v>7.5</v>
      </c>
      <c r="I8" s="14"/>
      <c r="J8" s="14"/>
      <c r="O8" s="8" t="s">
        <v>29</v>
      </c>
      <c r="P8" s="8" t="s">
        <v>30</v>
      </c>
      <c r="Q8" s="1">
        <v>3.0</v>
      </c>
    </row>
    <row r="9">
      <c r="B9" s="10" t="s">
        <v>31</v>
      </c>
      <c r="C9" s="10" t="s">
        <v>32</v>
      </c>
      <c r="D9" s="11">
        <v>0.75</v>
      </c>
      <c r="E9" s="12">
        <v>48.0</v>
      </c>
      <c r="F9" s="10" t="str">
        <f t="shared" si="1"/>
        <v>C</v>
      </c>
      <c r="G9" s="10" t="str">
        <f t="shared" si="2"/>
        <v>2.25</v>
      </c>
      <c r="H9" s="10">
        <f t="shared" si="3"/>
        <v>1.6875</v>
      </c>
      <c r="I9" s="14"/>
      <c r="J9" s="14"/>
      <c r="O9" s="8" t="s">
        <v>33</v>
      </c>
      <c r="P9" s="8" t="s">
        <v>34</v>
      </c>
      <c r="Q9" s="1">
        <v>2.75</v>
      </c>
    </row>
    <row r="10">
      <c r="B10" s="10" t="s">
        <v>35</v>
      </c>
      <c r="C10" s="10" t="s">
        <v>36</v>
      </c>
      <c r="D10" s="11">
        <v>2.0</v>
      </c>
      <c r="E10" s="12">
        <v>67.0</v>
      </c>
      <c r="F10" s="10" t="str">
        <f t="shared" si="1"/>
        <v>B+</v>
      </c>
      <c r="G10" s="10" t="str">
        <f t="shared" si="2"/>
        <v>3.25</v>
      </c>
      <c r="H10" s="10">
        <f t="shared" si="3"/>
        <v>6.5</v>
      </c>
      <c r="I10" s="14"/>
      <c r="J10" s="14"/>
      <c r="O10" s="8" t="s">
        <v>37</v>
      </c>
      <c r="P10" s="8" t="s">
        <v>38</v>
      </c>
      <c r="Q10" s="1">
        <v>2.5</v>
      </c>
    </row>
    <row r="11">
      <c r="B11" s="10" t="s">
        <v>39</v>
      </c>
      <c r="C11" s="10" t="s">
        <v>40</v>
      </c>
      <c r="D11" s="11">
        <v>0.75</v>
      </c>
      <c r="E11" s="12">
        <v>63.0</v>
      </c>
      <c r="F11" s="10" t="str">
        <f t="shared" si="1"/>
        <v>B</v>
      </c>
      <c r="G11" s="10" t="str">
        <f t="shared" si="2"/>
        <v>3.00</v>
      </c>
      <c r="H11" s="10">
        <f t="shared" si="3"/>
        <v>2.25</v>
      </c>
      <c r="I11" s="14"/>
      <c r="J11" s="14"/>
      <c r="O11" s="8" t="s">
        <v>41</v>
      </c>
      <c r="P11" s="8" t="s">
        <v>42</v>
      </c>
      <c r="Q11" s="1">
        <v>2.25</v>
      </c>
    </row>
    <row r="12">
      <c r="B12" s="10"/>
      <c r="C12" s="15" t="s">
        <v>43</v>
      </c>
      <c r="D12" s="11">
        <f>SUM(D4:D11)</f>
        <v>17.5</v>
      </c>
      <c r="E12" s="10"/>
      <c r="F12" s="10"/>
      <c r="G12" s="10"/>
      <c r="H12" s="10">
        <f>SUM(H4:H11)</f>
        <v>52.1875</v>
      </c>
      <c r="I12" s="16"/>
      <c r="J12" s="16"/>
      <c r="O12" s="8" t="s">
        <v>44</v>
      </c>
      <c r="P12" s="8" t="s">
        <v>45</v>
      </c>
      <c r="Q12" s="1">
        <v>2.0</v>
      </c>
    </row>
    <row r="13">
      <c r="D13" s="1"/>
      <c r="O13" s="8" t="s">
        <v>46</v>
      </c>
      <c r="P13" s="9" t="s">
        <v>47</v>
      </c>
      <c r="Q13" s="1">
        <v>0.0</v>
      </c>
    </row>
    <row r="14">
      <c r="D14" s="1"/>
    </row>
    <row r="15">
      <c r="B15" s="2" t="s">
        <v>48</v>
      </c>
      <c r="C15" s="3"/>
      <c r="D15" s="3"/>
      <c r="E15" s="3"/>
      <c r="F15" s="3"/>
      <c r="G15" s="3"/>
      <c r="H15" s="3"/>
      <c r="I15" s="3"/>
      <c r="J15" s="4"/>
    </row>
    <row r="16">
      <c r="B16" s="5" t="s">
        <v>1</v>
      </c>
      <c r="C16" s="5" t="s">
        <v>2</v>
      </c>
      <c r="D16" s="6" t="s">
        <v>3</v>
      </c>
      <c r="E16" s="7" t="s">
        <v>4</v>
      </c>
      <c r="F16" s="5" t="s">
        <v>5</v>
      </c>
      <c r="G16" s="5" t="s">
        <v>6</v>
      </c>
      <c r="H16" s="7" t="s">
        <v>7</v>
      </c>
      <c r="I16" s="7" t="s">
        <v>8</v>
      </c>
      <c r="J16" s="7" t="s">
        <v>9</v>
      </c>
    </row>
    <row r="17">
      <c r="B17" s="10" t="s">
        <v>49</v>
      </c>
      <c r="C17" s="10" t="s">
        <v>50</v>
      </c>
      <c r="D17" s="11">
        <v>3.0</v>
      </c>
      <c r="E17" s="12">
        <v>70.0</v>
      </c>
      <c r="F17" s="10" t="str">
        <f t="shared" ref="F17:F24" si="4">IF(AND(E17&gt;=40,E17&lt;45),"D",IF(AND(E17&gt;=45,E17&lt;50),"C",IF(AND(E17&gt;=50,E17&lt;55),"C+",IF(AND(E17&gt;=55,E17&lt;60),"B",IF(AND(E17&gt;=55,E17&lt;65),"B",IF(AND(E17&gt;=65,E17&lt;70),"B+",IF(AND(E17&gt;=70,E17&lt;75),"A",IF(AND(E17&gt;=75,E17&lt;80),"A",IF(AND(E17&gt;=80,E17&lt;101),"A+","F")))))))))</f>
        <v>A</v>
      </c>
      <c r="G17" s="10" t="str">
        <f t="shared" ref="G17:G24" si="5">IF(AND(E17&gt;=40,E17&lt;45),"2.00",IF(AND(E17&gt;=45,E17&lt;50),"2.25",IF(AND(E17&gt;=50,E17&lt;55),"2.50",IF(AND(E17&gt;=55,E17&lt;60),"2.75",IF(AND(E17&gt;=55,E17&lt;65),"3.00",IF(AND(E17&gt;=65,E17&lt;70),"3.25",IF(AND(E17&gt;=70,E17&lt;75),"3.50",IF(AND(E17&gt;=75,E17&lt;80),"3.75",IF(AND(E17&gt;=80,E17&lt;101),"4","0")))))))))</f>
        <v>3.50</v>
      </c>
      <c r="H17" s="10">
        <f t="shared" ref="H17:H24" si="6">D17*G17</f>
        <v>10.5</v>
      </c>
      <c r="I17" s="13">
        <f>H25/D25</f>
        <v>3.256756757</v>
      </c>
      <c r="J17" s="13">
        <f>(H12+H25)/(D12+D25)</f>
        <v>3.123263889</v>
      </c>
    </row>
    <row r="18">
      <c r="B18" s="10" t="s">
        <v>51</v>
      </c>
      <c r="C18" s="10" t="s">
        <v>52</v>
      </c>
      <c r="D18" s="11">
        <v>2.0</v>
      </c>
      <c r="E18" s="12">
        <v>57.0</v>
      </c>
      <c r="F18" s="10" t="str">
        <f t="shared" si="4"/>
        <v>B</v>
      </c>
      <c r="G18" s="10" t="str">
        <f t="shared" si="5"/>
        <v>2.75</v>
      </c>
      <c r="H18" s="10">
        <f t="shared" si="6"/>
        <v>5.5</v>
      </c>
      <c r="I18" s="14"/>
      <c r="J18" s="14"/>
    </row>
    <row r="19">
      <c r="B19" s="10" t="s">
        <v>53</v>
      </c>
      <c r="C19" s="10" t="s">
        <v>54</v>
      </c>
      <c r="D19" s="11">
        <v>3.0</v>
      </c>
      <c r="E19" s="12">
        <v>63.0</v>
      </c>
      <c r="F19" s="10" t="str">
        <f t="shared" si="4"/>
        <v>B</v>
      </c>
      <c r="G19" s="10" t="str">
        <f t="shared" si="5"/>
        <v>3.00</v>
      </c>
      <c r="H19" s="10">
        <f t="shared" si="6"/>
        <v>9</v>
      </c>
      <c r="I19" s="14"/>
      <c r="J19" s="14"/>
    </row>
    <row r="20">
      <c r="B20" s="10" t="s">
        <v>55</v>
      </c>
      <c r="C20" s="10" t="s">
        <v>56</v>
      </c>
      <c r="D20" s="11">
        <v>1.5</v>
      </c>
      <c r="E20" s="12">
        <v>58.0</v>
      </c>
      <c r="F20" s="10" t="str">
        <f t="shared" si="4"/>
        <v>B</v>
      </c>
      <c r="G20" s="10" t="str">
        <f t="shared" si="5"/>
        <v>2.75</v>
      </c>
      <c r="H20" s="10">
        <f t="shared" si="6"/>
        <v>4.125</v>
      </c>
      <c r="I20" s="14"/>
      <c r="J20" s="14"/>
    </row>
    <row r="21" ht="15.75" customHeight="1">
      <c r="B21" s="10" t="s">
        <v>57</v>
      </c>
      <c r="C21" s="10" t="s">
        <v>58</v>
      </c>
      <c r="D21" s="11">
        <v>3.0</v>
      </c>
      <c r="E21" s="12">
        <v>60.0</v>
      </c>
      <c r="F21" s="10" t="str">
        <f t="shared" si="4"/>
        <v>B</v>
      </c>
      <c r="G21" s="10" t="str">
        <f t="shared" si="5"/>
        <v>3.00</v>
      </c>
      <c r="H21" s="10">
        <f t="shared" si="6"/>
        <v>9</v>
      </c>
      <c r="I21" s="14"/>
      <c r="J21" s="14"/>
    </row>
    <row r="22" ht="15.75" customHeight="1">
      <c r="B22" s="10" t="s">
        <v>59</v>
      </c>
      <c r="C22" s="10" t="s">
        <v>60</v>
      </c>
      <c r="D22" s="11">
        <v>1.5</v>
      </c>
      <c r="E22" s="12">
        <v>68.0</v>
      </c>
      <c r="F22" s="10" t="str">
        <f t="shared" si="4"/>
        <v>B+</v>
      </c>
      <c r="G22" s="10" t="str">
        <f t="shared" si="5"/>
        <v>3.25</v>
      </c>
      <c r="H22" s="10">
        <f t="shared" si="6"/>
        <v>4.875</v>
      </c>
      <c r="I22" s="14"/>
      <c r="J22" s="14"/>
    </row>
    <row r="23" ht="15.75" customHeight="1">
      <c r="B23" s="10" t="s">
        <v>61</v>
      </c>
      <c r="C23" s="10" t="s">
        <v>62</v>
      </c>
      <c r="D23" s="11">
        <v>3.0</v>
      </c>
      <c r="E23" s="12">
        <v>75.0</v>
      </c>
      <c r="F23" s="10" t="str">
        <f t="shared" si="4"/>
        <v>A</v>
      </c>
      <c r="G23" s="10" t="str">
        <f t="shared" si="5"/>
        <v>3.75</v>
      </c>
      <c r="H23" s="10">
        <f t="shared" si="6"/>
        <v>11.25</v>
      </c>
      <c r="I23" s="14"/>
      <c r="J23" s="14"/>
    </row>
    <row r="24" ht="15.75" customHeight="1">
      <c r="B24" s="10" t="s">
        <v>63</v>
      </c>
      <c r="C24" s="10" t="s">
        <v>64</v>
      </c>
      <c r="D24" s="11">
        <v>1.5</v>
      </c>
      <c r="E24" s="12">
        <v>83.0</v>
      </c>
      <c r="F24" s="10" t="str">
        <f t="shared" si="4"/>
        <v>A+</v>
      </c>
      <c r="G24" s="10" t="str">
        <f t="shared" si="5"/>
        <v>4</v>
      </c>
      <c r="H24" s="10">
        <f t="shared" si="6"/>
        <v>6</v>
      </c>
      <c r="I24" s="14"/>
      <c r="J24" s="14"/>
    </row>
    <row r="25" ht="15.75" customHeight="1">
      <c r="B25" s="10"/>
      <c r="C25" s="15" t="s">
        <v>43</v>
      </c>
      <c r="D25" s="11">
        <f>SUM(D17:D24)</f>
        <v>18.5</v>
      </c>
      <c r="E25" s="10"/>
      <c r="F25" s="10"/>
      <c r="G25" s="10"/>
      <c r="H25" s="10">
        <f>SUM(H17:H24)</f>
        <v>60.25</v>
      </c>
      <c r="I25" s="16"/>
      <c r="J25" s="16"/>
    </row>
    <row r="26" ht="15.75" customHeight="1">
      <c r="B26" s="17"/>
      <c r="C26" s="18"/>
      <c r="D26" s="1"/>
      <c r="E26" s="17"/>
      <c r="F26" s="17"/>
      <c r="G26" s="17"/>
      <c r="H26" s="17"/>
      <c r="I26" s="19"/>
      <c r="J26" s="19"/>
    </row>
    <row r="27" ht="15.75" customHeight="1">
      <c r="D27" s="1"/>
    </row>
    <row r="28" ht="15.75" customHeight="1">
      <c r="B28" s="2" t="s">
        <v>65</v>
      </c>
      <c r="C28" s="3"/>
      <c r="D28" s="3"/>
      <c r="E28" s="3"/>
      <c r="F28" s="3"/>
      <c r="G28" s="3"/>
      <c r="H28" s="3"/>
      <c r="I28" s="3"/>
      <c r="J28" s="4"/>
    </row>
    <row r="29" ht="15.75" customHeight="1">
      <c r="B29" s="5" t="s">
        <v>1</v>
      </c>
      <c r="C29" s="5" t="s">
        <v>2</v>
      </c>
      <c r="D29" s="6" t="s">
        <v>3</v>
      </c>
      <c r="E29" s="7" t="s">
        <v>4</v>
      </c>
      <c r="F29" s="5" t="s">
        <v>5</v>
      </c>
      <c r="G29" s="5" t="s">
        <v>6</v>
      </c>
      <c r="H29" s="7" t="s">
        <v>7</v>
      </c>
      <c r="I29" s="7" t="s">
        <v>8</v>
      </c>
      <c r="J29" s="7" t="s">
        <v>9</v>
      </c>
    </row>
    <row r="30" ht="15.75" customHeight="1">
      <c r="B30" s="10" t="s">
        <v>66</v>
      </c>
      <c r="C30" s="10" t="s">
        <v>67</v>
      </c>
      <c r="D30" s="11">
        <v>3.0</v>
      </c>
      <c r="E30" s="12">
        <v>75.0</v>
      </c>
      <c r="F30" s="10" t="str">
        <f t="shared" ref="F30:F37" si="7">IF(AND(E30&gt;=40,E30&lt;45),"D",IF(AND(E30&gt;=45,E30&lt;50),"C",IF(AND(E30&gt;=50,E30&lt;55),"C+",IF(AND(E30&gt;=55,E30&lt;60),"B",IF(AND(E30&gt;=55,E30&lt;65),"B",IF(AND(E30&gt;=65,E30&lt;70),"B+",IF(AND(E30&gt;=70,E30&lt;75),"A-",IF(AND(E30&gt;=75,E30&lt;80),"A",IF(AND(E30&gt;=80,E30&lt;101),"A+","F")))))))))</f>
        <v>A</v>
      </c>
      <c r="G30" s="10" t="str">
        <f t="shared" ref="G30:G37" si="8">IF(AND(E30&gt;=40,E30&lt;45),"2.00",IF(AND(E30&gt;=45,E30&lt;50),"2.25",IF(AND(E30&gt;=50,E30&lt;55),"2.50",IF(AND(E30&gt;=55,E30&lt;60),"2.75",IF(AND(E30&gt;=55,E30&lt;65),"3.00",IF(AND(E30&gt;=65,E30&lt;70),"3.25",IF(AND(E30&gt;=70,E30&lt;75),"3.50",IF(AND(E30&gt;=75,E30&lt;80),"3.75",IF(AND(E30&gt;=80,E30&lt;101),"4","0")))))))))</f>
        <v>3.75</v>
      </c>
      <c r="H30" s="10">
        <f t="shared" ref="H30:H37" si="9">D30*G30</f>
        <v>11.25</v>
      </c>
      <c r="I30" s="13">
        <f>H38/D38</f>
        <v>3.64375</v>
      </c>
      <c r="J30" s="13">
        <f>(H12+H25+H38)/(D12+D25+D38)</f>
        <v>3.309151786</v>
      </c>
    </row>
    <row r="31" ht="15.75" customHeight="1">
      <c r="B31" s="10" t="s">
        <v>68</v>
      </c>
      <c r="C31" s="10" t="s">
        <v>69</v>
      </c>
      <c r="D31" s="11">
        <v>2.0</v>
      </c>
      <c r="E31" s="12">
        <v>80.0</v>
      </c>
      <c r="F31" s="10" t="str">
        <f t="shared" si="7"/>
        <v>A+</v>
      </c>
      <c r="G31" s="10" t="str">
        <f t="shared" si="8"/>
        <v>4</v>
      </c>
      <c r="H31" s="10">
        <f t="shared" si="9"/>
        <v>8</v>
      </c>
      <c r="I31" s="14"/>
      <c r="J31" s="14"/>
    </row>
    <row r="32" ht="15.75" customHeight="1">
      <c r="B32" s="10" t="s">
        <v>70</v>
      </c>
      <c r="C32" s="10" t="s">
        <v>71</v>
      </c>
      <c r="D32" s="11">
        <v>3.0</v>
      </c>
      <c r="E32" s="12">
        <v>60.0</v>
      </c>
      <c r="F32" s="10" t="str">
        <f t="shared" si="7"/>
        <v>B</v>
      </c>
      <c r="G32" s="10" t="str">
        <f t="shared" si="8"/>
        <v>3.00</v>
      </c>
      <c r="H32" s="10">
        <f t="shared" si="9"/>
        <v>9</v>
      </c>
      <c r="I32" s="14"/>
      <c r="J32" s="14"/>
    </row>
    <row r="33" ht="15.75" customHeight="1">
      <c r="B33" s="10" t="s">
        <v>72</v>
      </c>
      <c r="C33" s="10" t="s">
        <v>73</v>
      </c>
      <c r="D33" s="11">
        <v>3.0</v>
      </c>
      <c r="E33" s="12">
        <v>73.0</v>
      </c>
      <c r="F33" s="10" t="str">
        <f t="shared" si="7"/>
        <v>A-</v>
      </c>
      <c r="G33" s="10" t="str">
        <f t="shared" si="8"/>
        <v>3.50</v>
      </c>
      <c r="H33" s="10">
        <f t="shared" si="9"/>
        <v>10.5</v>
      </c>
      <c r="I33" s="14"/>
      <c r="J33" s="14"/>
    </row>
    <row r="34" ht="15.75" customHeight="1">
      <c r="B34" s="10" t="s">
        <v>74</v>
      </c>
      <c r="C34" s="10" t="s">
        <v>75</v>
      </c>
      <c r="D34" s="11">
        <v>3.0</v>
      </c>
      <c r="E34" s="12">
        <v>78.0</v>
      </c>
      <c r="F34" s="10" t="str">
        <f t="shared" si="7"/>
        <v>A</v>
      </c>
      <c r="G34" s="10" t="str">
        <f t="shared" si="8"/>
        <v>3.75</v>
      </c>
      <c r="H34" s="10">
        <f t="shared" si="9"/>
        <v>11.25</v>
      </c>
      <c r="I34" s="14"/>
      <c r="J34" s="14"/>
    </row>
    <row r="35" ht="15.75" customHeight="1">
      <c r="B35" s="10" t="s">
        <v>76</v>
      </c>
      <c r="C35" s="10" t="s">
        <v>77</v>
      </c>
      <c r="D35" s="11">
        <v>1.5</v>
      </c>
      <c r="E35" s="12">
        <v>78.0</v>
      </c>
      <c r="F35" s="10" t="str">
        <f t="shared" si="7"/>
        <v>A</v>
      </c>
      <c r="G35" s="10" t="str">
        <f t="shared" si="8"/>
        <v>3.75</v>
      </c>
      <c r="H35" s="10">
        <f t="shared" si="9"/>
        <v>5.625</v>
      </c>
      <c r="I35" s="14"/>
      <c r="J35" s="14"/>
    </row>
    <row r="36" ht="15.75" customHeight="1">
      <c r="B36" s="10" t="s">
        <v>78</v>
      </c>
      <c r="C36" s="10" t="s">
        <v>79</v>
      </c>
      <c r="D36" s="11">
        <v>3.0</v>
      </c>
      <c r="E36" s="12">
        <v>77.0</v>
      </c>
      <c r="F36" s="10" t="str">
        <f t="shared" si="7"/>
        <v>A</v>
      </c>
      <c r="G36" s="10" t="str">
        <f t="shared" si="8"/>
        <v>3.75</v>
      </c>
      <c r="H36" s="10">
        <f t="shared" si="9"/>
        <v>11.25</v>
      </c>
      <c r="I36" s="14"/>
      <c r="J36" s="14"/>
    </row>
    <row r="37" ht="15.75" customHeight="1">
      <c r="B37" s="10" t="s">
        <v>80</v>
      </c>
      <c r="C37" s="10" t="s">
        <v>81</v>
      </c>
      <c r="D37" s="11">
        <v>1.5</v>
      </c>
      <c r="E37" s="12">
        <v>86.0</v>
      </c>
      <c r="F37" s="10" t="str">
        <f t="shared" si="7"/>
        <v>A+</v>
      </c>
      <c r="G37" s="10" t="str">
        <f t="shared" si="8"/>
        <v>4</v>
      </c>
      <c r="H37" s="10">
        <f t="shared" si="9"/>
        <v>6</v>
      </c>
      <c r="I37" s="14"/>
      <c r="J37" s="14"/>
    </row>
    <row r="38" ht="15.75" customHeight="1">
      <c r="B38" s="10"/>
      <c r="C38" s="15" t="s">
        <v>43</v>
      </c>
      <c r="D38" s="11">
        <f>SUM(D30:D37)</f>
        <v>20</v>
      </c>
      <c r="E38" s="10"/>
      <c r="F38" s="10"/>
      <c r="G38" s="10"/>
      <c r="H38" s="10">
        <f>SUM(H30:H37)</f>
        <v>72.875</v>
      </c>
      <c r="I38" s="16"/>
      <c r="J38" s="16"/>
    </row>
    <row r="39" ht="15.75" customHeight="1">
      <c r="B39" s="17"/>
      <c r="C39" s="18"/>
      <c r="D39" s="1"/>
      <c r="E39" s="17"/>
      <c r="F39" s="17"/>
      <c r="G39" s="17"/>
      <c r="H39" s="17"/>
      <c r="I39" s="20"/>
      <c r="J39" s="20"/>
    </row>
    <row r="40" ht="15.75" customHeight="1">
      <c r="D40" s="1"/>
    </row>
    <row r="41" ht="15.75" customHeight="1">
      <c r="B41" s="2" t="s">
        <v>82</v>
      </c>
      <c r="C41" s="3"/>
      <c r="D41" s="3"/>
      <c r="E41" s="3"/>
      <c r="F41" s="3"/>
      <c r="G41" s="3"/>
      <c r="H41" s="3"/>
      <c r="I41" s="3"/>
      <c r="J41" s="4"/>
    </row>
    <row r="42" ht="15.75" customHeight="1">
      <c r="B42" s="5" t="s">
        <v>1</v>
      </c>
      <c r="C42" s="5" t="s">
        <v>2</v>
      </c>
      <c r="D42" s="6" t="s">
        <v>3</v>
      </c>
      <c r="E42" s="7" t="s">
        <v>4</v>
      </c>
      <c r="F42" s="5" t="s">
        <v>5</v>
      </c>
      <c r="G42" s="5" t="s">
        <v>6</v>
      </c>
      <c r="H42" s="7" t="s">
        <v>7</v>
      </c>
      <c r="I42" s="7" t="s">
        <v>8</v>
      </c>
      <c r="J42" s="7" t="s">
        <v>9</v>
      </c>
    </row>
    <row r="43" ht="15.75" customHeight="1">
      <c r="B43" s="10" t="s">
        <v>83</v>
      </c>
      <c r="C43" s="10" t="s">
        <v>84</v>
      </c>
      <c r="D43" s="11">
        <v>2.0</v>
      </c>
      <c r="E43" s="12">
        <v>63.0</v>
      </c>
      <c r="F43" s="10" t="str">
        <f t="shared" ref="F43:F51" si="10">IF(AND(E43&gt;=40,E43&lt;45),"D",IF(AND(E43&gt;=45,E43&lt;50),"C",IF(AND(E43&gt;=50,E43&lt;55),"C+",IF(AND(E43&gt;=55,E43&lt;60),"B",IF(AND(E43&gt;=55,E43&lt;65),"B",IF(AND(E43&gt;=65,E43&lt;70),"B+",IF(AND(E43&gt;=70,E43&lt;75),"A-",IF(AND(E43&gt;=75,E43&lt;80),"A",IF(AND(E43&gt;=80,E43&lt;101),"A+","F")))))))))</f>
        <v>B</v>
      </c>
      <c r="G43" s="10" t="str">
        <f t="shared" ref="G43:G51" si="11">IF(AND(E43&gt;=40,E43&lt;45),"2.00",IF(AND(E43&gt;=45,E43&lt;50),"2.25",IF(AND(E43&gt;=50,E43&lt;55),"2.50",IF(AND(E43&gt;=55,E43&lt;60),"2.75",IF(AND(E43&gt;=55,E43&lt;65),"3.00",IF(AND(E43&gt;=65,E43&lt;70),"3.25",IF(AND(E43&gt;=70,E43&lt;75),"3.50",IF(AND(E43&gt;=75,E43&lt;80),"3.75",IF(AND(E43&gt;=80,E43&lt;101),"4","0")))))))))</f>
        <v>3.00</v>
      </c>
      <c r="H43" s="10">
        <f t="shared" ref="H43:H51" si="12">D43*G43</f>
        <v>6</v>
      </c>
      <c r="I43" s="13">
        <f>H52/D52</f>
        <v>3.506756757</v>
      </c>
      <c r="J43" s="13">
        <f>(H12+H25+H38+H52)/(D12+D25+D38+D52)</f>
        <v>3.358221477</v>
      </c>
    </row>
    <row r="44" ht="15.75" customHeight="1">
      <c r="B44" s="10" t="s">
        <v>85</v>
      </c>
      <c r="C44" s="10" t="s">
        <v>86</v>
      </c>
      <c r="D44" s="11">
        <v>3.0</v>
      </c>
      <c r="E44" s="12">
        <v>68.0</v>
      </c>
      <c r="F44" s="10" t="str">
        <f t="shared" si="10"/>
        <v>B+</v>
      </c>
      <c r="G44" s="10" t="str">
        <f t="shared" si="11"/>
        <v>3.25</v>
      </c>
      <c r="H44" s="10">
        <f t="shared" si="12"/>
        <v>9.75</v>
      </c>
      <c r="I44" s="14"/>
      <c r="J44" s="14"/>
    </row>
    <row r="45" ht="15.75" customHeight="1">
      <c r="B45" s="10" t="s">
        <v>87</v>
      </c>
      <c r="C45" s="10" t="s">
        <v>88</v>
      </c>
      <c r="D45" s="11">
        <v>0.75</v>
      </c>
      <c r="E45" s="12">
        <v>67.0</v>
      </c>
      <c r="F45" s="10" t="str">
        <f t="shared" si="10"/>
        <v>B+</v>
      </c>
      <c r="G45" s="10" t="str">
        <f t="shared" si="11"/>
        <v>3.25</v>
      </c>
      <c r="H45" s="10">
        <f t="shared" si="12"/>
        <v>2.4375</v>
      </c>
      <c r="I45" s="14"/>
      <c r="J45" s="14"/>
    </row>
    <row r="46" ht="15.75" customHeight="1">
      <c r="B46" s="10" t="s">
        <v>89</v>
      </c>
      <c r="C46" s="10" t="s">
        <v>90</v>
      </c>
      <c r="D46" s="11">
        <v>3.0</v>
      </c>
      <c r="E46" s="12">
        <v>71.0</v>
      </c>
      <c r="F46" s="10" t="str">
        <f t="shared" si="10"/>
        <v>A-</v>
      </c>
      <c r="G46" s="10" t="str">
        <f t="shared" si="11"/>
        <v>3.50</v>
      </c>
      <c r="H46" s="10">
        <f t="shared" si="12"/>
        <v>10.5</v>
      </c>
      <c r="I46" s="14"/>
      <c r="J46" s="14"/>
    </row>
    <row r="47" ht="15.75" customHeight="1">
      <c r="B47" s="10" t="s">
        <v>91</v>
      </c>
      <c r="C47" s="10" t="s">
        <v>92</v>
      </c>
      <c r="D47" s="11">
        <v>0.75</v>
      </c>
      <c r="E47" s="12">
        <v>75.0</v>
      </c>
      <c r="F47" s="10" t="str">
        <f t="shared" si="10"/>
        <v>A</v>
      </c>
      <c r="G47" s="10" t="str">
        <f t="shared" si="11"/>
        <v>3.75</v>
      </c>
      <c r="H47" s="10">
        <f t="shared" si="12"/>
        <v>2.8125</v>
      </c>
      <c r="I47" s="14"/>
      <c r="J47" s="14"/>
    </row>
    <row r="48" ht="15.75" customHeight="1">
      <c r="B48" s="10" t="s">
        <v>93</v>
      </c>
      <c r="C48" s="10" t="s">
        <v>94</v>
      </c>
      <c r="D48" s="11">
        <v>3.0</v>
      </c>
      <c r="E48" s="12">
        <v>78.0</v>
      </c>
      <c r="F48" s="10" t="str">
        <f t="shared" si="10"/>
        <v>A</v>
      </c>
      <c r="G48" s="10" t="str">
        <f t="shared" si="11"/>
        <v>3.75</v>
      </c>
      <c r="H48" s="10">
        <f t="shared" si="12"/>
        <v>11.25</v>
      </c>
      <c r="I48" s="14"/>
      <c r="J48" s="14"/>
    </row>
    <row r="49" ht="15.75" customHeight="1">
      <c r="B49" s="10" t="s">
        <v>95</v>
      </c>
      <c r="C49" s="10" t="s">
        <v>96</v>
      </c>
      <c r="D49" s="11">
        <v>1.5</v>
      </c>
      <c r="E49" s="12">
        <v>75.0</v>
      </c>
      <c r="F49" s="10" t="str">
        <f t="shared" si="10"/>
        <v>A</v>
      </c>
      <c r="G49" s="10" t="str">
        <f t="shared" si="11"/>
        <v>3.75</v>
      </c>
      <c r="H49" s="10">
        <f t="shared" si="12"/>
        <v>5.625</v>
      </c>
      <c r="I49" s="14"/>
      <c r="J49" s="14"/>
    </row>
    <row r="50" ht="15.75" customHeight="1">
      <c r="B50" s="10" t="s">
        <v>97</v>
      </c>
      <c r="C50" s="10" t="s">
        <v>98</v>
      </c>
      <c r="D50" s="11">
        <v>3.0</v>
      </c>
      <c r="E50" s="12">
        <v>72.0</v>
      </c>
      <c r="F50" s="10" t="str">
        <f t="shared" si="10"/>
        <v>A-</v>
      </c>
      <c r="G50" s="10" t="str">
        <f t="shared" si="11"/>
        <v>3.50</v>
      </c>
      <c r="H50" s="10">
        <f t="shared" si="12"/>
        <v>10.5</v>
      </c>
      <c r="I50" s="14"/>
      <c r="J50" s="14"/>
    </row>
    <row r="51" ht="15.75" customHeight="1">
      <c r="B51" s="10" t="s">
        <v>99</v>
      </c>
      <c r="C51" s="10" t="s">
        <v>100</v>
      </c>
      <c r="D51" s="11">
        <v>1.5</v>
      </c>
      <c r="E51" s="12">
        <v>81.0</v>
      </c>
      <c r="F51" s="10" t="str">
        <f t="shared" si="10"/>
        <v>A+</v>
      </c>
      <c r="G51" s="10" t="str">
        <f t="shared" si="11"/>
        <v>4</v>
      </c>
      <c r="H51" s="10">
        <f t="shared" si="12"/>
        <v>6</v>
      </c>
      <c r="I51" s="14"/>
      <c r="J51" s="14"/>
    </row>
    <row r="52" ht="15.75" customHeight="1">
      <c r="B52" s="10"/>
      <c r="C52" s="15" t="s">
        <v>43</v>
      </c>
      <c r="D52" s="11">
        <f>SUM(D43:D51)</f>
        <v>18.5</v>
      </c>
      <c r="E52" s="10"/>
      <c r="F52" s="10"/>
      <c r="G52" s="10"/>
      <c r="H52" s="10">
        <f>SUM(H43:H51)</f>
        <v>64.875</v>
      </c>
      <c r="I52" s="16"/>
      <c r="J52" s="16"/>
    </row>
    <row r="53" ht="15.75" customHeight="1">
      <c r="B53" s="17"/>
      <c r="C53" s="18"/>
      <c r="D53" s="1"/>
      <c r="E53" s="17"/>
      <c r="F53" s="17"/>
      <c r="G53" s="17"/>
      <c r="H53" s="17"/>
      <c r="I53" s="20"/>
      <c r="J53" s="20"/>
    </row>
    <row r="54" ht="15.75" customHeight="1">
      <c r="D54" s="1"/>
    </row>
    <row r="55" ht="15.75" customHeight="1">
      <c r="B55" s="2" t="s">
        <v>101</v>
      </c>
      <c r="C55" s="3"/>
      <c r="D55" s="3"/>
      <c r="E55" s="3"/>
      <c r="F55" s="3"/>
      <c r="G55" s="3"/>
      <c r="H55" s="3"/>
      <c r="I55" s="3"/>
      <c r="J55" s="4"/>
    </row>
    <row r="56" ht="15.75" customHeight="1">
      <c r="B56" s="5" t="s">
        <v>1</v>
      </c>
      <c r="C56" s="5" t="s">
        <v>2</v>
      </c>
      <c r="D56" s="6" t="s">
        <v>3</v>
      </c>
      <c r="E56" s="7" t="s">
        <v>4</v>
      </c>
      <c r="F56" s="5" t="s">
        <v>5</v>
      </c>
      <c r="G56" s="5" t="s">
        <v>6</v>
      </c>
      <c r="H56" s="7" t="s">
        <v>7</v>
      </c>
      <c r="I56" s="7" t="s">
        <v>8</v>
      </c>
      <c r="J56" s="7" t="s">
        <v>9</v>
      </c>
    </row>
    <row r="57" ht="15.75" customHeight="1">
      <c r="B57" s="10" t="s">
        <v>102</v>
      </c>
      <c r="C57" s="10" t="s">
        <v>103</v>
      </c>
      <c r="D57" s="11">
        <v>3.0</v>
      </c>
      <c r="E57" s="12">
        <v>85.0</v>
      </c>
      <c r="F57" s="10" t="str">
        <f t="shared" ref="F57:F65" si="13">IF(AND(E57&gt;=40,E57&lt;45),"D",IF(AND(E57&gt;=45,E57&lt;50),"C",IF(AND(E57&gt;=50,E57&lt;55),"C+",IF(AND(E57&gt;=55,E57&lt;60),"B",IF(AND(E57&gt;=55,E57&lt;65),"B",IF(AND(E57&gt;=65,E57&lt;70),"B+",IF(AND(E57&gt;=70,E57&lt;75),"A-",IF(AND(E57&gt;=75,E57&lt;80),"A",IF(AND(E57&gt;=80,E57&lt;101),"A+","F")))))))))</f>
        <v>A+</v>
      </c>
      <c r="G57" s="10" t="str">
        <f t="shared" ref="G57:G65" si="14">IF(AND(E57&gt;=40,E57&lt;45),"2.00",IF(AND(E57&gt;=45,E57&lt;50),"2.25",IF(AND(E57&gt;=50,E57&lt;55),"2.50",IF(AND(E57&gt;=55,E57&lt;60),"2.75",IF(AND(E57&gt;=55,E57&lt;65),"3.00",IF(AND(E57&gt;=65,E57&lt;70),"3.25",IF(AND(E57&gt;=70,E57&lt;75),"3.50",IF(AND(E57&gt;=75,E57&lt;80),"3.75",IF(AND(E57&gt;=80,E57&lt;101),"4","0")))))))))</f>
        <v>4</v>
      </c>
      <c r="H57" s="10">
        <f t="shared" ref="H57:H65" si="15">D57*G57</f>
        <v>12</v>
      </c>
      <c r="I57" s="13">
        <f>H66/D66</f>
        <v>3.79375</v>
      </c>
      <c r="J57" s="13">
        <f>(H12+H25+H38+H52+H66)/(D12+D25+D38++D52+D66)</f>
        <v>3.450396825</v>
      </c>
    </row>
    <row r="58" ht="15.75" customHeight="1">
      <c r="B58" s="10" t="s">
        <v>104</v>
      </c>
      <c r="C58" s="10" t="s">
        <v>105</v>
      </c>
      <c r="D58" s="11">
        <v>2.0</v>
      </c>
      <c r="E58" s="12">
        <v>68.0</v>
      </c>
      <c r="F58" s="10" t="str">
        <f t="shared" si="13"/>
        <v>B+</v>
      </c>
      <c r="G58" s="10" t="str">
        <f t="shared" si="14"/>
        <v>3.25</v>
      </c>
      <c r="H58" s="10">
        <f t="shared" si="15"/>
        <v>6.5</v>
      </c>
      <c r="I58" s="14"/>
      <c r="J58" s="14"/>
    </row>
    <row r="59" ht="15.75" customHeight="1">
      <c r="B59" s="10" t="s">
        <v>106</v>
      </c>
      <c r="C59" s="10" t="s">
        <v>107</v>
      </c>
      <c r="D59" s="11">
        <v>3.0</v>
      </c>
      <c r="E59" s="12">
        <v>78.0</v>
      </c>
      <c r="F59" s="10" t="str">
        <f t="shared" si="13"/>
        <v>A</v>
      </c>
      <c r="G59" s="10" t="str">
        <f t="shared" si="14"/>
        <v>3.75</v>
      </c>
      <c r="H59" s="10">
        <f t="shared" si="15"/>
        <v>11.25</v>
      </c>
      <c r="I59" s="14"/>
      <c r="J59" s="14"/>
    </row>
    <row r="60" ht="15.75" customHeight="1">
      <c r="B60" s="10" t="s">
        <v>108</v>
      </c>
      <c r="C60" s="10" t="s">
        <v>109</v>
      </c>
      <c r="D60" s="11">
        <v>3.0</v>
      </c>
      <c r="E60" s="12">
        <v>75.0</v>
      </c>
      <c r="F60" s="10" t="str">
        <f t="shared" si="13"/>
        <v>A</v>
      </c>
      <c r="G60" s="10" t="str">
        <f t="shared" si="14"/>
        <v>3.75</v>
      </c>
      <c r="H60" s="10">
        <f t="shared" si="15"/>
        <v>11.25</v>
      </c>
      <c r="I60" s="14"/>
      <c r="J60" s="14"/>
    </row>
    <row r="61" ht="15.75" customHeight="1">
      <c r="B61" s="10" t="s">
        <v>110</v>
      </c>
      <c r="C61" s="10" t="s">
        <v>111</v>
      </c>
      <c r="D61" s="11">
        <v>1.5</v>
      </c>
      <c r="E61" s="12">
        <v>80.0</v>
      </c>
      <c r="F61" s="10" t="str">
        <f t="shared" si="13"/>
        <v>A+</v>
      </c>
      <c r="G61" s="10" t="str">
        <f t="shared" si="14"/>
        <v>4</v>
      </c>
      <c r="H61" s="10">
        <f t="shared" si="15"/>
        <v>6</v>
      </c>
      <c r="I61" s="14"/>
      <c r="J61" s="14"/>
    </row>
    <row r="62" ht="15.75" customHeight="1">
      <c r="B62" s="10" t="s">
        <v>112</v>
      </c>
      <c r="C62" s="10" t="s">
        <v>113</v>
      </c>
      <c r="D62" s="11">
        <v>3.0</v>
      </c>
      <c r="E62" s="12">
        <v>75.0</v>
      </c>
      <c r="F62" s="10" t="str">
        <f t="shared" si="13"/>
        <v>A</v>
      </c>
      <c r="G62" s="10" t="str">
        <f t="shared" si="14"/>
        <v>3.75</v>
      </c>
      <c r="H62" s="10">
        <f t="shared" si="15"/>
        <v>11.25</v>
      </c>
      <c r="I62" s="14"/>
      <c r="J62" s="14"/>
    </row>
    <row r="63" ht="15.75" customHeight="1">
      <c r="B63" s="10" t="s">
        <v>114</v>
      </c>
      <c r="C63" s="10" t="s">
        <v>115</v>
      </c>
      <c r="D63" s="11">
        <v>1.5</v>
      </c>
      <c r="E63" s="12">
        <v>87.0</v>
      </c>
      <c r="F63" s="10" t="str">
        <f t="shared" si="13"/>
        <v>A+</v>
      </c>
      <c r="G63" s="10" t="str">
        <f t="shared" si="14"/>
        <v>4</v>
      </c>
      <c r="H63" s="10">
        <f t="shared" si="15"/>
        <v>6</v>
      </c>
      <c r="I63" s="14"/>
      <c r="J63" s="14"/>
    </row>
    <row r="64" ht="15.75" customHeight="1">
      <c r="B64" s="10" t="s">
        <v>116</v>
      </c>
      <c r="C64" s="10" t="s">
        <v>117</v>
      </c>
      <c r="D64" s="11">
        <v>1.5</v>
      </c>
      <c r="E64" s="12">
        <v>92.0</v>
      </c>
      <c r="F64" s="10" t="str">
        <f t="shared" si="13"/>
        <v>A+</v>
      </c>
      <c r="G64" s="10" t="str">
        <f t="shared" si="14"/>
        <v>4</v>
      </c>
      <c r="H64" s="10">
        <f t="shared" si="15"/>
        <v>6</v>
      </c>
      <c r="I64" s="14"/>
      <c r="J64" s="14"/>
    </row>
    <row r="65" ht="15.75" customHeight="1">
      <c r="B65" s="10" t="s">
        <v>118</v>
      </c>
      <c r="C65" s="10" t="s">
        <v>119</v>
      </c>
      <c r="D65" s="11">
        <v>1.5</v>
      </c>
      <c r="E65" s="12">
        <v>77.0</v>
      </c>
      <c r="F65" s="10" t="str">
        <f t="shared" si="13"/>
        <v>A</v>
      </c>
      <c r="G65" s="10" t="str">
        <f t="shared" si="14"/>
        <v>3.75</v>
      </c>
      <c r="H65" s="10">
        <f t="shared" si="15"/>
        <v>5.625</v>
      </c>
      <c r="I65" s="14"/>
      <c r="J65" s="14"/>
    </row>
    <row r="66" ht="15.75" customHeight="1">
      <c r="B66" s="10"/>
      <c r="C66" s="15" t="s">
        <v>43</v>
      </c>
      <c r="D66" s="11">
        <f>SUM(D57:D65)</f>
        <v>20</v>
      </c>
      <c r="E66" s="10"/>
      <c r="F66" s="10"/>
      <c r="G66" s="10"/>
      <c r="H66" s="10">
        <f>SUM(H57:H65)</f>
        <v>75.875</v>
      </c>
      <c r="I66" s="16"/>
      <c r="J66" s="16"/>
    </row>
    <row r="67" ht="15.75" customHeight="1">
      <c r="B67" s="17"/>
      <c r="C67" s="18"/>
      <c r="D67" s="1"/>
      <c r="E67" s="17"/>
      <c r="F67" s="17"/>
      <c r="G67" s="17"/>
      <c r="H67" s="17"/>
      <c r="I67" s="20"/>
      <c r="J67" s="20"/>
    </row>
    <row r="68" ht="15.75" customHeight="1">
      <c r="D68" s="1"/>
    </row>
    <row r="69" ht="15.75" customHeight="1">
      <c r="B69" s="2" t="s">
        <v>120</v>
      </c>
      <c r="C69" s="3"/>
      <c r="D69" s="3"/>
      <c r="E69" s="3"/>
      <c r="F69" s="3"/>
      <c r="G69" s="3"/>
      <c r="H69" s="3"/>
      <c r="I69" s="3"/>
      <c r="J69" s="4"/>
    </row>
    <row r="70" ht="15.75" customHeight="1">
      <c r="B70" s="5" t="s">
        <v>1</v>
      </c>
      <c r="C70" s="5" t="s">
        <v>2</v>
      </c>
      <c r="D70" s="6" t="s">
        <v>3</v>
      </c>
      <c r="E70" s="7" t="s">
        <v>4</v>
      </c>
      <c r="F70" s="5" t="s">
        <v>5</v>
      </c>
      <c r="G70" s="5" t="s">
        <v>6</v>
      </c>
      <c r="H70" s="7" t="s">
        <v>7</v>
      </c>
      <c r="I70" s="7" t="s">
        <v>8</v>
      </c>
      <c r="J70" s="7" t="s">
        <v>9</v>
      </c>
    </row>
    <row r="71" ht="15.75" customHeight="1">
      <c r="B71" s="10" t="s">
        <v>121</v>
      </c>
      <c r="C71" s="10" t="s">
        <v>122</v>
      </c>
      <c r="D71" s="11">
        <v>2.0</v>
      </c>
      <c r="E71" s="12">
        <v>77.0</v>
      </c>
      <c r="F71" s="10" t="str">
        <f t="shared" ref="F71:F79" si="16">IF(AND(E71&gt;=40,E71&lt;45),"D",IF(AND(E71&gt;=45,E71&lt;50),"C",IF(AND(E71&gt;=50,E71&lt;55),"C+",IF(AND(E71&gt;=55,E71&lt;60),"B",IF(AND(E71&gt;=55,E71&lt;65),"B",IF(AND(E71&gt;=65,E71&lt;70),"B+",IF(AND(E71&gt;=70,E71&lt;75),"A-",IF(AND(E71&gt;=75,E71&lt;80),"A",IF(AND(E71&gt;=80,E71&lt;101),"A+","F")))))))))</f>
        <v>A</v>
      </c>
      <c r="G71" s="10" t="str">
        <f t="shared" ref="G71:G79" si="17">IF(AND(E71&gt;=40,E71&lt;45),"2.00",IF(AND(E71&gt;=45,E71&lt;50),"2.25",IF(AND(E71&gt;=50,E71&lt;55),"2.50",IF(AND(E71&gt;=55,E71&lt;60),"2.75",IF(AND(E71&gt;=55,E71&lt;65),"3.00",IF(AND(E71&gt;=65,E71&lt;70),"3.25",IF(AND(E71&gt;=70,E71&lt;75),"3.50",IF(AND(E71&gt;=75,E71&lt;80),"3.75",IF(AND(E71&gt;=80,E71&lt;101),"4","0")))))))))</f>
        <v>3.75</v>
      </c>
      <c r="H71" s="10">
        <f t="shared" ref="H71:H79" si="18">D71*G71</f>
        <v>7.5</v>
      </c>
      <c r="I71" s="13">
        <f>H80/D80</f>
        <v>3.827922078</v>
      </c>
      <c r="J71" s="13">
        <f>(H12+H25+H38+H52+H66+H80)/(D12+D25+D38+D52+D66+D80)</f>
        <v>3.514285714</v>
      </c>
    </row>
    <row r="72" ht="15.75" customHeight="1">
      <c r="B72" s="10" t="s">
        <v>123</v>
      </c>
      <c r="C72" s="10" t="s">
        <v>124</v>
      </c>
      <c r="D72" s="11">
        <v>3.0</v>
      </c>
      <c r="E72" s="12">
        <v>72.0</v>
      </c>
      <c r="F72" s="10" t="str">
        <f t="shared" si="16"/>
        <v>A-</v>
      </c>
      <c r="G72" s="10" t="str">
        <f t="shared" si="17"/>
        <v>3.50</v>
      </c>
      <c r="H72" s="10">
        <f t="shared" si="18"/>
        <v>10.5</v>
      </c>
      <c r="I72" s="14"/>
      <c r="J72" s="14"/>
    </row>
    <row r="73" ht="15.75" customHeight="1">
      <c r="B73" s="10" t="s">
        <v>125</v>
      </c>
      <c r="C73" s="10" t="s">
        <v>126</v>
      </c>
      <c r="D73" s="11">
        <v>3.0</v>
      </c>
      <c r="E73" s="12">
        <v>85.0</v>
      </c>
      <c r="F73" s="10" t="str">
        <f t="shared" si="16"/>
        <v>A+</v>
      </c>
      <c r="G73" s="10" t="str">
        <f t="shared" si="17"/>
        <v>4</v>
      </c>
      <c r="H73" s="10">
        <f t="shared" si="18"/>
        <v>12</v>
      </c>
      <c r="I73" s="14"/>
      <c r="J73" s="14"/>
    </row>
    <row r="74" ht="15.75" customHeight="1">
      <c r="B74" s="10" t="s">
        <v>127</v>
      </c>
      <c r="C74" s="10" t="s">
        <v>128</v>
      </c>
      <c r="D74" s="11">
        <v>1.5</v>
      </c>
      <c r="E74" s="12">
        <v>93.0</v>
      </c>
      <c r="F74" s="10" t="str">
        <f t="shared" si="16"/>
        <v>A+</v>
      </c>
      <c r="G74" s="10" t="str">
        <f t="shared" si="17"/>
        <v>4</v>
      </c>
      <c r="H74" s="10">
        <f t="shared" si="18"/>
        <v>6</v>
      </c>
      <c r="I74" s="14"/>
      <c r="J74" s="14"/>
    </row>
    <row r="75" ht="15.75" customHeight="1">
      <c r="B75" s="10" t="s">
        <v>129</v>
      </c>
      <c r="C75" s="10" t="s">
        <v>130</v>
      </c>
      <c r="D75" s="11">
        <v>3.0</v>
      </c>
      <c r="E75" s="12">
        <v>78.0</v>
      </c>
      <c r="F75" s="10" t="str">
        <f t="shared" si="16"/>
        <v>A</v>
      </c>
      <c r="G75" s="10" t="str">
        <f t="shared" si="17"/>
        <v>3.75</v>
      </c>
      <c r="H75" s="10">
        <f t="shared" si="18"/>
        <v>11.25</v>
      </c>
      <c r="I75" s="14"/>
      <c r="J75" s="14"/>
    </row>
    <row r="76" ht="15.75" customHeight="1">
      <c r="B76" s="10" t="s">
        <v>131</v>
      </c>
      <c r="C76" s="10" t="s">
        <v>132</v>
      </c>
      <c r="D76" s="11">
        <v>0.75</v>
      </c>
      <c r="E76" s="12">
        <v>79.0</v>
      </c>
      <c r="F76" s="10" t="str">
        <f t="shared" si="16"/>
        <v>A</v>
      </c>
      <c r="G76" s="10" t="str">
        <f t="shared" si="17"/>
        <v>3.75</v>
      </c>
      <c r="H76" s="10">
        <f t="shared" si="18"/>
        <v>2.8125</v>
      </c>
      <c r="I76" s="14"/>
      <c r="J76" s="14"/>
    </row>
    <row r="77" ht="15.75" customHeight="1">
      <c r="B77" s="10" t="s">
        <v>133</v>
      </c>
      <c r="C77" s="10" t="s">
        <v>134</v>
      </c>
      <c r="D77" s="11">
        <v>3.0</v>
      </c>
      <c r="E77" s="12">
        <v>88.0</v>
      </c>
      <c r="F77" s="10" t="str">
        <f t="shared" si="16"/>
        <v>A+</v>
      </c>
      <c r="G77" s="10" t="str">
        <f t="shared" si="17"/>
        <v>4</v>
      </c>
      <c r="H77" s="10">
        <f t="shared" si="18"/>
        <v>12</v>
      </c>
      <c r="I77" s="14"/>
      <c r="J77" s="14"/>
    </row>
    <row r="78" ht="15.75" customHeight="1">
      <c r="B78" s="10" t="s">
        <v>135</v>
      </c>
      <c r="C78" s="10" t="s">
        <v>136</v>
      </c>
      <c r="D78" s="11">
        <v>1.5</v>
      </c>
      <c r="E78" s="12">
        <v>82.0</v>
      </c>
      <c r="F78" s="10" t="str">
        <f t="shared" si="16"/>
        <v>A+</v>
      </c>
      <c r="G78" s="10" t="str">
        <f t="shared" si="17"/>
        <v>4</v>
      </c>
      <c r="H78" s="10">
        <f t="shared" si="18"/>
        <v>6</v>
      </c>
      <c r="I78" s="14"/>
      <c r="J78" s="14"/>
    </row>
    <row r="79" ht="15.75" customHeight="1">
      <c r="B79" s="10" t="s">
        <v>137</v>
      </c>
      <c r="C79" s="10" t="s">
        <v>138</v>
      </c>
      <c r="D79" s="11">
        <v>1.5</v>
      </c>
      <c r="E79" s="12">
        <v>77.0</v>
      </c>
      <c r="F79" s="10" t="str">
        <f t="shared" si="16"/>
        <v>A</v>
      </c>
      <c r="G79" s="10" t="str">
        <f t="shared" si="17"/>
        <v>3.75</v>
      </c>
      <c r="H79" s="10">
        <f t="shared" si="18"/>
        <v>5.625</v>
      </c>
      <c r="I79" s="14"/>
      <c r="J79" s="14"/>
    </row>
    <row r="80" ht="15.75" customHeight="1">
      <c r="B80" s="10"/>
      <c r="C80" s="15" t="s">
        <v>43</v>
      </c>
      <c r="D80" s="11">
        <f>SUM(D71:D79)</f>
        <v>19.25</v>
      </c>
      <c r="E80" s="10"/>
      <c r="F80" s="10"/>
      <c r="G80" s="10"/>
      <c r="H80" s="10">
        <f>SUM(H71:H79)</f>
        <v>73.6875</v>
      </c>
      <c r="I80" s="16"/>
      <c r="J80" s="16"/>
    </row>
    <row r="81" ht="15.75" customHeight="1">
      <c r="B81" s="17"/>
      <c r="C81" s="18"/>
      <c r="D81" s="1"/>
      <c r="E81" s="17"/>
      <c r="F81" s="17"/>
      <c r="G81" s="17"/>
      <c r="H81" s="17"/>
      <c r="I81" s="20"/>
      <c r="J81" s="20"/>
    </row>
    <row r="82" ht="15.75" customHeight="1">
      <c r="D82" s="1"/>
    </row>
    <row r="83" ht="15.75" customHeight="1">
      <c r="B83" s="2" t="s">
        <v>139</v>
      </c>
      <c r="C83" s="3"/>
      <c r="D83" s="3"/>
      <c r="E83" s="3"/>
      <c r="F83" s="3"/>
      <c r="G83" s="3"/>
      <c r="H83" s="3"/>
      <c r="I83" s="3"/>
      <c r="J83" s="4"/>
    </row>
    <row r="84" ht="15.75" customHeight="1">
      <c r="B84" s="5" t="s">
        <v>1</v>
      </c>
      <c r="C84" s="5" t="s">
        <v>2</v>
      </c>
      <c r="D84" s="6" t="s">
        <v>3</v>
      </c>
      <c r="E84" s="7" t="s">
        <v>4</v>
      </c>
      <c r="F84" s="5" t="s">
        <v>5</v>
      </c>
      <c r="G84" s="5" t="s">
        <v>6</v>
      </c>
      <c r="H84" s="7" t="s">
        <v>7</v>
      </c>
      <c r="I84" s="7" t="s">
        <v>8</v>
      </c>
      <c r="J84" s="7" t="s">
        <v>9</v>
      </c>
    </row>
    <row r="85" ht="15.75" customHeight="1">
      <c r="B85" s="10" t="s">
        <v>140</v>
      </c>
      <c r="C85" s="10" t="s">
        <v>141</v>
      </c>
      <c r="D85" s="11">
        <v>2.0</v>
      </c>
      <c r="E85" s="12">
        <v>73.0</v>
      </c>
      <c r="F85" s="10" t="str">
        <f t="shared" ref="F85:F92" si="19">IF(AND(E85&gt;=40,E85&lt;45),"D",IF(AND(E85&gt;=45,E85&lt;50),"C",IF(AND(E85&gt;=50,E85&lt;55),"C+",IF(AND(E85&gt;=55,E85&lt;60),"B",IF(AND(E85&gt;=55,E85&lt;65),"B",IF(AND(E85&gt;=65,E85&lt;70),"B+",IF(AND(E85&gt;=70,E85&lt;75),"A-",IF(AND(E85&gt;=75,E85&lt;80),"A",IF(AND(E85&gt;=80,E85&lt;101),"A+","F")))))))))</f>
        <v>A-</v>
      </c>
      <c r="G85" s="10" t="str">
        <f t="shared" ref="G85:G92" si="20">IF(AND(E85&gt;=40,E85&lt;45),"2.00",IF(AND(E85&gt;=45,E85&lt;50),"2.25",IF(AND(E85&gt;=50,E85&lt;55),"2.50",IF(AND(E85&gt;=55,E85&lt;60),"2.75",IF(AND(E85&gt;=55,E85&lt;65),"3.00",IF(AND(E85&gt;=65,E85&lt;70),"3.25",IF(AND(E85&gt;=70,E85&lt;75),"3.50",IF(AND(E85&gt;=75,E85&lt;80),"3.75",IF(AND(E85&gt;=80,E85&lt;101),"4","0")))))))))</f>
        <v>3.50</v>
      </c>
      <c r="H85" s="10">
        <f t="shared" ref="H85:H92" si="21">D85*G85</f>
        <v>7</v>
      </c>
      <c r="I85" s="13">
        <f>H93/D93</f>
        <v>3.852941176</v>
      </c>
      <c r="J85" s="13">
        <f>(H12+H25+H38+H52+H66+H80+H93)/(D12+D25+D38+D52+D66+D80+D93)</f>
        <v>3.5583174</v>
      </c>
    </row>
    <row r="86" ht="15.75" customHeight="1">
      <c r="B86" s="10" t="s">
        <v>142</v>
      </c>
      <c r="C86" s="10" t="s">
        <v>143</v>
      </c>
      <c r="D86" s="11">
        <v>3.0</v>
      </c>
      <c r="E86" s="12">
        <v>70.0</v>
      </c>
      <c r="F86" s="10" t="str">
        <f t="shared" si="19"/>
        <v>A-</v>
      </c>
      <c r="G86" s="10" t="str">
        <f t="shared" si="20"/>
        <v>3.50</v>
      </c>
      <c r="H86" s="10">
        <f t="shared" si="21"/>
        <v>10.5</v>
      </c>
      <c r="I86" s="14"/>
      <c r="J86" s="14"/>
    </row>
    <row r="87" ht="15.75" customHeight="1">
      <c r="B87" s="10" t="s">
        <v>144</v>
      </c>
      <c r="C87" s="10" t="s">
        <v>145</v>
      </c>
      <c r="D87" s="11">
        <v>3.0</v>
      </c>
      <c r="E87" s="12">
        <v>84.0</v>
      </c>
      <c r="F87" s="10" t="str">
        <f t="shared" si="19"/>
        <v>A+</v>
      </c>
      <c r="G87" s="10" t="str">
        <f t="shared" si="20"/>
        <v>4</v>
      </c>
      <c r="H87" s="10">
        <f t="shared" si="21"/>
        <v>12</v>
      </c>
      <c r="I87" s="14"/>
      <c r="J87" s="14"/>
    </row>
    <row r="88" ht="15.75" customHeight="1">
      <c r="B88" s="10" t="s">
        <v>146</v>
      </c>
      <c r="C88" s="10" t="s">
        <v>147</v>
      </c>
      <c r="D88" s="11">
        <v>0.75</v>
      </c>
      <c r="E88" s="12">
        <v>89.0</v>
      </c>
      <c r="F88" s="10" t="str">
        <f t="shared" si="19"/>
        <v>A+</v>
      </c>
      <c r="G88" s="10" t="str">
        <f t="shared" si="20"/>
        <v>4</v>
      </c>
      <c r="H88" s="10">
        <f t="shared" si="21"/>
        <v>3</v>
      </c>
      <c r="I88" s="14"/>
      <c r="J88" s="14"/>
    </row>
    <row r="89" ht="15.75" customHeight="1">
      <c r="B89" s="10" t="s">
        <v>148</v>
      </c>
      <c r="C89" s="10" t="s">
        <v>149</v>
      </c>
      <c r="D89" s="11">
        <v>3.0</v>
      </c>
      <c r="E89" s="12">
        <v>93.0</v>
      </c>
      <c r="F89" s="10" t="str">
        <f t="shared" si="19"/>
        <v>A+</v>
      </c>
      <c r="G89" s="10" t="str">
        <f t="shared" si="20"/>
        <v>4</v>
      </c>
      <c r="H89" s="10">
        <f t="shared" si="21"/>
        <v>12</v>
      </c>
      <c r="I89" s="14"/>
      <c r="J89" s="14"/>
    </row>
    <row r="90" ht="15.75" customHeight="1">
      <c r="B90" s="10" t="s">
        <v>150</v>
      </c>
      <c r="C90" s="10" t="s">
        <v>151</v>
      </c>
      <c r="D90" s="11">
        <v>1.5</v>
      </c>
      <c r="E90" s="12">
        <v>95.0</v>
      </c>
      <c r="F90" s="10" t="str">
        <f t="shared" si="19"/>
        <v>A+</v>
      </c>
      <c r="G90" s="10" t="str">
        <f t="shared" si="20"/>
        <v>4</v>
      </c>
      <c r="H90" s="10">
        <f t="shared" si="21"/>
        <v>6</v>
      </c>
      <c r="I90" s="14"/>
      <c r="J90" s="14"/>
    </row>
    <row r="91" ht="15.75" customHeight="1">
      <c r="B91" s="10" t="s">
        <v>152</v>
      </c>
      <c r="C91" s="10" t="s">
        <v>153</v>
      </c>
      <c r="D91" s="11">
        <v>3.0</v>
      </c>
      <c r="E91" s="12">
        <v>85.0</v>
      </c>
      <c r="F91" s="10" t="str">
        <f t="shared" si="19"/>
        <v>A+</v>
      </c>
      <c r="G91" s="10" t="str">
        <f t="shared" si="20"/>
        <v>4</v>
      </c>
      <c r="H91" s="10">
        <f t="shared" si="21"/>
        <v>12</v>
      </c>
      <c r="I91" s="14"/>
      <c r="J91" s="14"/>
    </row>
    <row r="92" ht="15.75" customHeight="1">
      <c r="B92" s="10" t="s">
        <v>154</v>
      </c>
      <c r="C92" s="10" t="s">
        <v>155</v>
      </c>
      <c r="D92" s="11">
        <v>0.75</v>
      </c>
      <c r="E92" s="12">
        <v>87.0</v>
      </c>
      <c r="F92" s="10" t="str">
        <f t="shared" si="19"/>
        <v>A+</v>
      </c>
      <c r="G92" s="10" t="str">
        <f t="shared" si="20"/>
        <v>4</v>
      </c>
      <c r="H92" s="10">
        <f t="shared" si="21"/>
        <v>3</v>
      </c>
      <c r="I92" s="14"/>
      <c r="J92" s="14"/>
    </row>
    <row r="93" ht="15.75" customHeight="1">
      <c r="B93" s="10"/>
      <c r="C93" s="15" t="s">
        <v>43</v>
      </c>
      <c r="D93" s="11">
        <f>SUM(D85:D92)</f>
        <v>17</v>
      </c>
      <c r="E93" s="10"/>
      <c r="F93" s="10"/>
      <c r="G93" s="10"/>
      <c r="H93" s="10">
        <f>SUM(H85:H92)</f>
        <v>65.5</v>
      </c>
      <c r="I93" s="16"/>
      <c r="J93" s="16"/>
    </row>
    <row r="94" ht="15.75" customHeight="1">
      <c r="B94" s="17"/>
      <c r="C94" s="18"/>
      <c r="D94" s="1"/>
      <c r="E94" s="17"/>
      <c r="F94" s="17"/>
      <c r="G94" s="17"/>
      <c r="H94" s="17"/>
      <c r="I94" s="20"/>
      <c r="J94" s="20"/>
    </row>
    <row r="95" ht="15.75" customHeight="1">
      <c r="D95" s="1"/>
    </row>
    <row r="96" ht="15.75" customHeight="1">
      <c r="B96" s="2" t="s">
        <v>156</v>
      </c>
      <c r="C96" s="3"/>
      <c r="D96" s="3"/>
      <c r="E96" s="3"/>
      <c r="F96" s="3"/>
      <c r="G96" s="3"/>
      <c r="H96" s="3"/>
      <c r="I96" s="3"/>
      <c r="J96" s="4"/>
    </row>
    <row r="97" ht="15.75" customHeight="1">
      <c r="B97" s="5" t="s">
        <v>1</v>
      </c>
      <c r="C97" s="5" t="s">
        <v>2</v>
      </c>
      <c r="D97" s="6" t="s">
        <v>3</v>
      </c>
      <c r="E97" s="7" t="s">
        <v>4</v>
      </c>
      <c r="F97" s="5" t="s">
        <v>5</v>
      </c>
      <c r="G97" s="5" t="s">
        <v>6</v>
      </c>
      <c r="H97" s="7" t="s">
        <v>7</v>
      </c>
      <c r="I97" s="7" t="s">
        <v>8</v>
      </c>
      <c r="J97" s="7" t="s">
        <v>9</v>
      </c>
    </row>
    <row r="98" ht="15.75" customHeight="1">
      <c r="B98" s="10" t="s">
        <v>157</v>
      </c>
      <c r="C98" s="10" t="s">
        <v>158</v>
      </c>
      <c r="D98" s="11">
        <v>3.0</v>
      </c>
      <c r="E98" s="12">
        <v>81.0</v>
      </c>
      <c r="F98" s="10" t="str">
        <f t="shared" ref="F98:F104" si="22">IF(AND(E98&gt;=40,E98&lt;45),"D",IF(AND(E98&gt;=45,E98&lt;50),"C",IF(AND(E98&gt;=50,E98&lt;55),"C+",IF(AND(E98&gt;=55,E98&lt;60),"B",IF(AND(E98&gt;=55,E98&lt;65),"B",IF(AND(E98&gt;=65,E98&lt;70),"B+",IF(AND(E98&gt;=70,E98&lt;75),"A-",IF(AND(E98&gt;=75,E98&lt;80),"A",IF(AND(E98&gt;=80,E98&lt;101),"A+","F")))))))))</f>
        <v>A+</v>
      </c>
      <c r="G98" s="10" t="str">
        <f t="shared" ref="G98:G104" si="23">IF(AND(E98&gt;=40,E98&lt;45),"2.00",IF(AND(E98&gt;=45,E98&lt;50),"2.25",IF(AND(E98&gt;=50,E98&lt;55),"2.50",IF(AND(E98&gt;=55,E98&lt;60),"2.75",IF(AND(E98&gt;=55,E98&lt;65),"3.00",IF(AND(E98&gt;=65,E98&lt;70),"3.25",IF(AND(E98&gt;=70,E98&lt;75),"3.50",IF(AND(E98&gt;=75,E98&lt;80),"3.75",IF(AND(E98&gt;=80,E98&lt;101),"4","0")))))))))</f>
        <v>4</v>
      </c>
      <c r="H98" s="10">
        <f t="shared" ref="H98:H104" si="24">D98*G98</f>
        <v>12</v>
      </c>
      <c r="I98" s="13">
        <f>H105/D105</f>
        <v>3.956521739</v>
      </c>
      <c r="J98" s="13">
        <f>(H12+H25+H38+H52+H66+H80+H93+H105)/(D12+D25+D38+D52+D66+D80+D93+D105)</f>
        <v>3.60472973</v>
      </c>
    </row>
    <row r="99" ht="15.75" customHeight="1">
      <c r="B99" s="10" t="s">
        <v>159</v>
      </c>
      <c r="C99" s="10" t="s">
        <v>160</v>
      </c>
      <c r="D99" s="11">
        <v>3.0</v>
      </c>
      <c r="E99" s="12">
        <v>78.0</v>
      </c>
      <c r="F99" s="10" t="str">
        <f t="shared" si="22"/>
        <v>A</v>
      </c>
      <c r="G99" s="10" t="str">
        <f t="shared" si="23"/>
        <v>3.75</v>
      </c>
      <c r="H99" s="10">
        <f t="shared" si="24"/>
        <v>11.25</v>
      </c>
      <c r="I99" s="14"/>
      <c r="J99" s="14"/>
    </row>
    <row r="100" ht="15.75" customHeight="1">
      <c r="B100" s="10" t="s">
        <v>161</v>
      </c>
      <c r="C100" s="10" t="s">
        <v>162</v>
      </c>
      <c r="D100" s="11">
        <v>0.75</v>
      </c>
      <c r="E100" s="12">
        <v>80.0</v>
      </c>
      <c r="F100" s="10" t="str">
        <f t="shared" si="22"/>
        <v>A+</v>
      </c>
      <c r="G100" s="10" t="str">
        <f t="shared" si="23"/>
        <v>4</v>
      </c>
      <c r="H100" s="10">
        <f t="shared" si="24"/>
        <v>3</v>
      </c>
      <c r="I100" s="14"/>
      <c r="J100" s="14"/>
    </row>
    <row r="101" ht="15.75" customHeight="1">
      <c r="B101" s="10" t="s">
        <v>163</v>
      </c>
      <c r="C101" s="10" t="s">
        <v>164</v>
      </c>
      <c r="D101" s="11">
        <v>3.0</v>
      </c>
      <c r="E101" s="12">
        <v>83.0</v>
      </c>
      <c r="F101" s="10" t="str">
        <f t="shared" si="22"/>
        <v>A+</v>
      </c>
      <c r="G101" s="10" t="str">
        <f t="shared" si="23"/>
        <v>4</v>
      </c>
      <c r="H101" s="10">
        <f t="shared" si="24"/>
        <v>12</v>
      </c>
      <c r="I101" s="14"/>
      <c r="J101" s="14"/>
    </row>
    <row r="102" ht="15.75" customHeight="1">
      <c r="B102" s="10" t="s">
        <v>165</v>
      </c>
      <c r="C102" s="10" t="s">
        <v>166</v>
      </c>
      <c r="D102" s="11">
        <v>1.5</v>
      </c>
      <c r="E102" s="12">
        <v>86.0</v>
      </c>
      <c r="F102" s="10" t="str">
        <f t="shared" si="22"/>
        <v>A+</v>
      </c>
      <c r="G102" s="10" t="str">
        <f t="shared" si="23"/>
        <v>4</v>
      </c>
      <c r="H102" s="10">
        <f t="shared" si="24"/>
        <v>6</v>
      </c>
      <c r="I102" s="14"/>
      <c r="J102" s="14"/>
    </row>
    <row r="103" ht="15.75" customHeight="1">
      <c r="B103" s="10" t="s">
        <v>167</v>
      </c>
      <c r="C103" s="10" t="s">
        <v>168</v>
      </c>
      <c r="D103" s="11">
        <v>4.0</v>
      </c>
      <c r="E103" s="12">
        <v>87.0</v>
      </c>
      <c r="F103" s="10" t="str">
        <f t="shared" si="22"/>
        <v>A+</v>
      </c>
      <c r="G103" s="10" t="str">
        <f t="shared" si="23"/>
        <v>4</v>
      </c>
      <c r="H103" s="10">
        <f t="shared" si="24"/>
        <v>16</v>
      </c>
      <c r="I103" s="14"/>
      <c r="J103" s="14"/>
    </row>
    <row r="104" ht="15.75" customHeight="1">
      <c r="B104" s="10" t="s">
        <v>169</v>
      </c>
      <c r="C104" s="10" t="s">
        <v>170</v>
      </c>
      <c r="D104" s="11">
        <v>2.0</v>
      </c>
      <c r="E104" s="12">
        <v>80.0</v>
      </c>
      <c r="F104" s="10" t="str">
        <f t="shared" si="22"/>
        <v>A+</v>
      </c>
      <c r="G104" s="10" t="str">
        <f t="shared" si="23"/>
        <v>4</v>
      </c>
      <c r="H104" s="10">
        <f t="shared" si="24"/>
        <v>8</v>
      </c>
      <c r="I104" s="14"/>
      <c r="J104" s="14"/>
    </row>
    <row r="105" ht="15.75" customHeight="1">
      <c r="B105" s="10"/>
      <c r="C105" s="15" t="s">
        <v>43</v>
      </c>
      <c r="D105" s="11">
        <f>SUM(D98:D104)</f>
        <v>17.25</v>
      </c>
      <c r="E105" s="10"/>
      <c r="F105" s="10"/>
      <c r="G105" s="10"/>
      <c r="H105" s="10">
        <f>SUM(H98:H104)</f>
        <v>68.25</v>
      </c>
      <c r="I105" s="16"/>
      <c r="J105" s="16"/>
    </row>
    <row r="106" ht="15.75" customHeight="1">
      <c r="D106" s="1"/>
    </row>
    <row r="107" ht="15.75" customHeight="1">
      <c r="D107" s="1"/>
    </row>
    <row r="108" ht="15.75" customHeight="1">
      <c r="D108" s="1"/>
    </row>
    <row r="109" ht="15.75" customHeight="1">
      <c r="D109" s="1"/>
    </row>
    <row r="110" ht="15.75" customHeight="1">
      <c r="D110" s="1"/>
    </row>
    <row r="111" ht="15.75" customHeight="1">
      <c r="D111" s="1"/>
    </row>
    <row r="112" ht="15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1"/>
    </row>
    <row r="247" ht="15.75" customHeight="1">
      <c r="D247" s="1"/>
    </row>
    <row r="248" ht="15.75" customHeight="1">
      <c r="D248" s="1"/>
    </row>
    <row r="249" ht="15.75" customHeight="1">
      <c r="D249" s="1"/>
    </row>
    <row r="250" ht="15.75" customHeight="1">
      <c r="D250" s="1"/>
    </row>
    <row r="251" ht="15.75" customHeight="1">
      <c r="D251" s="1"/>
    </row>
    <row r="252" ht="15.75" customHeight="1">
      <c r="D252" s="1"/>
    </row>
    <row r="253" ht="15.75" customHeight="1">
      <c r="D253" s="1"/>
    </row>
    <row r="254" ht="15.75" customHeight="1">
      <c r="D254" s="1"/>
    </row>
    <row r="255" ht="15.75" customHeight="1">
      <c r="D255" s="1"/>
    </row>
    <row r="256" ht="15.75" customHeight="1">
      <c r="D256" s="1"/>
    </row>
    <row r="257" ht="15.75" customHeight="1">
      <c r="D257" s="1"/>
    </row>
    <row r="258" ht="15.75" customHeight="1">
      <c r="D258" s="1"/>
    </row>
    <row r="259" ht="15.75" customHeight="1">
      <c r="D259" s="1"/>
    </row>
    <row r="260" ht="15.75" customHeight="1">
      <c r="D260" s="1"/>
    </row>
    <row r="261" ht="15.75" customHeight="1">
      <c r="D261" s="1"/>
    </row>
    <row r="262" ht="15.75" customHeight="1">
      <c r="D262" s="1"/>
    </row>
    <row r="263" ht="15.75" customHeight="1">
      <c r="D263" s="1"/>
    </row>
    <row r="264" ht="15.75" customHeight="1">
      <c r="D264" s="1"/>
    </row>
    <row r="265" ht="15.75" customHeight="1">
      <c r="D265" s="1"/>
    </row>
    <row r="266" ht="15.75" customHeight="1">
      <c r="D266" s="1"/>
    </row>
    <row r="267" ht="15.75" customHeight="1">
      <c r="D267" s="1"/>
    </row>
    <row r="268" ht="15.75" customHeight="1">
      <c r="D268" s="1"/>
    </row>
    <row r="269" ht="15.75" customHeight="1">
      <c r="D269" s="1"/>
    </row>
    <row r="270" ht="15.75" customHeight="1">
      <c r="D270" s="1"/>
    </row>
    <row r="271" ht="15.75" customHeight="1">
      <c r="D271" s="1"/>
    </row>
    <row r="272" ht="15.75" customHeight="1">
      <c r="D272" s="1"/>
    </row>
    <row r="273" ht="15.75" customHeight="1">
      <c r="D273" s="1"/>
    </row>
    <row r="274" ht="15.75" customHeight="1">
      <c r="D274" s="1"/>
    </row>
    <row r="275" ht="15.75" customHeight="1">
      <c r="D275" s="1"/>
    </row>
    <row r="276" ht="15.75" customHeight="1">
      <c r="D276" s="1"/>
    </row>
    <row r="277" ht="15.75" customHeight="1">
      <c r="D277" s="1"/>
    </row>
    <row r="278" ht="15.75" customHeight="1">
      <c r="D278" s="1"/>
    </row>
    <row r="279" ht="15.75" customHeight="1">
      <c r="D279" s="1"/>
    </row>
    <row r="280" ht="15.75" customHeight="1">
      <c r="D280" s="1"/>
    </row>
    <row r="281" ht="15.75" customHeight="1">
      <c r="D281" s="1"/>
    </row>
    <row r="282" ht="15.75" customHeight="1">
      <c r="D282" s="1"/>
    </row>
    <row r="283" ht="15.75" customHeight="1">
      <c r="D283" s="1"/>
    </row>
    <row r="284" ht="15.75" customHeight="1">
      <c r="D284" s="1"/>
    </row>
    <row r="285" ht="15.75" customHeight="1">
      <c r="D285" s="1"/>
    </row>
    <row r="286" ht="15.75" customHeight="1">
      <c r="D286" s="1"/>
    </row>
    <row r="287" ht="15.75" customHeight="1">
      <c r="D287" s="1"/>
    </row>
    <row r="288" ht="15.75" customHeight="1">
      <c r="D288" s="1"/>
    </row>
    <row r="289" ht="15.75" customHeight="1">
      <c r="D289" s="1"/>
    </row>
    <row r="290" ht="15.75" customHeight="1">
      <c r="D290" s="1"/>
    </row>
    <row r="291" ht="15.75" customHeight="1">
      <c r="D291" s="1"/>
    </row>
    <row r="292" ht="15.75" customHeight="1">
      <c r="D292" s="1"/>
    </row>
    <row r="293" ht="15.75" customHeight="1">
      <c r="D293" s="1"/>
    </row>
    <row r="294" ht="15.75" customHeight="1">
      <c r="D294" s="1"/>
    </row>
    <row r="295" ht="15.75" customHeight="1">
      <c r="D295" s="1"/>
    </row>
    <row r="296" ht="15.75" customHeight="1">
      <c r="D296" s="1"/>
    </row>
    <row r="297" ht="15.75" customHeight="1">
      <c r="D297" s="1"/>
    </row>
    <row r="298" ht="15.75" customHeight="1">
      <c r="D298" s="1"/>
    </row>
    <row r="299" ht="15.75" customHeight="1">
      <c r="D299" s="1"/>
    </row>
    <row r="300" ht="15.75" customHeight="1">
      <c r="D300" s="1"/>
    </row>
    <row r="301" ht="15.75" customHeight="1">
      <c r="D301" s="1"/>
    </row>
    <row r="302" ht="15.75" customHeight="1">
      <c r="D302" s="1"/>
    </row>
    <row r="303" ht="15.75" customHeight="1">
      <c r="D303" s="1"/>
    </row>
    <row r="304" ht="15.75" customHeight="1">
      <c r="D304" s="1"/>
    </row>
    <row r="305" ht="15.75" customHeight="1">
      <c r="D305" s="1"/>
    </row>
    <row r="306" ht="15.75" customHeight="1">
      <c r="D306" s="1"/>
    </row>
    <row r="307" ht="15.75" customHeight="1">
      <c r="D307" s="1"/>
    </row>
    <row r="308" ht="15.75" customHeight="1">
      <c r="D308" s="1"/>
    </row>
    <row r="309" ht="15.75" customHeight="1">
      <c r="D309" s="1"/>
    </row>
    <row r="310" ht="15.75" customHeight="1">
      <c r="D310" s="1"/>
    </row>
    <row r="311" ht="15.75" customHeight="1">
      <c r="D311" s="1"/>
    </row>
    <row r="312" ht="15.75" customHeight="1">
      <c r="D312" s="1"/>
    </row>
    <row r="313" ht="15.75" customHeight="1">
      <c r="D313" s="1"/>
    </row>
    <row r="314" ht="15.75" customHeight="1">
      <c r="D314" s="1"/>
    </row>
    <row r="315" ht="15.75" customHeight="1">
      <c r="D315" s="1"/>
    </row>
    <row r="316" ht="15.75" customHeight="1">
      <c r="D316" s="1"/>
    </row>
    <row r="317" ht="15.75" customHeight="1">
      <c r="D317" s="1"/>
    </row>
    <row r="318" ht="15.75" customHeight="1">
      <c r="D318" s="1"/>
    </row>
    <row r="319" ht="15.75" customHeight="1">
      <c r="D319" s="1"/>
    </row>
    <row r="320" ht="15.75" customHeight="1">
      <c r="D320" s="1"/>
    </row>
    <row r="321" ht="15.75" customHeight="1">
      <c r="D321" s="1"/>
    </row>
    <row r="322" ht="15.75" customHeight="1">
      <c r="D322" s="1"/>
    </row>
    <row r="323" ht="15.75" customHeight="1">
      <c r="D323" s="1"/>
    </row>
    <row r="324" ht="15.75" customHeight="1">
      <c r="D324" s="1"/>
    </row>
    <row r="325" ht="15.75" customHeight="1">
      <c r="D325" s="1"/>
    </row>
    <row r="326" ht="15.75" customHeight="1">
      <c r="D326" s="1"/>
    </row>
    <row r="327" ht="15.75" customHeight="1">
      <c r="D327" s="1"/>
    </row>
    <row r="328" ht="15.75" customHeight="1">
      <c r="D328" s="1"/>
    </row>
    <row r="329" ht="15.75" customHeight="1">
      <c r="D329" s="1"/>
    </row>
    <row r="330" ht="15.75" customHeight="1">
      <c r="D330" s="1"/>
    </row>
    <row r="331" ht="15.75" customHeight="1">
      <c r="D331" s="1"/>
    </row>
    <row r="332" ht="15.75" customHeight="1">
      <c r="D332" s="1"/>
    </row>
    <row r="333" ht="15.75" customHeight="1">
      <c r="D333" s="1"/>
    </row>
    <row r="334" ht="15.75" customHeight="1">
      <c r="D334" s="1"/>
    </row>
    <row r="335" ht="15.75" customHeight="1">
      <c r="D335" s="1"/>
    </row>
    <row r="336" ht="15.75" customHeight="1">
      <c r="D336" s="1"/>
    </row>
    <row r="337" ht="15.75" customHeight="1">
      <c r="D337" s="1"/>
    </row>
    <row r="338" ht="15.75" customHeight="1">
      <c r="D338" s="1"/>
    </row>
    <row r="339" ht="15.75" customHeight="1">
      <c r="D339" s="1"/>
    </row>
    <row r="340" ht="15.75" customHeight="1">
      <c r="D340" s="1"/>
    </row>
    <row r="341" ht="15.75" customHeight="1">
      <c r="D341" s="1"/>
    </row>
    <row r="342" ht="15.75" customHeight="1">
      <c r="D342" s="1"/>
    </row>
    <row r="343" ht="15.75" customHeight="1">
      <c r="D343" s="1"/>
    </row>
    <row r="344" ht="15.75" customHeight="1">
      <c r="D344" s="1"/>
    </row>
    <row r="345" ht="15.75" customHeight="1">
      <c r="D345" s="1"/>
    </row>
    <row r="346" ht="15.75" customHeight="1">
      <c r="D346" s="1"/>
    </row>
    <row r="347" ht="15.75" customHeight="1">
      <c r="D347" s="1"/>
    </row>
    <row r="348" ht="15.75" customHeight="1">
      <c r="D348" s="1"/>
    </row>
    <row r="349" ht="15.75" customHeight="1">
      <c r="D349" s="1"/>
    </row>
    <row r="350" ht="15.75" customHeight="1">
      <c r="D350" s="1"/>
    </row>
    <row r="351" ht="15.75" customHeight="1">
      <c r="D351" s="1"/>
    </row>
    <row r="352" ht="15.75" customHeight="1">
      <c r="D352" s="1"/>
    </row>
    <row r="353" ht="15.75" customHeight="1">
      <c r="D353" s="1"/>
    </row>
    <row r="354" ht="15.75" customHeight="1">
      <c r="D354" s="1"/>
    </row>
    <row r="355" ht="15.75" customHeight="1">
      <c r="D355" s="1"/>
    </row>
    <row r="356" ht="15.75" customHeight="1">
      <c r="D356" s="1"/>
    </row>
    <row r="357" ht="15.75" customHeight="1">
      <c r="D357" s="1"/>
    </row>
    <row r="358" ht="15.75" customHeight="1">
      <c r="D358" s="1"/>
    </row>
    <row r="359" ht="15.75" customHeight="1">
      <c r="D359" s="1"/>
    </row>
    <row r="360" ht="15.75" customHeight="1">
      <c r="D360" s="1"/>
    </row>
    <row r="361" ht="15.75" customHeight="1">
      <c r="D361" s="1"/>
    </row>
    <row r="362" ht="15.75" customHeight="1">
      <c r="D362" s="1"/>
    </row>
    <row r="363" ht="15.75" customHeight="1">
      <c r="D363" s="1"/>
    </row>
    <row r="364" ht="15.75" customHeight="1">
      <c r="D364" s="1"/>
    </row>
    <row r="365" ht="15.75" customHeight="1">
      <c r="D365" s="1"/>
    </row>
    <row r="366" ht="15.75" customHeight="1">
      <c r="D366" s="1"/>
    </row>
    <row r="367" ht="15.75" customHeight="1">
      <c r="D367" s="1"/>
    </row>
    <row r="368" ht="15.75" customHeight="1">
      <c r="D368" s="1"/>
    </row>
    <row r="369" ht="15.75" customHeight="1">
      <c r="D369" s="1"/>
    </row>
    <row r="370" ht="15.75" customHeight="1">
      <c r="D370" s="1"/>
    </row>
    <row r="371" ht="15.75" customHeight="1">
      <c r="D371" s="1"/>
    </row>
    <row r="372" ht="15.75" customHeight="1">
      <c r="D372" s="1"/>
    </row>
    <row r="373" ht="15.75" customHeight="1">
      <c r="D373" s="1"/>
    </row>
    <row r="374" ht="15.75" customHeight="1">
      <c r="D374" s="1"/>
    </row>
    <row r="375" ht="15.75" customHeight="1">
      <c r="D375" s="1"/>
    </row>
    <row r="376" ht="15.75" customHeight="1">
      <c r="D376" s="1"/>
    </row>
    <row r="377" ht="15.75" customHeight="1">
      <c r="D377" s="1"/>
    </row>
    <row r="378" ht="15.75" customHeight="1">
      <c r="D378" s="1"/>
    </row>
    <row r="379" ht="15.75" customHeight="1">
      <c r="D379" s="1"/>
    </row>
    <row r="380" ht="15.75" customHeight="1">
      <c r="D380" s="1"/>
    </row>
    <row r="381" ht="15.75" customHeight="1">
      <c r="D381" s="1"/>
    </row>
    <row r="382" ht="15.75" customHeight="1">
      <c r="D382" s="1"/>
    </row>
    <row r="383" ht="15.75" customHeight="1">
      <c r="D383" s="1"/>
    </row>
    <row r="384" ht="15.75" customHeight="1">
      <c r="D384" s="1"/>
    </row>
    <row r="385" ht="15.75" customHeight="1">
      <c r="D385" s="1"/>
    </row>
    <row r="386" ht="15.75" customHeight="1">
      <c r="D386" s="1"/>
    </row>
    <row r="387" ht="15.75" customHeight="1">
      <c r="D387" s="1"/>
    </row>
    <row r="388" ht="15.75" customHeight="1">
      <c r="D388" s="1"/>
    </row>
    <row r="389" ht="15.75" customHeight="1">
      <c r="D389" s="1"/>
    </row>
    <row r="390" ht="15.75" customHeight="1">
      <c r="D390" s="1"/>
    </row>
    <row r="391" ht="15.75" customHeight="1">
      <c r="D391" s="1"/>
    </row>
    <row r="392" ht="15.75" customHeight="1">
      <c r="D392" s="1"/>
    </row>
    <row r="393" ht="15.75" customHeight="1">
      <c r="D393" s="1"/>
    </row>
    <row r="394" ht="15.75" customHeight="1">
      <c r="D394" s="1"/>
    </row>
    <row r="395" ht="15.75" customHeight="1">
      <c r="D395" s="1"/>
    </row>
    <row r="396" ht="15.75" customHeight="1">
      <c r="D396" s="1"/>
    </row>
    <row r="397" ht="15.75" customHeight="1">
      <c r="D397" s="1"/>
    </row>
    <row r="398" ht="15.75" customHeight="1">
      <c r="D398" s="1"/>
    </row>
    <row r="399" ht="15.75" customHeight="1">
      <c r="D399" s="1"/>
    </row>
    <row r="400" ht="15.75" customHeight="1">
      <c r="D400" s="1"/>
    </row>
    <row r="401" ht="15.75" customHeight="1">
      <c r="D401" s="1"/>
    </row>
    <row r="402" ht="15.75" customHeight="1">
      <c r="D402" s="1"/>
    </row>
    <row r="403" ht="15.75" customHeight="1">
      <c r="D403" s="1"/>
    </row>
    <row r="404" ht="15.75" customHeight="1">
      <c r="D404" s="1"/>
    </row>
    <row r="405" ht="15.75" customHeight="1">
      <c r="D405" s="1"/>
    </row>
    <row r="406" ht="15.75" customHeight="1">
      <c r="D406" s="1"/>
    </row>
    <row r="407" ht="15.75" customHeight="1">
      <c r="D407" s="1"/>
    </row>
    <row r="408" ht="15.75" customHeight="1">
      <c r="D408" s="1"/>
    </row>
    <row r="409" ht="15.75" customHeight="1">
      <c r="D409" s="1"/>
    </row>
    <row r="410" ht="15.75" customHeight="1">
      <c r="D410" s="1"/>
    </row>
    <row r="411" ht="15.75" customHeight="1">
      <c r="D411" s="1"/>
    </row>
    <row r="412" ht="15.75" customHeight="1">
      <c r="D412" s="1"/>
    </row>
    <row r="413" ht="15.75" customHeight="1">
      <c r="D413" s="1"/>
    </row>
    <row r="414" ht="15.75" customHeight="1">
      <c r="D414" s="1"/>
    </row>
    <row r="415" ht="15.75" customHeight="1">
      <c r="D415" s="1"/>
    </row>
    <row r="416" ht="15.75" customHeight="1">
      <c r="D416" s="1"/>
    </row>
    <row r="417" ht="15.75" customHeight="1">
      <c r="D417" s="1"/>
    </row>
    <row r="418" ht="15.75" customHeight="1">
      <c r="D418" s="1"/>
    </row>
    <row r="419" ht="15.75" customHeight="1">
      <c r="D419" s="1"/>
    </row>
    <row r="420" ht="15.75" customHeight="1">
      <c r="D420" s="1"/>
    </row>
    <row r="421" ht="15.75" customHeight="1">
      <c r="D421" s="1"/>
    </row>
    <row r="422" ht="15.75" customHeight="1">
      <c r="D422" s="1"/>
    </row>
    <row r="423" ht="15.75" customHeight="1">
      <c r="D423" s="1"/>
    </row>
    <row r="424" ht="15.75" customHeight="1">
      <c r="D424" s="1"/>
    </row>
    <row r="425" ht="15.75" customHeight="1">
      <c r="D425" s="1"/>
    </row>
    <row r="426" ht="15.75" customHeight="1">
      <c r="D426" s="1"/>
    </row>
    <row r="427" ht="15.75" customHeight="1">
      <c r="D427" s="1"/>
    </row>
    <row r="428" ht="15.75" customHeight="1">
      <c r="D428" s="1"/>
    </row>
    <row r="429" ht="15.75" customHeight="1">
      <c r="D429" s="1"/>
    </row>
    <row r="430" ht="15.75" customHeight="1">
      <c r="D430" s="1"/>
    </row>
    <row r="431" ht="15.75" customHeight="1">
      <c r="D431" s="1"/>
    </row>
    <row r="432" ht="15.75" customHeight="1">
      <c r="D432" s="1"/>
    </row>
    <row r="433" ht="15.75" customHeight="1">
      <c r="D433" s="1"/>
    </row>
    <row r="434" ht="15.75" customHeight="1">
      <c r="D434" s="1"/>
    </row>
    <row r="435" ht="15.75" customHeight="1">
      <c r="D435" s="1"/>
    </row>
    <row r="436" ht="15.75" customHeight="1">
      <c r="D436" s="1"/>
    </row>
    <row r="437" ht="15.75" customHeight="1">
      <c r="D437" s="1"/>
    </row>
    <row r="438" ht="15.75" customHeight="1">
      <c r="D438" s="1"/>
    </row>
    <row r="439" ht="15.75" customHeight="1">
      <c r="D439" s="1"/>
    </row>
    <row r="440" ht="15.75" customHeight="1">
      <c r="D440" s="1"/>
    </row>
    <row r="441" ht="15.75" customHeight="1">
      <c r="D441" s="1"/>
    </row>
    <row r="442" ht="15.75" customHeight="1">
      <c r="D442" s="1"/>
    </row>
    <row r="443" ht="15.75" customHeight="1">
      <c r="D443" s="1"/>
    </row>
    <row r="444" ht="15.75" customHeight="1">
      <c r="D444" s="1"/>
    </row>
    <row r="445" ht="15.75" customHeight="1">
      <c r="D445" s="1"/>
    </row>
    <row r="446" ht="15.75" customHeight="1">
      <c r="D446" s="1"/>
    </row>
    <row r="447" ht="15.75" customHeight="1">
      <c r="D447" s="1"/>
    </row>
    <row r="448" ht="15.75" customHeight="1">
      <c r="D448" s="1"/>
    </row>
    <row r="449" ht="15.75" customHeight="1">
      <c r="D449" s="1"/>
    </row>
    <row r="450" ht="15.75" customHeight="1">
      <c r="D450" s="1"/>
    </row>
    <row r="451" ht="15.75" customHeight="1">
      <c r="D451" s="1"/>
    </row>
    <row r="452" ht="15.75" customHeight="1">
      <c r="D452" s="1"/>
    </row>
    <row r="453" ht="15.75" customHeight="1">
      <c r="D453" s="1"/>
    </row>
    <row r="454" ht="15.75" customHeight="1">
      <c r="D454" s="1"/>
    </row>
    <row r="455" ht="15.75" customHeight="1">
      <c r="D455" s="1"/>
    </row>
    <row r="456" ht="15.75" customHeight="1">
      <c r="D456" s="1"/>
    </row>
    <row r="457" ht="15.75" customHeight="1">
      <c r="D457" s="1"/>
    </row>
    <row r="458" ht="15.75" customHeight="1">
      <c r="D458" s="1"/>
    </row>
    <row r="459" ht="15.75" customHeight="1">
      <c r="D459" s="1"/>
    </row>
    <row r="460" ht="15.75" customHeight="1">
      <c r="D460" s="1"/>
    </row>
    <row r="461" ht="15.75" customHeight="1">
      <c r="D461" s="1"/>
    </row>
    <row r="462" ht="15.75" customHeight="1">
      <c r="D462" s="1"/>
    </row>
    <row r="463" ht="15.75" customHeight="1">
      <c r="D463" s="1"/>
    </row>
    <row r="464" ht="15.75" customHeight="1">
      <c r="D464" s="1"/>
    </row>
    <row r="465" ht="15.75" customHeight="1">
      <c r="D465" s="1"/>
    </row>
    <row r="466" ht="15.75" customHeight="1">
      <c r="D466" s="1"/>
    </row>
    <row r="467" ht="15.75" customHeight="1">
      <c r="D467" s="1"/>
    </row>
    <row r="468" ht="15.75" customHeight="1">
      <c r="D468" s="1"/>
    </row>
    <row r="469" ht="15.75" customHeight="1">
      <c r="D469" s="1"/>
    </row>
    <row r="470" ht="15.75" customHeight="1">
      <c r="D470" s="1"/>
    </row>
    <row r="471" ht="15.75" customHeight="1">
      <c r="D471" s="1"/>
    </row>
    <row r="472" ht="15.75" customHeight="1">
      <c r="D472" s="1"/>
    </row>
    <row r="473" ht="15.75" customHeight="1">
      <c r="D473" s="1"/>
    </row>
    <row r="474" ht="15.75" customHeight="1">
      <c r="D474" s="1"/>
    </row>
    <row r="475" ht="15.75" customHeight="1">
      <c r="D475" s="1"/>
    </row>
    <row r="476" ht="15.75" customHeight="1">
      <c r="D476" s="1"/>
    </row>
    <row r="477" ht="15.75" customHeight="1">
      <c r="D477" s="1"/>
    </row>
    <row r="478" ht="15.75" customHeight="1">
      <c r="D478" s="1"/>
    </row>
    <row r="479" ht="15.75" customHeight="1">
      <c r="D479" s="1"/>
    </row>
    <row r="480" ht="15.75" customHeight="1">
      <c r="D480" s="1"/>
    </row>
    <row r="481" ht="15.75" customHeight="1">
      <c r="D481" s="1"/>
    </row>
    <row r="482" ht="15.75" customHeight="1">
      <c r="D482" s="1"/>
    </row>
    <row r="483" ht="15.75" customHeight="1">
      <c r="D483" s="1"/>
    </row>
    <row r="484" ht="15.75" customHeight="1">
      <c r="D484" s="1"/>
    </row>
    <row r="485" ht="15.75" customHeight="1">
      <c r="D485" s="1"/>
    </row>
    <row r="486" ht="15.75" customHeight="1">
      <c r="D486" s="1"/>
    </row>
    <row r="487" ht="15.75" customHeight="1">
      <c r="D487" s="1"/>
    </row>
    <row r="488" ht="15.75" customHeight="1">
      <c r="D488" s="1"/>
    </row>
    <row r="489" ht="15.75" customHeight="1">
      <c r="D489" s="1"/>
    </row>
    <row r="490" ht="15.75" customHeight="1">
      <c r="D490" s="1"/>
    </row>
    <row r="491" ht="15.75" customHeight="1">
      <c r="D491" s="1"/>
    </row>
    <row r="492" ht="15.75" customHeight="1">
      <c r="D492" s="1"/>
    </row>
    <row r="493" ht="15.75" customHeight="1">
      <c r="D493" s="1"/>
    </row>
    <row r="494" ht="15.75" customHeight="1">
      <c r="D494" s="1"/>
    </row>
    <row r="495" ht="15.75" customHeight="1">
      <c r="D495" s="1"/>
    </row>
    <row r="496" ht="15.75" customHeight="1">
      <c r="D496" s="1"/>
    </row>
    <row r="497" ht="15.75" customHeight="1">
      <c r="D497" s="1"/>
    </row>
    <row r="498" ht="15.75" customHeight="1">
      <c r="D498" s="1"/>
    </row>
    <row r="499" ht="15.75" customHeight="1">
      <c r="D499" s="1"/>
    </row>
    <row r="500" ht="15.75" customHeight="1">
      <c r="D500" s="1"/>
    </row>
    <row r="501" ht="15.75" customHeight="1">
      <c r="D501" s="1"/>
    </row>
    <row r="502" ht="15.75" customHeight="1">
      <c r="D502" s="1"/>
    </row>
    <row r="503" ht="15.75" customHeight="1">
      <c r="D503" s="1"/>
    </row>
    <row r="504" ht="15.75" customHeight="1">
      <c r="D504" s="1"/>
    </row>
    <row r="505" ht="15.75" customHeight="1">
      <c r="D505" s="1"/>
    </row>
    <row r="506" ht="15.75" customHeight="1">
      <c r="D506" s="1"/>
    </row>
    <row r="507" ht="15.75" customHeight="1">
      <c r="D507" s="1"/>
    </row>
    <row r="508" ht="15.75" customHeight="1">
      <c r="D508" s="1"/>
    </row>
    <row r="509" ht="15.75" customHeight="1">
      <c r="D509" s="1"/>
    </row>
    <row r="510" ht="15.75" customHeight="1">
      <c r="D510" s="1"/>
    </row>
    <row r="511" ht="15.75" customHeight="1">
      <c r="D511" s="1"/>
    </row>
    <row r="512" ht="15.75" customHeight="1">
      <c r="D512" s="1"/>
    </row>
    <row r="513" ht="15.75" customHeight="1">
      <c r="D513" s="1"/>
    </row>
    <row r="514" ht="15.75" customHeight="1">
      <c r="D514" s="1"/>
    </row>
    <row r="515" ht="15.75" customHeight="1">
      <c r="D515" s="1"/>
    </row>
    <row r="516" ht="15.75" customHeight="1">
      <c r="D516" s="1"/>
    </row>
    <row r="517" ht="15.75" customHeight="1">
      <c r="D517" s="1"/>
    </row>
    <row r="518" ht="15.75" customHeight="1">
      <c r="D518" s="1"/>
    </row>
    <row r="519" ht="15.75" customHeight="1">
      <c r="D519" s="1"/>
    </row>
    <row r="520" ht="15.75" customHeight="1">
      <c r="D520" s="1"/>
    </row>
    <row r="521" ht="15.75" customHeight="1">
      <c r="D521" s="1"/>
    </row>
    <row r="522" ht="15.75" customHeight="1">
      <c r="D522" s="1"/>
    </row>
    <row r="523" ht="15.75" customHeight="1">
      <c r="D523" s="1"/>
    </row>
    <row r="524" ht="15.75" customHeight="1">
      <c r="D524" s="1"/>
    </row>
    <row r="525" ht="15.75" customHeight="1">
      <c r="D525" s="1"/>
    </row>
    <row r="526" ht="15.75" customHeight="1">
      <c r="D526" s="1"/>
    </row>
    <row r="527" ht="15.75" customHeight="1">
      <c r="D527" s="1"/>
    </row>
    <row r="528" ht="15.75" customHeight="1">
      <c r="D528" s="1"/>
    </row>
    <row r="529" ht="15.75" customHeight="1">
      <c r="D529" s="1"/>
    </row>
    <row r="530" ht="15.75" customHeight="1">
      <c r="D530" s="1"/>
    </row>
    <row r="531" ht="15.75" customHeight="1">
      <c r="D531" s="1"/>
    </row>
    <row r="532" ht="15.75" customHeight="1">
      <c r="D532" s="1"/>
    </row>
    <row r="533" ht="15.75" customHeight="1">
      <c r="D533" s="1"/>
    </row>
    <row r="534" ht="15.75" customHeight="1">
      <c r="D534" s="1"/>
    </row>
    <row r="535" ht="15.75" customHeight="1">
      <c r="D535" s="1"/>
    </row>
    <row r="536" ht="15.75" customHeight="1">
      <c r="D536" s="1"/>
    </row>
    <row r="537" ht="15.75" customHeight="1">
      <c r="D537" s="1"/>
    </row>
    <row r="538" ht="15.75" customHeight="1">
      <c r="D538" s="1"/>
    </row>
    <row r="539" ht="15.75" customHeight="1">
      <c r="D539" s="1"/>
    </row>
    <row r="540" ht="15.75" customHeight="1">
      <c r="D540" s="1"/>
    </row>
    <row r="541" ht="15.75" customHeight="1">
      <c r="D541" s="1"/>
    </row>
    <row r="542" ht="15.75" customHeight="1">
      <c r="D542" s="1"/>
    </row>
    <row r="543" ht="15.75" customHeight="1">
      <c r="D543" s="1"/>
    </row>
    <row r="544" ht="15.75" customHeight="1">
      <c r="D544" s="1"/>
    </row>
    <row r="545" ht="15.75" customHeight="1">
      <c r="D545" s="1"/>
    </row>
    <row r="546" ht="15.75" customHeight="1">
      <c r="D546" s="1"/>
    </row>
    <row r="547" ht="15.75" customHeight="1">
      <c r="D547" s="1"/>
    </row>
    <row r="548" ht="15.75" customHeight="1">
      <c r="D548" s="1"/>
    </row>
    <row r="549" ht="15.75" customHeight="1">
      <c r="D549" s="1"/>
    </row>
    <row r="550" ht="15.75" customHeight="1">
      <c r="D550" s="1"/>
    </row>
    <row r="551" ht="15.75" customHeight="1">
      <c r="D551" s="1"/>
    </row>
    <row r="552" ht="15.75" customHeight="1">
      <c r="D552" s="1"/>
    </row>
    <row r="553" ht="15.75" customHeight="1">
      <c r="D553" s="1"/>
    </row>
    <row r="554" ht="15.75" customHeight="1">
      <c r="D554" s="1"/>
    </row>
    <row r="555" ht="15.75" customHeight="1">
      <c r="D555" s="1"/>
    </row>
    <row r="556" ht="15.75" customHeight="1">
      <c r="D556" s="1"/>
    </row>
    <row r="557" ht="15.75" customHeight="1">
      <c r="D557" s="1"/>
    </row>
    <row r="558" ht="15.75" customHeight="1">
      <c r="D558" s="1"/>
    </row>
    <row r="559" ht="15.75" customHeight="1">
      <c r="D559" s="1"/>
    </row>
    <row r="560" ht="15.75" customHeight="1">
      <c r="D560" s="1"/>
    </row>
    <row r="561" ht="15.75" customHeight="1">
      <c r="D561" s="1"/>
    </row>
    <row r="562" ht="15.75" customHeight="1">
      <c r="D562" s="1"/>
    </row>
    <row r="563" ht="15.75" customHeight="1">
      <c r="D563" s="1"/>
    </row>
    <row r="564" ht="15.75" customHeight="1">
      <c r="D564" s="1"/>
    </row>
    <row r="565" ht="15.75" customHeight="1">
      <c r="D565" s="1"/>
    </row>
    <row r="566" ht="15.75" customHeight="1">
      <c r="D566" s="1"/>
    </row>
    <row r="567" ht="15.75" customHeight="1">
      <c r="D567" s="1"/>
    </row>
    <row r="568" ht="15.75" customHeight="1">
      <c r="D568" s="1"/>
    </row>
    <row r="569" ht="15.75" customHeight="1">
      <c r="D569" s="1"/>
    </row>
    <row r="570" ht="15.75" customHeight="1">
      <c r="D570" s="1"/>
    </row>
    <row r="571" ht="15.75" customHeight="1">
      <c r="D571" s="1"/>
    </row>
    <row r="572" ht="15.75" customHeight="1">
      <c r="D572" s="1"/>
    </row>
    <row r="573" ht="15.75" customHeight="1">
      <c r="D573" s="1"/>
    </row>
    <row r="574" ht="15.75" customHeight="1">
      <c r="D574" s="1"/>
    </row>
    <row r="575" ht="15.75" customHeight="1">
      <c r="D575" s="1"/>
    </row>
    <row r="576" ht="15.75" customHeight="1">
      <c r="D576" s="1"/>
    </row>
    <row r="577" ht="15.75" customHeight="1">
      <c r="D577" s="1"/>
    </row>
    <row r="578" ht="15.75" customHeight="1">
      <c r="D578" s="1"/>
    </row>
    <row r="579" ht="15.75" customHeight="1">
      <c r="D579" s="1"/>
    </row>
    <row r="580" ht="15.75" customHeight="1">
      <c r="D580" s="1"/>
    </row>
    <row r="581" ht="15.75" customHeight="1">
      <c r="D581" s="1"/>
    </row>
    <row r="582" ht="15.75" customHeight="1">
      <c r="D582" s="1"/>
    </row>
    <row r="583" ht="15.75" customHeight="1">
      <c r="D583" s="1"/>
    </row>
    <row r="584" ht="15.75" customHeight="1">
      <c r="D584" s="1"/>
    </row>
    <row r="585" ht="15.75" customHeight="1">
      <c r="D585" s="1"/>
    </row>
    <row r="586" ht="15.75" customHeight="1">
      <c r="D586" s="1"/>
    </row>
    <row r="587" ht="15.75" customHeight="1">
      <c r="D587" s="1"/>
    </row>
    <row r="588" ht="15.75" customHeight="1">
      <c r="D588" s="1"/>
    </row>
    <row r="589" ht="15.75" customHeight="1">
      <c r="D589" s="1"/>
    </row>
    <row r="590" ht="15.75" customHeight="1">
      <c r="D590" s="1"/>
    </row>
    <row r="591" ht="15.75" customHeight="1">
      <c r="D591" s="1"/>
    </row>
    <row r="592" ht="15.75" customHeight="1">
      <c r="D592" s="1"/>
    </row>
    <row r="593" ht="15.75" customHeight="1">
      <c r="D593" s="1"/>
    </row>
    <row r="594" ht="15.75" customHeight="1">
      <c r="D594" s="1"/>
    </row>
    <row r="595" ht="15.75" customHeight="1">
      <c r="D595" s="1"/>
    </row>
    <row r="596" ht="15.75" customHeight="1">
      <c r="D596" s="1"/>
    </row>
    <row r="597" ht="15.75" customHeight="1">
      <c r="D597" s="1"/>
    </row>
    <row r="598" ht="15.75" customHeight="1">
      <c r="D598" s="1"/>
    </row>
    <row r="599" ht="15.75" customHeight="1">
      <c r="D599" s="1"/>
    </row>
    <row r="600" ht="15.75" customHeight="1">
      <c r="D600" s="1"/>
    </row>
    <row r="601" ht="15.75" customHeight="1">
      <c r="D601" s="1"/>
    </row>
    <row r="602" ht="15.75" customHeight="1">
      <c r="D602" s="1"/>
    </row>
    <row r="603" ht="15.75" customHeight="1">
      <c r="D603" s="1"/>
    </row>
    <row r="604" ht="15.75" customHeight="1">
      <c r="D604" s="1"/>
    </row>
    <row r="605" ht="15.75" customHeight="1">
      <c r="D605" s="1"/>
    </row>
    <row r="606" ht="15.75" customHeight="1">
      <c r="D606" s="1"/>
    </row>
    <row r="607" ht="15.75" customHeight="1">
      <c r="D607" s="1"/>
    </row>
    <row r="608" ht="15.75" customHeight="1">
      <c r="D608" s="1"/>
    </row>
    <row r="609" ht="15.75" customHeight="1">
      <c r="D609" s="1"/>
    </row>
    <row r="610" ht="15.75" customHeight="1">
      <c r="D610" s="1"/>
    </row>
    <row r="611" ht="15.75" customHeight="1">
      <c r="D611" s="1"/>
    </row>
    <row r="612" ht="15.75" customHeight="1">
      <c r="D612" s="1"/>
    </row>
    <row r="613" ht="15.75" customHeight="1">
      <c r="D613" s="1"/>
    </row>
    <row r="614" ht="15.75" customHeight="1">
      <c r="D614" s="1"/>
    </row>
    <row r="615" ht="15.75" customHeight="1">
      <c r="D615" s="1"/>
    </row>
    <row r="616" ht="15.75" customHeight="1">
      <c r="D616" s="1"/>
    </row>
    <row r="617" ht="15.75" customHeight="1">
      <c r="D617" s="1"/>
    </row>
    <row r="618" ht="15.75" customHeight="1">
      <c r="D618" s="1"/>
    </row>
    <row r="619" ht="15.75" customHeight="1">
      <c r="D619" s="1"/>
    </row>
    <row r="620" ht="15.75" customHeight="1">
      <c r="D620" s="1"/>
    </row>
    <row r="621" ht="15.75" customHeight="1">
      <c r="D621" s="1"/>
    </row>
    <row r="622" ht="15.75" customHeight="1">
      <c r="D622" s="1"/>
    </row>
    <row r="623" ht="15.75" customHeight="1">
      <c r="D623" s="1"/>
    </row>
    <row r="624" ht="15.75" customHeight="1">
      <c r="D624" s="1"/>
    </row>
    <row r="625" ht="15.75" customHeight="1">
      <c r="D625" s="1"/>
    </row>
    <row r="626" ht="15.75" customHeight="1">
      <c r="D626" s="1"/>
    </row>
    <row r="627" ht="15.75" customHeight="1">
      <c r="D627" s="1"/>
    </row>
    <row r="628" ht="15.75" customHeight="1">
      <c r="D628" s="1"/>
    </row>
    <row r="629" ht="15.75" customHeight="1">
      <c r="D629" s="1"/>
    </row>
    <row r="630" ht="15.75" customHeight="1">
      <c r="D630" s="1"/>
    </row>
    <row r="631" ht="15.75" customHeight="1">
      <c r="D631" s="1"/>
    </row>
    <row r="632" ht="15.75" customHeight="1">
      <c r="D632" s="1"/>
    </row>
    <row r="633" ht="15.75" customHeight="1">
      <c r="D633" s="1"/>
    </row>
    <row r="634" ht="15.75" customHeight="1">
      <c r="D634" s="1"/>
    </row>
    <row r="635" ht="15.75" customHeight="1">
      <c r="D635" s="1"/>
    </row>
    <row r="636" ht="15.75" customHeight="1">
      <c r="D636" s="1"/>
    </row>
    <row r="637" ht="15.75" customHeight="1">
      <c r="D637" s="1"/>
    </row>
    <row r="638" ht="15.75" customHeight="1">
      <c r="D638" s="1"/>
    </row>
    <row r="639" ht="15.75" customHeight="1">
      <c r="D639" s="1"/>
    </row>
    <row r="640" ht="15.75" customHeight="1">
      <c r="D640" s="1"/>
    </row>
    <row r="641" ht="15.75" customHeight="1">
      <c r="D641" s="1"/>
    </row>
    <row r="642" ht="15.75" customHeight="1">
      <c r="D642" s="1"/>
    </row>
    <row r="643" ht="15.75" customHeight="1">
      <c r="D643" s="1"/>
    </row>
    <row r="644" ht="15.75" customHeight="1">
      <c r="D644" s="1"/>
    </row>
    <row r="645" ht="15.75" customHeight="1">
      <c r="D645" s="1"/>
    </row>
    <row r="646" ht="15.75" customHeight="1">
      <c r="D646" s="1"/>
    </row>
    <row r="647" ht="15.75" customHeight="1">
      <c r="D647" s="1"/>
    </row>
    <row r="648" ht="15.75" customHeight="1">
      <c r="D648" s="1"/>
    </row>
    <row r="649" ht="15.75" customHeight="1">
      <c r="D649" s="1"/>
    </row>
    <row r="650" ht="15.75" customHeight="1">
      <c r="D650" s="1"/>
    </row>
    <row r="651" ht="15.75" customHeight="1">
      <c r="D651" s="1"/>
    </row>
    <row r="652" ht="15.75" customHeight="1">
      <c r="D652" s="1"/>
    </row>
    <row r="653" ht="15.75" customHeight="1">
      <c r="D653" s="1"/>
    </row>
    <row r="654" ht="15.75" customHeight="1">
      <c r="D654" s="1"/>
    </row>
    <row r="655" ht="15.75" customHeight="1">
      <c r="D655" s="1"/>
    </row>
    <row r="656" ht="15.75" customHeight="1">
      <c r="D656" s="1"/>
    </row>
    <row r="657" ht="15.75" customHeight="1">
      <c r="D657" s="1"/>
    </row>
    <row r="658" ht="15.75" customHeight="1">
      <c r="D658" s="1"/>
    </row>
    <row r="659" ht="15.75" customHeight="1">
      <c r="D659" s="1"/>
    </row>
    <row r="660" ht="15.75" customHeight="1">
      <c r="D660" s="1"/>
    </row>
    <row r="661" ht="15.75" customHeight="1">
      <c r="D661" s="1"/>
    </row>
    <row r="662" ht="15.75" customHeight="1">
      <c r="D662" s="1"/>
    </row>
    <row r="663" ht="15.75" customHeight="1">
      <c r="D663" s="1"/>
    </row>
    <row r="664" ht="15.75" customHeight="1">
      <c r="D664" s="1"/>
    </row>
    <row r="665" ht="15.75" customHeight="1">
      <c r="D665" s="1"/>
    </row>
    <row r="666" ht="15.75" customHeight="1">
      <c r="D666" s="1"/>
    </row>
    <row r="667" ht="15.75" customHeight="1">
      <c r="D667" s="1"/>
    </row>
    <row r="668" ht="15.75" customHeight="1">
      <c r="D668" s="1"/>
    </row>
    <row r="669" ht="15.75" customHeight="1">
      <c r="D669" s="1"/>
    </row>
    <row r="670" ht="15.75" customHeight="1">
      <c r="D670" s="1"/>
    </row>
    <row r="671" ht="15.75" customHeight="1">
      <c r="D671" s="1"/>
    </row>
    <row r="672" ht="15.75" customHeight="1">
      <c r="D672" s="1"/>
    </row>
    <row r="673" ht="15.75" customHeight="1">
      <c r="D673" s="1"/>
    </row>
    <row r="674" ht="15.75" customHeight="1">
      <c r="D674" s="1"/>
    </row>
    <row r="675" ht="15.75" customHeight="1">
      <c r="D675" s="1"/>
    </row>
    <row r="676" ht="15.75" customHeight="1">
      <c r="D676" s="1"/>
    </row>
    <row r="677" ht="15.75" customHeight="1">
      <c r="D677" s="1"/>
    </row>
    <row r="678" ht="15.75" customHeight="1">
      <c r="D678" s="1"/>
    </row>
    <row r="679" ht="15.75" customHeight="1">
      <c r="D679" s="1"/>
    </row>
    <row r="680" ht="15.75" customHeight="1">
      <c r="D680" s="1"/>
    </row>
    <row r="681" ht="15.75" customHeight="1">
      <c r="D681" s="1"/>
    </row>
    <row r="682" ht="15.75" customHeight="1">
      <c r="D682" s="1"/>
    </row>
    <row r="683" ht="15.75" customHeight="1">
      <c r="D683" s="1"/>
    </row>
    <row r="684" ht="15.75" customHeight="1">
      <c r="D684" s="1"/>
    </row>
    <row r="685" ht="15.75" customHeight="1">
      <c r="D685" s="1"/>
    </row>
    <row r="686" ht="15.75" customHeight="1">
      <c r="D686" s="1"/>
    </row>
    <row r="687" ht="15.75" customHeight="1">
      <c r="D687" s="1"/>
    </row>
    <row r="688" ht="15.75" customHeight="1">
      <c r="D688" s="1"/>
    </row>
    <row r="689" ht="15.75" customHeight="1">
      <c r="D689" s="1"/>
    </row>
    <row r="690" ht="15.75" customHeight="1">
      <c r="D690" s="1"/>
    </row>
    <row r="691" ht="15.75" customHeight="1">
      <c r="D691" s="1"/>
    </row>
    <row r="692" ht="15.75" customHeight="1">
      <c r="D692" s="1"/>
    </row>
    <row r="693" ht="15.75" customHeight="1">
      <c r="D693" s="1"/>
    </row>
    <row r="694" ht="15.75" customHeight="1">
      <c r="D694" s="1"/>
    </row>
    <row r="695" ht="15.75" customHeight="1">
      <c r="D695" s="1"/>
    </row>
    <row r="696" ht="15.75" customHeight="1">
      <c r="D696" s="1"/>
    </row>
    <row r="697" ht="15.75" customHeight="1">
      <c r="D697" s="1"/>
    </row>
    <row r="698" ht="15.75" customHeight="1">
      <c r="D698" s="1"/>
    </row>
    <row r="699" ht="15.75" customHeight="1">
      <c r="D699" s="1"/>
    </row>
    <row r="700" ht="15.75" customHeight="1">
      <c r="D700" s="1"/>
    </row>
    <row r="701" ht="15.75" customHeight="1">
      <c r="D701" s="1"/>
    </row>
    <row r="702" ht="15.75" customHeight="1">
      <c r="D702" s="1"/>
    </row>
    <row r="703" ht="15.75" customHeight="1">
      <c r="D703" s="1"/>
    </row>
    <row r="704" ht="15.75" customHeight="1">
      <c r="D704" s="1"/>
    </row>
    <row r="705" ht="15.75" customHeight="1">
      <c r="D705" s="1"/>
    </row>
    <row r="706" ht="15.75" customHeight="1">
      <c r="D706" s="1"/>
    </row>
    <row r="707" ht="15.75" customHeight="1">
      <c r="D707" s="1"/>
    </row>
    <row r="708" ht="15.75" customHeight="1">
      <c r="D708" s="1"/>
    </row>
    <row r="709" ht="15.75" customHeight="1">
      <c r="D709" s="1"/>
    </row>
    <row r="710" ht="15.75" customHeight="1">
      <c r="D710" s="1"/>
    </row>
    <row r="711" ht="15.75" customHeight="1">
      <c r="D711" s="1"/>
    </row>
    <row r="712" ht="15.75" customHeight="1">
      <c r="D712" s="1"/>
    </row>
    <row r="713" ht="15.75" customHeight="1">
      <c r="D713" s="1"/>
    </row>
    <row r="714" ht="15.75" customHeight="1">
      <c r="D714" s="1"/>
    </row>
    <row r="715" ht="15.75" customHeight="1">
      <c r="D715" s="1"/>
    </row>
    <row r="716" ht="15.75" customHeight="1">
      <c r="D716" s="1"/>
    </row>
    <row r="717" ht="15.75" customHeight="1">
      <c r="D717" s="1"/>
    </row>
    <row r="718" ht="15.75" customHeight="1">
      <c r="D718" s="1"/>
    </row>
    <row r="719" ht="15.75" customHeight="1">
      <c r="D719" s="1"/>
    </row>
    <row r="720" ht="15.75" customHeight="1">
      <c r="D720" s="1"/>
    </row>
    <row r="721" ht="15.75" customHeight="1">
      <c r="D721" s="1"/>
    </row>
    <row r="722" ht="15.75" customHeight="1">
      <c r="D722" s="1"/>
    </row>
    <row r="723" ht="15.75" customHeight="1">
      <c r="D723" s="1"/>
    </row>
    <row r="724" ht="15.75" customHeight="1">
      <c r="D724" s="1"/>
    </row>
    <row r="725" ht="15.75" customHeight="1">
      <c r="D725" s="1"/>
    </row>
    <row r="726" ht="15.75" customHeight="1">
      <c r="D726" s="1"/>
    </row>
    <row r="727" ht="15.75" customHeight="1">
      <c r="D727" s="1"/>
    </row>
    <row r="728" ht="15.75" customHeight="1">
      <c r="D728" s="1"/>
    </row>
    <row r="729" ht="15.75" customHeight="1">
      <c r="D729" s="1"/>
    </row>
    <row r="730" ht="15.75" customHeight="1">
      <c r="D730" s="1"/>
    </row>
    <row r="731" ht="15.75" customHeight="1">
      <c r="D731" s="1"/>
    </row>
    <row r="732" ht="15.75" customHeight="1">
      <c r="D732" s="1"/>
    </row>
    <row r="733" ht="15.75" customHeight="1">
      <c r="D733" s="1"/>
    </row>
    <row r="734" ht="15.75" customHeight="1">
      <c r="D734" s="1"/>
    </row>
    <row r="735" ht="15.75" customHeight="1">
      <c r="D735" s="1"/>
    </row>
    <row r="736" ht="15.75" customHeight="1">
      <c r="D736" s="1"/>
    </row>
    <row r="737" ht="15.75" customHeight="1">
      <c r="D737" s="1"/>
    </row>
    <row r="738" ht="15.75" customHeight="1">
      <c r="D738" s="1"/>
    </row>
    <row r="739" ht="15.75" customHeight="1">
      <c r="D739" s="1"/>
    </row>
    <row r="740" ht="15.75" customHeight="1">
      <c r="D740" s="1"/>
    </row>
    <row r="741" ht="15.75" customHeight="1">
      <c r="D741" s="1"/>
    </row>
    <row r="742" ht="15.75" customHeight="1">
      <c r="D742" s="1"/>
    </row>
    <row r="743" ht="15.75" customHeight="1">
      <c r="D743" s="1"/>
    </row>
    <row r="744" ht="15.75" customHeight="1">
      <c r="D744" s="1"/>
    </row>
    <row r="745" ht="15.75" customHeight="1">
      <c r="D745" s="1"/>
    </row>
    <row r="746" ht="15.75" customHeight="1">
      <c r="D746" s="1"/>
    </row>
    <row r="747" ht="15.75" customHeight="1">
      <c r="D747" s="1"/>
    </row>
    <row r="748" ht="15.75" customHeight="1">
      <c r="D748" s="1"/>
    </row>
    <row r="749" ht="15.75" customHeight="1">
      <c r="D749" s="1"/>
    </row>
    <row r="750" ht="15.75" customHeight="1">
      <c r="D750" s="1"/>
    </row>
    <row r="751" ht="15.75" customHeight="1">
      <c r="D751" s="1"/>
    </row>
    <row r="752" ht="15.75" customHeight="1">
      <c r="D752" s="1"/>
    </row>
    <row r="753" ht="15.75" customHeight="1">
      <c r="D753" s="1"/>
    </row>
    <row r="754" ht="15.75" customHeight="1">
      <c r="D754" s="1"/>
    </row>
    <row r="755" ht="15.75" customHeight="1">
      <c r="D755" s="1"/>
    </row>
    <row r="756" ht="15.75" customHeight="1">
      <c r="D756" s="1"/>
    </row>
    <row r="757" ht="15.75" customHeight="1">
      <c r="D757" s="1"/>
    </row>
    <row r="758" ht="15.75" customHeight="1">
      <c r="D758" s="1"/>
    </row>
    <row r="759" ht="15.75" customHeight="1">
      <c r="D759" s="1"/>
    </row>
    <row r="760" ht="15.75" customHeight="1">
      <c r="D760" s="1"/>
    </row>
    <row r="761" ht="15.75" customHeight="1">
      <c r="D761" s="1"/>
    </row>
    <row r="762" ht="15.75" customHeight="1">
      <c r="D762" s="1"/>
    </row>
    <row r="763" ht="15.75" customHeight="1">
      <c r="D763" s="1"/>
    </row>
    <row r="764" ht="15.75" customHeight="1">
      <c r="D764" s="1"/>
    </row>
    <row r="765" ht="15.75" customHeight="1">
      <c r="D765" s="1"/>
    </row>
    <row r="766" ht="15.75" customHeight="1">
      <c r="D766" s="1"/>
    </row>
    <row r="767" ht="15.75" customHeight="1">
      <c r="D767" s="1"/>
    </row>
    <row r="768" ht="15.75" customHeight="1">
      <c r="D768" s="1"/>
    </row>
    <row r="769" ht="15.75" customHeight="1">
      <c r="D769" s="1"/>
    </row>
    <row r="770" ht="15.75" customHeight="1">
      <c r="D770" s="1"/>
    </row>
    <row r="771" ht="15.75" customHeight="1">
      <c r="D771" s="1"/>
    </row>
    <row r="772" ht="15.75" customHeight="1">
      <c r="D772" s="1"/>
    </row>
    <row r="773" ht="15.75" customHeight="1">
      <c r="D773" s="1"/>
    </row>
    <row r="774" ht="15.75" customHeight="1">
      <c r="D774" s="1"/>
    </row>
    <row r="775" ht="15.75" customHeight="1">
      <c r="D775" s="1"/>
    </row>
    <row r="776" ht="15.75" customHeight="1">
      <c r="D776" s="1"/>
    </row>
    <row r="777" ht="15.75" customHeight="1">
      <c r="D777" s="1"/>
    </row>
    <row r="778" ht="15.75" customHeight="1">
      <c r="D778" s="1"/>
    </row>
    <row r="779" ht="15.75" customHeight="1">
      <c r="D779" s="1"/>
    </row>
    <row r="780" ht="15.75" customHeight="1">
      <c r="D780" s="1"/>
    </row>
    <row r="781" ht="15.75" customHeight="1">
      <c r="D781" s="1"/>
    </row>
    <row r="782" ht="15.75" customHeight="1">
      <c r="D782" s="1"/>
    </row>
    <row r="783" ht="15.75" customHeight="1">
      <c r="D783" s="1"/>
    </row>
    <row r="784" ht="15.75" customHeight="1">
      <c r="D784" s="1"/>
    </row>
    <row r="785" ht="15.75" customHeight="1">
      <c r="D785" s="1"/>
    </row>
    <row r="786" ht="15.75" customHeight="1">
      <c r="D786" s="1"/>
    </row>
    <row r="787" ht="15.75" customHeight="1">
      <c r="D787" s="1"/>
    </row>
    <row r="788" ht="15.75" customHeight="1">
      <c r="D788" s="1"/>
    </row>
    <row r="789" ht="15.75" customHeight="1">
      <c r="D789" s="1"/>
    </row>
    <row r="790" ht="15.75" customHeight="1">
      <c r="D790" s="1"/>
    </row>
    <row r="791" ht="15.75" customHeight="1">
      <c r="D791" s="1"/>
    </row>
    <row r="792" ht="15.75" customHeight="1">
      <c r="D792" s="1"/>
    </row>
    <row r="793" ht="15.75" customHeight="1">
      <c r="D793" s="1"/>
    </row>
    <row r="794" ht="15.75" customHeight="1">
      <c r="D794" s="1"/>
    </row>
    <row r="795" ht="15.75" customHeight="1">
      <c r="D795" s="1"/>
    </row>
    <row r="796" ht="15.75" customHeight="1">
      <c r="D796" s="1"/>
    </row>
    <row r="797" ht="15.75" customHeight="1">
      <c r="D797" s="1"/>
    </row>
    <row r="798" ht="15.75" customHeight="1">
      <c r="D798" s="1"/>
    </row>
    <row r="799" ht="15.75" customHeight="1">
      <c r="D799" s="1"/>
    </row>
    <row r="800" ht="15.75" customHeight="1">
      <c r="D800" s="1"/>
    </row>
    <row r="801" ht="15.75" customHeight="1">
      <c r="D801" s="1"/>
    </row>
    <row r="802" ht="15.75" customHeight="1">
      <c r="D802" s="1"/>
    </row>
    <row r="803" ht="15.75" customHeight="1">
      <c r="D803" s="1"/>
    </row>
    <row r="804" ht="15.75" customHeight="1">
      <c r="D804" s="1"/>
    </row>
    <row r="805" ht="15.75" customHeight="1">
      <c r="D805" s="1"/>
    </row>
    <row r="806" ht="15.75" customHeight="1">
      <c r="D806" s="1"/>
    </row>
    <row r="807" ht="15.75" customHeight="1">
      <c r="D807" s="1"/>
    </row>
    <row r="808" ht="15.75" customHeight="1">
      <c r="D808" s="1"/>
    </row>
    <row r="809" ht="15.75" customHeight="1">
      <c r="D809" s="1"/>
    </row>
    <row r="810" ht="15.75" customHeight="1">
      <c r="D810" s="1"/>
    </row>
    <row r="811" ht="15.75" customHeight="1">
      <c r="D811" s="1"/>
    </row>
    <row r="812" ht="15.75" customHeight="1">
      <c r="D812" s="1"/>
    </row>
    <row r="813" ht="15.75" customHeight="1">
      <c r="D813" s="1"/>
    </row>
    <row r="814" ht="15.75" customHeight="1">
      <c r="D814" s="1"/>
    </row>
    <row r="815" ht="15.75" customHeight="1">
      <c r="D815" s="1"/>
    </row>
    <row r="816" ht="15.75" customHeight="1">
      <c r="D816" s="1"/>
    </row>
    <row r="817" ht="15.75" customHeight="1">
      <c r="D817" s="1"/>
    </row>
    <row r="818" ht="15.75" customHeight="1">
      <c r="D818" s="1"/>
    </row>
    <row r="819" ht="15.75" customHeight="1">
      <c r="D819" s="1"/>
    </row>
    <row r="820" ht="15.75" customHeight="1">
      <c r="D820" s="1"/>
    </row>
    <row r="821" ht="15.75" customHeight="1">
      <c r="D821" s="1"/>
    </row>
    <row r="822" ht="15.75" customHeight="1">
      <c r="D822" s="1"/>
    </row>
    <row r="823" ht="15.75" customHeight="1">
      <c r="D823" s="1"/>
    </row>
    <row r="824" ht="15.75" customHeight="1">
      <c r="D824" s="1"/>
    </row>
    <row r="825" ht="15.75" customHeight="1">
      <c r="D825" s="1"/>
    </row>
    <row r="826" ht="15.75" customHeight="1">
      <c r="D826" s="1"/>
    </row>
    <row r="827" ht="15.75" customHeight="1">
      <c r="D827" s="1"/>
    </row>
    <row r="828" ht="15.75" customHeight="1">
      <c r="D828" s="1"/>
    </row>
    <row r="829" ht="15.75" customHeight="1">
      <c r="D829" s="1"/>
    </row>
    <row r="830" ht="15.75" customHeight="1">
      <c r="D830" s="1"/>
    </row>
    <row r="831" ht="15.75" customHeight="1">
      <c r="D831" s="1"/>
    </row>
    <row r="832" ht="15.75" customHeight="1">
      <c r="D832" s="1"/>
    </row>
    <row r="833" ht="15.75" customHeight="1">
      <c r="D833" s="1"/>
    </row>
    <row r="834" ht="15.75" customHeight="1">
      <c r="D834" s="1"/>
    </row>
    <row r="835" ht="15.75" customHeight="1">
      <c r="D835" s="1"/>
    </row>
    <row r="836" ht="15.75" customHeight="1">
      <c r="D836" s="1"/>
    </row>
    <row r="837" ht="15.75" customHeight="1">
      <c r="D837" s="1"/>
    </row>
    <row r="838" ht="15.75" customHeight="1">
      <c r="D838" s="1"/>
    </row>
    <row r="839" ht="15.75" customHeight="1">
      <c r="D839" s="1"/>
    </row>
    <row r="840" ht="15.75" customHeight="1">
      <c r="D840" s="1"/>
    </row>
    <row r="841" ht="15.75" customHeight="1">
      <c r="D841" s="1"/>
    </row>
    <row r="842" ht="15.75" customHeight="1">
      <c r="D842" s="1"/>
    </row>
    <row r="843" ht="15.75" customHeight="1">
      <c r="D843" s="1"/>
    </row>
    <row r="844" ht="15.75" customHeight="1">
      <c r="D844" s="1"/>
    </row>
    <row r="845" ht="15.75" customHeight="1">
      <c r="D845" s="1"/>
    </row>
    <row r="846" ht="15.75" customHeight="1">
      <c r="D846" s="1"/>
    </row>
    <row r="847" ht="15.75" customHeight="1">
      <c r="D847" s="1"/>
    </row>
    <row r="848" ht="15.75" customHeight="1">
      <c r="D848" s="1"/>
    </row>
    <row r="849" ht="15.75" customHeight="1">
      <c r="D849" s="1"/>
    </row>
    <row r="850" ht="15.75" customHeight="1">
      <c r="D850" s="1"/>
    </row>
    <row r="851" ht="15.75" customHeight="1">
      <c r="D851" s="1"/>
    </row>
    <row r="852" ht="15.75" customHeight="1">
      <c r="D852" s="1"/>
    </row>
    <row r="853" ht="15.75" customHeight="1">
      <c r="D853" s="1"/>
    </row>
    <row r="854" ht="15.75" customHeight="1">
      <c r="D854" s="1"/>
    </row>
    <row r="855" ht="15.75" customHeight="1">
      <c r="D855" s="1"/>
    </row>
    <row r="856" ht="15.75" customHeight="1">
      <c r="D856" s="1"/>
    </row>
    <row r="857" ht="15.75" customHeight="1">
      <c r="D857" s="1"/>
    </row>
    <row r="858" ht="15.75" customHeight="1">
      <c r="D858" s="1"/>
    </row>
    <row r="859" ht="15.75" customHeight="1">
      <c r="D859" s="1"/>
    </row>
    <row r="860" ht="15.75" customHeight="1">
      <c r="D860" s="1"/>
    </row>
    <row r="861" ht="15.75" customHeight="1">
      <c r="D861" s="1"/>
    </row>
    <row r="862" ht="15.75" customHeight="1">
      <c r="D862" s="1"/>
    </row>
    <row r="863" ht="15.75" customHeight="1">
      <c r="D863" s="1"/>
    </row>
    <row r="864" ht="15.75" customHeight="1">
      <c r="D864" s="1"/>
    </row>
    <row r="865" ht="15.75" customHeight="1">
      <c r="D865" s="1"/>
    </row>
    <row r="866" ht="15.75" customHeight="1">
      <c r="D866" s="1"/>
    </row>
    <row r="867" ht="15.75" customHeight="1">
      <c r="D867" s="1"/>
    </row>
    <row r="868" ht="15.75" customHeight="1">
      <c r="D868" s="1"/>
    </row>
    <row r="869" ht="15.75" customHeight="1">
      <c r="D869" s="1"/>
    </row>
    <row r="870" ht="15.75" customHeight="1">
      <c r="D870" s="1"/>
    </row>
    <row r="871" ht="15.75" customHeight="1">
      <c r="D871" s="1"/>
    </row>
    <row r="872" ht="15.75" customHeight="1">
      <c r="D872" s="1"/>
    </row>
    <row r="873" ht="15.75" customHeight="1">
      <c r="D873" s="1"/>
    </row>
    <row r="874" ht="15.75" customHeight="1">
      <c r="D874" s="1"/>
    </row>
    <row r="875" ht="15.75" customHeight="1">
      <c r="D875" s="1"/>
    </row>
    <row r="876" ht="15.75" customHeight="1">
      <c r="D876" s="1"/>
    </row>
    <row r="877" ht="15.75" customHeight="1">
      <c r="D877" s="1"/>
    </row>
    <row r="878" ht="15.75" customHeight="1">
      <c r="D878" s="1"/>
    </row>
    <row r="879" ht="15.75" customHeight="1">
      <c r="D879" s="1"/>
    </row>
    <row r="880" ht="15.75" customHeight="1">
      <c r="D880" s="1"/>
    </row>
    <row r="881" ht="15.75" customHeight="1">
      <c r="D881" s="1"/>
    </row>
    <row r="882" ht="15.75" customHeight="1">
      <c r="D882" s="1"/>
    </row>
    <row r="883" ht="15.75" customHeight="1">
      <c r="D883" s="1"/>
    </row>
    <row r="884" ht="15.75" customHeight="1">
      <c r="D884" s="1"/>
    </row>
    <row r="885" ht="15.75" customHeight="1">
      <c r="D885" s="1"/>
    </row>
    <row r="886" ht="15.75" customHeight="1">
      <c r="D886" s="1"/>
    </row>
    <row r="887" ht="15.75" customHeight="1">
      <c r="D887" s="1"/>
    </row>
    <row r="888" ht="15.75" customHeight="1">
      <c r="D888" s="1"/>
    </row>
    <row r="889" ht="15.75" customHeight="1">
      <c r="D889" s="1"/>
    </row>
    <row r="890" ht="15.75" customHeight="1">
      <c r="D890" s="1"/>
    </row>
    <row r="891" ht="15.75" customHeight="1">
      <c r="D891" s="1"/>
    </row>
    <row r="892" ht="15.75" customHeight="1">
      <c r="D892" s="1"/>
    </row>
    <row r="893" ht="15.75" customHeight="1">
      <c r="D893" s="1"/>
    </row>
    <row r="894" ht="15.75" customHeight="1">
      <c r="D894" s="1"/>
    </row>
    <row r="895" ht="15.75" customHeight="1">
      <c r="D895" s="1"/>
    </row>
    <row r="896" ht="15.75" customHeight="1">
      <c r="D896" s="1"/>
    </row>
    <row r="897" ht="15.75" customHeight="1">
      <c r="D897" s="1"/>
    </row>
    <row r="898" ht="15.75" customHeight="1">
      <c r="D898" s="1"/>
    </row>
    <row r="899" ht="15.75" customHeight="1">
      <c r="D899" s="1"/>
    </row>
    <row r="900" ht="15.75" customHeight="1">
      <c r="D900" s="1"/>
    </row>
    <row r="901" ht="15.75" customHeight="1">
      <c r="D901" s="1"/>
    </row>
    <row r="902" ht="15.75" customHeight="1">
      <c r="D902" s="1"/>
    </row>
    <row r="903" ht="15.75" customHeight="1">
      <c r="D903" s="1"/>
    </row>
    <row r="904" ht="15.75" customHeight="1">
      <c r="D904" s="1"/>
    </row>
    <row r="905" ht="15.75" customHeight="1">
      <c r="D905" s="1"/>
    </row>
    <row r="906" ht="15.75" customHeight="1">
      <c r="D906" s="1"/>
    </row>
    <row r="907" ht="15.75" customHeight="1">
      <c r="D907" s="1"/>
    </row>
    <row r="908" ht="15.75" customHeight="1">
      <c r="D908" s="1"/>
    </row>
    <row r="909" ht="15.75" customHeight="1">
      <c r="D909" s="1"/>
    </row>
    <row r="910" ht="15.75" customHeight="1">
      <c r="D910" s="1"/>
    </row>
    <row r="911" ht="15.75" customHeight="1">
      <c r="D911" s="1"/>
    </row>
    <row r="912" ht="15.75" customHeight="1">
      <c r="D912" s="1"/>
    </row>
    <row r="913" ht="15.75" customHeight="1">
      <c r="D913" s="1"/>
    </row>
    <row r="914" ht="15.75" customHeight="1">
      <c r="D914" s="1"/>
    </row>
    <row r="915" ht="15.75" customHeight="1">
      <c r="D915" s="1"/>
    </row>
    <row r="916" ht="15.75" customHeight="1">
      <c r="D916" s="1"/>
    </row>
    <row r="917" ht="15.75" customHeight="1">
      <c r="D917" s="1"/>
    </row>
    <row r="918" ht="15.75" customHeight="1">
      <c r="D918" s="1"/>
    </row>
    <row r="919" ht="15.75" customHeight="1">
      <c r="D919" s="1"/>
    </row>
    <row r="920" ht="15.75" customHeight="1">
      <c r="D920" s="1"/>
    </row>
    <row r="921" ht="15.75" customHeight="1">
      <c r="D921" s="1"/>
    </row>
    <row r="922" ht="15.75" customHeight="1">
      <c r="D922" s="1"/>
    </row>
    <row r="923" ht="15.75" customHeight="1">
      <c r="D923" s="1"/>
    </row>
    <row r="924" ht="15.75" customHeight="1">
      <c r="D924" s="1"/>
    </row>
    <row r="925" ht="15.75" customHeight="1">
      <c r="D925" s="1"/>
    </row>
    <row r="926" ht="15.75" customHeight="1">
      <c r="D926" s="1"/>
    </row>
    <row r="927" ht="15.75" customHeight="1">
      <c r="D927" s="1"/>
    </row>
    <row r="928" ht="15.75" customHeight="1">
      <c r="D928" s="1"/>
    </row>
    <row r="929" ht="15.75" customHeight="1">
      <c r="D929" s="1"/>
    </row>
    <row r="930" ht="15.75" customHeight="1">
      <c r="D930" s="1"/>
    </row>
    <row r="931" ht="15.75" customHeight="1">
      <c r="D931" s="1"/>
    </row>
    <row r="932" ht="15.75" customHeight="1">
      <c r="D932" s="1"/>
    </row>
    <row r="933" ht="15.75" customHeight="1">
      <c r="D933" s="1"/>
    </row>
    <row r="934" ht="15.75" customHeight="1">
      <c r="D934" s="1"/>
    </row>
    <row r="935" ht="15.75" customHeight="1">
      <c r="D935" s="1"/>
    </row>
    <row r="936" ht="15.75" customHeight="1">
      <c r="D936" s="1"/>
    </row>
    <row r="937" ht="15.75" customHeight="1">
      <c r="D937" s="1"/>
    </row>
    <row r="938" ht="15.75" customHeight="1">
      <c r="D938" s="1"/>
    </row>
    <row r="939" ht="15.75" customHeight="1">
      <c r="D939" s="1"/>
    </row>
    <row r="940" ht="15.75" customHeight="1">
      <c r="D940" s="1"/>
    </row>
    <row r="941" ht="15.75" customHeight="1">
      <c r="D941" s="1"/>
    </row>
    <row r="942" ht="15.75" customHeight="1">
      <c r="D942" s="1"/>
    </row>
    <row r="943" ht="15.75" customHeight="1">
      <c r="D943" s="1"/>
    </row>
    <row r="944" ht="15.75" customHeight="1">
      <c r="D944" s="1"/>
    </row>
    <row r="945" ht="15.75" customHeight="1">
      <c r="D945" s="1"/>
    </row>
    <row r="946" ht="15.75" customHeight="1">
      <c r="D946" s="1"/>
    </row>
    <row r="947" ht="15.75" customHeight="1">
      <c r="D947" s="1"/>
    </row>
    <row r="948" ht="15.75" customHeight="1">
      <c r="D948" s="1"/>
    </row>
    <row r="949" ht="15.75" customHeight="1">
      <c r="D949" s="1"/>
    </row>
    <row r="950" ht="15.75" customHeight="1">
      <c r="D950" s="1"/>
    </row>
    <row r="951" ht="15.75" customHeight="1">
      <c r="D951" s="1"/>
    </row>
    <row r="952" ht="15.75" customHeight="1">
      <c r="D952" s="1"/>
    </row>
    <row r="953" ht="15.75" customHeight="1">
      <c r="D953" s="1"/>
    </row>
    <row r="954" ht="15.75" customHeight="1">
      <c r="D954" s="1"/>
    </row>
    <row r="955" ht="15.75" customHeight="1">
      <c r="D955" s="1"/>
    </row>
    <row r="956" ht="15.75" customHeight="1">
      <c r="D956" s="1"/>
    </row>
    <row r="957" ht="15.75" customHeight="1">
      <c r="D957" s="1"/>
    </row>
    <row r="958" ht="15.75" customHeight="1">
      <c r="D958" s="1"/>
    </row>
    <row r="959" ht="15.75" customHeight="1">
      <c r="D959" s="1"/>
    </row>
    <row r="960" ht="15.75" customHeight="1">
      <c r="D960" s="1"/>
    </row>
    <row r="961" ht="15.75" customHeight="1">
      <c r="D961" s="1"/>
    </row>
    <row r="962" ht="15.75" customHeight="1">
      <c r="D962" s="1"/>
    </row>
    <row r="963" ht="15.75" customHeight="1">
      <c r="D963" s="1"/>
    </row>
    <row r="964" ht="15.75" customHeight="1">
      <c r="D964" s="1"/>
    </row>
    <row r="965" ht="15.75" customHeight="1">
      <c r="D965" s="1"/>
    </row>
    <row r="966" ht="15.75" customHeight="1">
      <c r="D966" s="1"/>
    </row>
    <row r="967" ht="15.75" customHeight="1">
      <c r="D967" s="1"/>
    </row>
    <row r="968" ht="15.75" customHeight="1">
      <c r="D968" s="1"/>
    </row>
    <row r="969" ht="15.75" customHeight="1">
      <c r="D969" s="1"/>
    </row>
    <row r="970" ht="15.75" customHeight="1">
      <c r="D970" s="1"/>
    </row>
    <row r="971" ht="15.75" customHeight="1">
      <c r="D971" s="1"/>
    </row>
    <row r="972" ht="15.75" customHeight="1">
      <c r="D972" s="1"/>
    </row>
    <row r="973" ht="15.75" customHeight="1">
      <c r="D973" s="1"/>
    </row>
    <row r="974" ht="15.75" customHeight="1">
      <c r="D974" s="1"/>
    </row>
    <row r="975" ht="15.75" customHeight="1">
      <c r="D975" s="1"/>
    </row>
    <row r="976" ht="15.75" customHeight="1">
      <c r="D976" s="1"/>
    </row>
    <row r="977" ht="15.75" customHeight="1">
      <c r="D977" s="1"/>
    </row>
    <row r="978" ht="15.75" customHeight="1">
      <c r="D978" s="1"/>
    </row>
    <row r="979" ht="15.75" customHeight="1">
      <c r="D979" s="1"/>
    </row>
    <row r="980" ht="15.75" customHeight="1">
      <c r="D980" s="1"/>
    </row>
    <row r="981" ht="15.75" customHeight="1">
      <c r="D981" s="1"/>
    </row>
    <row r="982" ht="15.75" customHeight="1">
      <c r="D982" s="1"/>
    </row>
    <row r="983" ht="15.75" customHeight="1">
      <c r="D983" s="1"/>
    </row>
    <row r="984" ht="15.75" customHeight="1">
      <c r="D984" s="1"/>
    </row>
    <row r="985" ht="15.75" customHeight="1">
      <c r="D985" s="1"/>
    </row>
    <row r="986" ht="15.75" customHeight="1">
      <c r="D986" s="1"/>
    </row>
    <row r="987" ht="15.75" customHeight="1">
      <c r="D987" s="1"/>
    </row>
    <row r="988" ht="15.75" customHeight="1">
      <c r="D988" s="1"/>
    </row>
    <row r="989" ht="15.75" customHeight="1">
      <c r="D989" s="1"/>
    </row>
    <row r="990" ht="15.75" customHeight="1">
      <c r="D990" s="1"/>
    </row>
    <row r="991" ht="15.75" customHeight="1">
      <c r="D991" s="1"/>
    </row>
    <row r="992" ht="15.75" customHeight="1">
      <c r="D992" s="1"/>
    </row>
    <row r="993" ht="15.75" customHeight="1">
      <c r="D993" s="1"/>
    </row>
    <row r="994" ht="15.75" customHeight="1">
      <c r="D994" s="1"/>
    </row>
    <row r="995" ht="15.75" customHeight="1">
      <c r="D995" s="1"/>
    </row>
    <row r="996" ht="15.75" customHeight="1">
      <c r="D996" s="1"/>
    </row>
    <row r="997" ht="15.75" customHeight="1">
      <c r="D997" s="1"/>
    </row>
    <row r="998" ht="15.75" customHeight="1">
      <c r="D998" s="1"/>
    </row>
    <row r="999" ht="15.75" customHeight="1">
      <c r="D999" s="1"/>
    </row>
    <row r="1000" ht="15.75" customHeight="1">
      <c r="D1000" s="1"/>
    </row>
  </sheetData>
  <mergeCells count="24">
    <mergeCell ref="B2:J2"/>
    <mergeCell ref="I4:I12"/>
    <mergeCell ref="J4:J12"/>
    <mergeCell ref="B15:J15"/>
    <mergeCell ref="I17:I25"/>
    <mergeCell ref="J17:J25"/>
    <mergeCell ref="B28:J28"/>
    <mergeCell ref="I30:I38"/>
    <mergeCell ref="J30:J38"/>
    <mergeCell ref="B41:J41"/>
    <mergeCell ref="I43:I52"/>
    <mergeCell ref="J43:J52"/>
    <mergeCell ref="B55:J55"/>
    <mergeCell ref="I57:I66"/>
    <mergeCell ref="I85:I93"/>
    <mergeCell ref="I98:I105"/>
    <mergeCell ref="J98:J105"/>
    <mergeCell ref="J57:J66"/>
    <mergeCell ref="B69:J69"/>
    <mergeCell ref="I71:I80"/>
    <mergeCell ref="J71:J80"/>
    <mergeCell ref="B83:J83"/>
    <mergeCell ref="J85:J93"/>
    <mergeCell ref="B96:J96"/>
  </mergeCells>
  <printOptions/>
  <pageMargins bottom="0.75" footer="0.0" header="0.0" left="0.7" right="0.7" top="0.75"/>
  <pageSetup orientation="portrait"/>
  <drawing r:id="rId1"/>
</worksheet>
</file>