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-SKRIPSI\IRENA\V2\"/>
    </mc:Choice>
  </mc:AlternateContent>
  <xr:revisionPtr revIDLastSave="0" documentId="13_ncr:1_{806AA515-F777-4563-963E-4D0698A1B679}" xr6:coauthVersionLast="47" xr6:coauthVersionMax="47" xr10:uidLastSave="{00000000-0000-0000-0000-000000000000}"/>
  <bookViews>
    <workbookView xWindow="-120" yWindow="-16320" windowWidth="29040" windowHeight="15720" tabRatio="874" xr2:uid="{7D4F7781-E678-42BA-B1BF-DACBD12C454F}"/>
  </bookViews>
  <sheets>
    <sheet name="REKAP" sheetId="1" r:id="rId1"/>
    <sheet name="Sub Anasir" sheetId="3" r:id="rId2"/>
    <sheet name="Rule" sheetId="21" r:id="rId3"/>
    <sheet name="1. Geblagan" sheetId="2" r:id="rId4"/>
    <sheet name="2. Gatak" sheetId="6" r:id="rId5"/>
    <sheet name="3. Ngebel" sheetId="5" r:id="rId6"/>
    <sheet name=" 4. Ngrame" sheetId="14" r:id="rId7"/>
    <sheet name="4. Ngrame" sheetId="7" state="hidden" r:id="rId8"/>
    <sheet name="5. Jetis" sheetId="15" r:id="rId9"/>
    <sheet name="6. Jadan" sheetId="16" r:id="rId10"/>
    <sheet name="7. Brajan" sheetId="17" r:id="rId11"/>
    <sheet name="8. Gonjen" sheetId="18" r:id="rId12"/>
    <sheet name="9. Kasihan" sheetId="19" r:id="rId13"/>
    <sheet name="10. Kembaran" sheetId="20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21" i="1" l="1"/>
  <c r="G25" i="1"/>
  <c r="G29" i="1"/>
  <c r="G33" i="1"/>
  <c r="G37" i="1"/>
  <c r="G41" i="1"/>
  <c r="G45" i="1"/>
  <c r="G13" i="1"/>
  <c r="G17" i="1"/>
  <c r="L98" i="1"/>
  <c r="L97" i="1"/>
  <c r="L96" i="1"/>
  <c r="N96" i="1" s="1"/>
  <c r="L95" i="1"/>
  <c r="L94" i="1"/>
  <c r="L93" i="1"/>
  <c r="L92" i="1"/>
  <c r="N92" i="1" s="1"/>
  <c r="L91" i="1"/>
  <c r="N91" i="1" s="1"/>
  <c r="F28" i="6"/>
  <c r="N97" i="1"/>
  <c r="N98" i="1"/>
  <c r="L90" i="1"/>
  <c r="L82" i="1"/>
  <c r="L83" i="1"/>
  <c r="L84" i="1"/>
  <c r="L85" i="1"/>
  <c r="L86" i="1"/>
  <c r="L87" i="1"/>
  <c r="L88" i="1"/>
  <c r="L89" i="1"/>
  <c r="N89" i="1" s="1"/>
  <c r="L81" i="1"/>
  <c r="N81" i="1" s="1"/>
  <c r="L73" i="1"/>
  <c r="L74" i="1"/>
  <c r="L75" i="1"/>
  <c r="L76" i="1"/>
  <c r="L77" i="1"/>
  <c r="L78" i="1"/>
  <c r="L79" i="1"/>
  <c r="L80" i="1"/>
  <c r="N80" i="1" s="1"/>
  <c r="L72" i="1"/>
  <c r="N72" i="1" s="1"/>
  <c r="L64" i="1"/>
  <c r="L65" i="1"/>
  <c r="L66" i="1"/>
  <c r="L67" i="1"/>
  <c r="L68" i="1"/>
  <c r="L69" i="1"/>
  <c r="L70" i="1"/>
  <c r="N70" i="1" s="1"/>
  <c r="L71" i="1"/>
  <c r="N71" i="1" s="1"/>
  <c r="L63" i="1"/>
  <c r="L55" i="1"/>
  <c r="L56" i="1"/>
  <c r="L57" i="1"/>
  <c r="L58" i="1"/>
  <c r="L59" i="1"/>
  <c r="L60" i="1"/>
  <c r="L61" i="1"/>
  <c r="N61" i="1" s="1"/>
  <c r="L62" i="1"/>
  <c r="N62" i="1" s="1"/>
  <c r="L54" i="1"/>
  <c r="L46" i="1"/>
  <c r="L47" i="1"/>
  <c r="L48" i="1"/>
  <c r="L49" i="1"/>
  <c r="L50" i="1"/>
  <c r="L51" i="1"/>
  <c r="L52" i="1"/>
  <c r="L53" i="1"/>
  <c r="N53" i="1" s="1"/>
  <c r="L45" i="1"/>
  <c r="N45" i="1" s="1"/>
  <c r="L37" i="1"/>
  <c r="L38" i="1"/>
  <c r="L39" i="1"/>
  <c r="L40" i="1"/>
  <c r="L41" i="1"/>
  <c r="L42" i="1"/>
  <c r="L43" i="1"/>
  <c r="N43" i="1" s="1"/>
  <c r="L44" i="1"/>
  <c r="N44" i="1" s="1"/>
  <c r="L36" i="1"/>
  <c r="M17" i="1"/>
  <c r="M16" i="1"/>
  <c r="M15" i="1"/>
  <c r="M14" i="1"/>
  <c r="M13" i="1"/>
  <c r="M12" i="1"/>
  <c r="M11" i="1"/>
  <c r="M10" i="1"/>
  <c r="M9" i="1"/>
  <c r="L13" i="1"/>
  <c r="N13" i="1" s="1"/>
  <c r="E46" i="1"/>
  <c r="E47" i="1"/>
  <c r="E48" i="1"/>
  <c r="E45" i="1"/>
  <c r="E42" i="1"/>
  <c r="E43" i="1"/>
  <c r="E44" i="1"/>
  <c r="E41" i="1"/>
  <c r="E38" i="1"/>
  <c r="E39" i="1"/>
  <c r="E40" i="1"/>
  <c r="E37" i="1"/>
  <c r="E34" i="1"/>
  <c r="E35" i="1"/>
  <c r="E36" i="1"/>
  <c r="E33" i="1"/>
  <c r="E30" i="1"/>
  <c r="E31" i="1"/>
  <c r="E32" i="1"/>
  <c r="E29" i="1"/>
  <c r="E26" i="1"/>
  <c r="E27" i="1"/>
  <c r="E28" i="1"/>
  <c r="E25" i="1"/>
  <c r="E22" i="1"/>
  <c r="E23" i="1"/>
  <c r="F21" i="1" s="1"/>
  <c r="E24" i="1"/>
  <c r="E21" i="1"/>
  <c r="E16" i="1"/>
  <c r="F25" i="1"/>
  <c r="F29" i="1"/>
  <c r="F33" i="1"/>
  <c r="F37" i="1"/>
  <c r="F41" i="1"/>
  <c r="F45" i="1"/>
  <c r="J56" i="3"/>
  <c r="J55" i="3"/>
  <c r="N36" i="1"/>
  <c r="N37" i="1"/>
  <c r="N38" i="1"/>
  <c r="N39" i="1"/>
  <c r="N40" i="1"/>
  <c r="N41" i="1"/>
  <c r="N42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3" i="1"/>
  <c r="N64" i="1"/>
  <c r="N65" i="1"/>
  <c r="N66" i="1"/>
  <c r="N67" i="1"/>
  <c r="N68" i="1"/>
  <c r="N69" i="1"/>
  <c r="N73" i="1"/>
  <c r="N74" i="1"/>
  <c r="N75" i="1"/>
  <c r="N76" i="1"/>
  <c r="N77" i="1"/>
  <c r="N78" i="1"/>
  <c r="N79" i="1"/>
  <c r="N82" i="1"/>
  <c r="N83" i="1"/>
  <c r="N84" i="1"/>
  <c r="N85" i="1"/>
  <c r="N86" i="1"/>
  <c r="N87" i="1"/>
  <c r="N88" i="1"/>
  <c r="N90" i="1"/>
  <c r="N93" i="1"/>
  <c r="N94" i="1"/>
  <c r="N95" i="1"/>
  <c r="P18" i="20"/>
  <c r="P17" i="20"/>
  <c r="P16" i="20"/>
  <c r="P15" i="20"/>
  <c r="P14" i="20"/>
  <c r="P13" i="20"/>
  <c r="P12" i="20"/>
  <c r="P11" i="20"/>
  <c r="P10" i="20"/>
  <c r="P19" i="20" s="1"/>
  <c r="P18" i="19"/>
  <c r="P17" i="19"/>
  <c r="P16" i="19"/>
  <c r="P15" i="19"/>
  <c r="P14" i="19"/>
  <c r="P13" i="19"/>
  <c r="P12" i="19"/>
  <c r="P11" i="19"/>
  <c r="P10" i="19"/>
  <c r="P19" i="19" s="1"/>
  <c r="P18" i="18"/>
  <c r="P17" i="18"/>
  <c r="P16" i="18"/>
  <c r="P15" i="18"/>
  <c r="P14" i="18"/>
  <c r="P13" i="18"/>
  <c r="P12" i="18"/>
  <c r="P11" i="18"/>
  <c r="P10" i="18"/>
  <c r="P19" i="18" s="1"/>
  <c r="P18" i="17"/>
  <c r="P17" i="17"/>
  <c r="P16" i="17"/>
  <c r="P15" i="17"/>
  <c r="P14" i="17"/>
  <c r="P13" i="17"/>
  <c r="P12" i="17"/>
  <c r="P11" i="17"/>
  <c r="P10" i="17"/>
  <c r="P19" i="17" s="1"/>
  <c r="P18" i="16"/>
  <c r="P17" i="16"/>
  <c r="P16" i="16"/>
  <c r="P15" i="16"/>
  <c r="P14" i="16"/>
  <c r="P13" i="16"/>
  <c r="P12" i="16"/>
  <c r="P11" i="16"/>
  <c r="P10" i="16"/>
  <c r="P19" i="16" s="1"/>
  <c r="P18" i="15"/>
  <c r="P17" i="15"/>
  <c r="P16" i="15"/>
  <c r="P15" i="15"/>
  <c r="P14" i="15"/>
  <c r="P13" i="15"/>
  <c r="P12" i="15"/>
  <c r="P11" i="15"/>
  <c r="P10" i="15"/>
  <c r="P19" i="15" s="1"/>
  <c r="P19" i="14"/>
  <c r="P18" i="14"/>
  <c r="P17" i="14"/>
  <c r="P16" i="14"/>
  <c r="P15" i="14"/>
  <c r="P14" i="14"/>
  <c r="P13" i="14"/>
  <c r="P12" i="14"/>
  <c r="P11" i="14"/>
  <c r="P10" i="14"/>
  <c r="P14" i="2"/>
  <c r="P6" i="20"/>
  <c r="P5" i="20"/>
  <c r="P4" i="20"/>
  <c r="P3" i="20"/>
  <c r="P7" i="20" s="1"/>
  <c r="P6" i="19"/>
  <c r="P5" i="19"/>
  <c r="P4" i="19"/>
  <c r="P3" i="19"/>
  <c r="P7" i="19" s="1"/>
  <c r="P6" i="18"/>
  <c r="P5" i="18"/>
  <c r="P4" i="18"/>
  <c r="P3" i="18"/>
  <c r="P7" i="18" s="1"/>
  <c r="P6" i="17"/>
  <c r="P5" i="17"/>
  <c r="P4" i="17"/>
  <c r="P3" i="17"/>
  <c r="P7" i="17" s="1"/>
  <c r="P6" i="16"/>
  <c r="P5" i="16"/>
  <c r="P4" i="16"/>
  <c r="P3" i="16"/>
  <c r="P7" i="16" s="1"/>
  <c r="P6" i="15"/>
  <c r="P5" i="15"/>
  <c r="P4" i="15"/>
  <c r="P3" i="15"/>
  <c r="P7" i="15" s="1"/>
  <c r="P6" i="14"/>
  <c r="P5" i="14"/>
  <c r="P4" i="14"/>
  <c r="P3" i="14"/>
  <c r="P7" i="14" s="1"/>
  <c r="P6" i="5"/>
  <c r="E20" i="1" s="1"/>
  <c r="P5" i="5"/>
  <c r="E19" i="1" s="1"/>
  <c r="P4" i="5"/>
  <c r="E18" i="1" s="1"/>
  <c r="P3" i="5"/>
  <c r="E17" i="1" s="1"/>
  <c r="P6" i="6"/>
  <c r="P5" i="6"/>
  <c r="E15" i="1" s="1"/>
  <c r="P4" i="6"/>
  <c r="E14" i="1" s="1"/>
  <c r="P3" i="6"/>
  <c r="E13" i="1" s="1"/>
  <c r="P6" i="2"/>
  <c r="E12" i="1" s="1"/>
  <c r="P5" i="2"/>
  <c r="E11" i="1" s="1"/>
  <c r="P4" i="2"/>
  <c r="E10" i="1" s="1"/>
  <c r="P3" i="2"/>
  <c r="E9" i="1" s="1"/>
  <c r="G9" i="1" l="1"/>
  <c r="P7" i="2"/>
  <c r="F17" i="1"/>
  <c r="P7" i="5"/>
  <c r="P7" i="6"/>
  <c r="F13" i="1"/>
  <c r="F4" i="21"/>
  <c r="D4" i="21"/>
  <c r="C4" i="21"/>
  <c r="K43" i="3"/>
  <c r="K23" i="3"/>
  <c r="K10" i="3"/>
  <c r="K3" i="3"/>
  <c r="D96" i="3"/>
  <c r="E94" i="3"/>
  <c r="E82" i="3"/>
  <c r="E83" i="3"/>
  <c r="E84" i="3"/>
  <c r="E85" i="3"/>
  <c r="E86" i="3"/>
  <c r="E87" i="3"/>
  <c r="E88" i="3"/>
  <c r="E89" i="3"/>
  <c r="E90" i="3"/>
  <c r="E91" i="3"/>
  <c r="E92" i="3"/>
  <c r="E93" i="3"/>
  <c r="E81" i="3"/>
  <c r="E80" i="3"/>
  <c r="E69" i="3"/>
  <c r="E70" i="3"/>
  <c r="E71" i="3"/>
  <c r="E72" i="3"/>
  <c r="E73" i="3"/>
  <c r="E74" i="3"/>
  <c r="E79" i="3" s="1"/>
  <c r="E75" i="3"/>
  <c r="E76" i="3"/>
  <c r="E77" i="3"/>
  <c r="E78" i="3"/>
  <c r="E68" i="3"/>
  <c r="E58" i="3"/>
  <c r="E59" i="3"/>
  <c r="E60" i="3"/>
  <c r="E61" i="3"/>
  <c r="E67" i="3" s="1"/>
  <c r="E62" i="3"/>
  <c r="E63" i="3"/>
  <c r="E64" i="3"/>
  <c r="E65" i="3"/>
  <c r="E66" i="3"/>
  <c r="E57" i="3"/>
  <c r="E50" i="3"/>
  <c r="E51" i="3"/>
  <c r="E52" i="3"/>
  <c r="E53" i="3"/>
  <c r="E56" i="3" s="1"/>
  <c r="E54" i="3"/>
  <c r="E55" i="3"/>
  <c r="E49" i="3"/>
  <c r="E40" i="3"/>
  <c r="E41" i="3"/>
  <c r="E42" i="3"/>
  <c r="E43" i="3"/>
  <c r="E48" i="3" s="1"/>
  <c r="E44" i="3"/>
  <c r="E45" i="3"/>
  <c r="E46" i="3"/>
  <c r="E47" i="3"/>
  <c r="E39" i="3"/>
  <c r="E32" i="3"/>
  <c r="E33" i="3"/>
  <c r="E34" i="3"/>
  <c r="E35" i="3"/>
  <c r="E38" i="3" s="1"/>
  <c r="E36" i="3"/>
  <c r="E37" i="3"/>
  <c r="E31" i="3"/>
  <c r="E22" i="3"/>
  <c r="E23" i="3"/>
  <c r="E24" i="3"/>
  <c r="E25" i="3"/>
  <c r="E26" i="3"/>
  <c r="E30" i="3" s="1"/>
  <c r="E27" i="3"/>
  <c r="E28" i="3"/>
  <c r="E29" i="3"/>
  <c r="E21" i="3"/>
  <c r="E12" i="3"/>
  <c r="E13" i="3"/>
  <c r="E14" i="3"/>
  <c r="E15" i="3"/>
  <c r="E16" i="3"/>
  <c r="E20" i="3" s="1"/>
  <c r="E17" i="3"/>
  <c r="E18" i="3"/>
  <c r="E19" i="3"/>
  <c r="E11" i="3"/>
  <c r="E4" i="3"/>
  <c r="E5" i="3"/>
  <c r="E6" i="3"/>
  <c r="E7" i="3"/>
  <c r="E8" i="3"/>
  <c r="E10" i="3" s="1"/>
  <c r="E9" i="3"/>
  <c r="E3" i="3"/>
  <c r="J53" i="3"/>
  <c r="E96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8" i="20"/>
  <c r="F77" i="20"/>
  <c r="F76" i="20"/>
  <c r="F75" i="20"/>
  <c r="F74" i="20"/>
  <c r="F73" i="20"/>
  <c r="F72" i="20"/>
  <c r="F71" i="20"/>
  <c r="F70" i="20"/>
  <c r="F69" i="20"/>
  <c r="F68" i="20"/>
  <c r="F66" i="20"/>
  <c r="F65" i="20"/>
  <c r="F64" i="20"/>
  <c r="F63" i="20"/>
  <c r="F62" i="20"/>
  <c r="F61" i="20"/>
  <c r="F60" i="20"/>
  <c r="F59" i="20"/>
  <c r="F58" i="20"/>
  <c r="F57" i="20"/>
  <c r="F55" i="20"/>
  <c r="F54" i="20"/>
  <c r="L53" i="20"/>
  <c r="K53" i="20"/>
  <c r="F53" i="20"/>
  <c r="F52" i="20"/>
  <c r="F51" i="20"/>
  <c r="F50" i="20"/>
  <c r="F49" i="20"/>
  <c r="F47" i="20"/>
  <c r="F46" i="20"/>
  <c r="F45" i="20"/>
  <c r="F44" i="20"/>
  <c r="F43" i="20"/>
  <c r="F42" i="20"/>
  <c r="F41" i="20"/>
  <c r="F40" i="20"/>
  <c r="F39" i="20"/>
  <c r="F37" i="20"/>
  <c r="F36" i="20"/>
  <c r="F35" i="20"/>
  <c r="F34" i="20"/>
  <c r="F33" i="20"/>
  <c r="F32" i="20"/>
  <c r="F31" i="20"/>
  <c r="F29" i="20"/>
  <c r="F28" i="20"/>
  <c r="F27" i="20"/>
  <c r="F26" i="20"/>
  <c r="F25" i="20"/>
  <c r="F24" i="20"/>
  <c r="F23" i="20"/>
  <c r="F22" i="20"/>
  <c r="F21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E96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93" i="19" s="1"/>
  <c r="F78" i="19"/>
  <c r="F77" i="19"/>
  <c r="F76" i="19"/>
  <c r="F75" i="19"/>
  <c r="F74" i="19"/>
  <c r="F73" i="19"/>
  <c r="F72" i="19"/>
  <c r="F71" i="19"/>
  <c r="F70" i="19"/>
  <c r="F69" i="19"/>
  <c r="F68" i="19"/>
  <c r="F79" i="19" s="1"/>
  <c r="F66" i="19"/>
  <c r="F65" i="19"/>
  <c r="F64" i="19"/>
  <c r="F63" i="19"/>
  <c r="F62" i="19"/>
  <c r="F61" i="19"/>
  <c r="F60" i="19"/>
  <c r="F59" i="19"/>
  <c r="F58" i="19"/>
  <c r="F57" i="19"/>
  <c r="F55" i="19"/>
  <c r="F54" i="19"/>
  <c r="L53" i="19"/>
  <c r="K53" i="19"/>
  <c r="F53" i="19"/>
  <c r="F52" i="19"/>
  <c r="F51" i="19"/>
  <c r="F50" i="19"/>
  <c r="F49" i="19"/>
  <c r="F47" i="19"/>
  <c r="F46" i="19"/>
  <c r="F45" i="19"/>
  <c r="F44" i="19"/>
  <c r="F43" i="19"/>
  <c r="F42" i="19"/>
  <c r="F41" i="19"/>
  <c r="F40" i="19"/>
  <c r="F39" i="19"/>
  <c r="F37" i="19"/>
  <c r="F36" i="19"/>
  <c r="F35" i="19"/>
  <c r="F34" i="19"/>
  <c r="F33" i="19"/>
  <c r="F32" i="19"/>
  <c r="F31" i="19"/>
  <c r="F29" i="19"/>
  <c r="F28" i="19"/>
  <c r="F27" i="19"/>
  <c r="F26" i="19"/>
  <c r="F25" i="19"/>
  <c r="F24" i="19"/>
  <c r="F23" i="19"/>
  <c r="F22" i="19"/>
  <c r="F21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E96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93" i="18" s="1"/>
  <c r="F78" i="18"/>
  <c r="F77" i="18"/>
  <c r="F76" i="18"/>
  <c r="F75" i="18"/>
  <c r="F74" i="18"/>
  <c r="F73" i="18"/>
  <c r="F72" i="18"/>
  <c r="F71" i="18"/>
  <c r="F70" i="18"/>
  <c r="F69" i="18"/>
  <c r="F68" i="18"/>
  <c r="F79" i="18" s="1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L53" i="18"/>
  <c r="K53" i="18"/>
  <c r="F53" i="18"/>
  <c r="F52" i="18"/>
  <c r="F51" i="18"/>
  <c r="F50" i="18"/>
  <c r="F49" i="18"/>
  <c r="F47" i="18"/>
  <c r="F46" i="18"/>
  <c r="F45" i="18"/>
  <c r="F44" i="18"/>
  <c r="F43" i="18"/>
  <c r="F42" i="18"/>
  <c r="F41" i="18"/>
  <c r="F40" i="18"/>
  <c r="F39" i="18"/>
  <c r="F48" i="18" s="1"/>
  <c r="F37" i="18"/>
  <c r="F36" i="18"/>
  <c r="F35" i="18"/>
  <c r="F34" i="18"/>
  <c r="F33" i="18"/>
  <c r="F32" i="18"/>
  <c r="F31" i="18"/>
  <c r="F29" i="18"/>
  <c r="F28" i="18"/>
  <c r="F27" i="18"/>
  <c r="F26" i="18"/>
  <c r="F25" i="18"/>
  <c r="F24" i="18"/>
  <c r="F23" i="18"/>
  <c r="F22" i="18"/>
  <c r="F21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E96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93" i="17" s="1"/>
  <c r="F78" i="17"/>
  <c r="F77" i="17"/>
  <c r="F76" i="17"/>
  <c r="F75" i="17"/>
  <c r="F74" i="17"/>
  <c r="F73" i="17"/>
  <c r="F72" i="17"/>
  <c r="F71" i="17"/>
  <c r="F70" i="17"/>
  <c r="F69" i="17"/>
  <c r="F68" i="17"/>
  <c r="F66" i="17"/>
  <c r="F65" i="17"/>
  <c r="F64" i="17"/>
  <c r="F63" i="17"/>
  <c r="F62" i="17"/>
  <c r="F61" i="17"/>
  <c r="F60" i="17"/>
  <c r="F59" i="17"/>
  <c r="F58" i="17"/>
  <c r="F57" i="17"/>
  <c r="F55" i="17"/>
  <c r="F54" i="17"/>
  <c r="L53" i="17"/>
  <c r="K53" i="17"/>
  <c r="F53" i="17"/>
  <c r="F52" i="17"/>
  <c r="F51" i="17"/>
  <c r="F50" i="17"/>
  <c r="F56" i="17" s="1"/>
  <c r="F49" i="17"/>
  <c r="F47" i="17"/>
  <c r="F46" i="17"/>
  <c r="F45" i="17"/>
  <c r="F44" i="17"/>
  <c r="F43" i="17"/>
  <c r="F42" i="17"/>
  <c r="F41" i="17"/>
  <c r="F40" i="17"/>
  <c r="F39" i="17"/>
  <c r="F48" i="17" s="1"/>
  <c r="F37" i="17"/>
  <c r="F36" i="17"/>
  <c r="F35" i="17"/>
  <c r="F34" i="17"/>
  <c r="F33" i="17"/>
  <c r="F32" i="17"/>
  <c r="F31" i="17"/>
  <c r="F29" i="17"/>
  <c r="F28" i="17"/>
  <c r="F27" i="17"/>
  <c r="F26" i="17"/>
  <c r="F25" i="17"/>
  <c r="F24" i="17"/>
  <c r="F23" i="17"/>
  <c r="F22" i="17"/>
  <c r="F21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E96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8" i="16"/>
  <c r="F77" i="16"/>
  <c r="F76" i="16"/>
  <c r="F75" i="16"/>
  <c r="F74" i="16"/>
  <c r="F73" i="16"/>
  <c r="F72" i="16"/>
  <c r="F71" i="16"/>
  <c r="F70" i="16"/>
  <c r="F69" i="16"/>
  <c r="F68" i="16"/>
  <c r="F66" i="16"/>
  <c r="F65" i="16"/>
  <c r="F64" i="16"/>
  <c r="F63" i="16"/>
  <c r="F62" i="16"/>
  <c r="F61" i="16"/>
  <c r="F60" i="16"/>
  <c r="F59" i="16"/>
  <c r="F58" i="16"/>
  <c r="F57" i="16"/>
  <c r="F55" i="16"/>
  <c r="F54" i="16"/>
  <c r="L53" i="16"/>
  <c r="K53" i="16"/>
  <c r="F53" i="16"/>
  <c r="F52" i="16"/>
  <c r="F51" i="16"/>
  <c r="F50" i="16"/>
  <c r="F49" i="16"/>
  <c r="F47" i="16"/>
  <c r="F46" i="16"/>
  <c r="F45" i="16"/>
  <c r="F44" i="16"/>
  <c r="F43" i="16"/>
  <c r="F42" i="16"/>
  <c r="F41" i="16"/>
  <c r="F40" i="16"/>
  <c r="F39" i="16"/>
  <c r="F37" i="16"/>
  <c r="F36" i="16"/>
  <c r="F35" i="16"/>
  <c r="F34" i="16"/>
  <c r="F33" i="16"/>
  <c r="F32" i="16"/>
  <c r="F31" i="16"/>
  <c r="F29" i="16"/>
  <c r="F28" i="16"/>
  <c r="F27" i="16"/>
  <c r="F26" i="16"/>
  <c r="F25" i="16"/>
  <c r="F24" i="16"/>
  <c r="F23" i="16"/>
  <c r="F22" i="16"/>
  <c r="F21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E96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8" i="15"/>
  <c r="F77" i="15"/>
  <c r="F76" i="15"/>
  <c r="F75" i="15"/>
  <c r="F74" i="15"/>
  <c r="F73" i="15"/>
  <c r="F72" i="15"/>
  <c r="F71" i="15"/>
  <c r="F70" i="15"/>
  <c r="F69" i="15"/>
  <c r="F68" i="15"/>
  <c r="F66" i="15"/>
  <c r="F65" i="15"/>
  <c r="F64" i="15"/>
  <c r="F63" i="15"/>
  <c r="F62" i="15"/>
  <c r="F61" i="15"/>
  <c r="F67" i="15" s="1"/>
  <c r="F60" i="15"/>
  <c r="F59" i="15"/>
  <c r="F58" i="15"/>
  <c r="F57" i="15"/>
  <c r="F55" i="15"/>
  <c r="F54" i="15"/>
  <c r="L53" i="15"/>
  <c r="K53" i="15"/>
  <c r="F53" i="15"/>
  <c r="F52" i="15"/>
  <c r="F51" i="15"/>
  <c r="F50" i="15"/>
  <c r="F49" i="15"/>
  <c r="F47" i="15"/>
  <c r="F46" i="15"/>
  <c r="F45" i="15"/>
  <c r="F44" i="15"/>
  <c r="F43" i="15"/>
  <c r="F42" i="15"/>
  <c r="F41" i="15"/>
  <c r="F40" i="15"/>
  <c r="F39" i="15"/>
  <c r="F37" i="15"/>
  <c r="F36" i="15"/>
  <c r="F35" i="15"/>
  <c r="F34" i="15"/>
  <c r="F33" i="15"/>
  <c r="F32" i="15"/>
  <c r="F31" i="15"/>
  <c r="F29" i="15"/>
  <c r="F28" i="15"/>
  <c r="F27" i="15"/>
  <c r="F26" i="15"/>
  <c r="F25" i="15"/>
  <c r="F24" i="15"/>
  <c r="F23" i="15"/>
  <c r="F22" i="15"/>
  <c r="F21" i="15"/>
  <c r="F19" i="15"/>
  <c r="F18" i="15"/>
  <c r="F17" i="15"/>
  <c r="F16" i="15"/>
  <c r="F15" i="15"/>
  <c r="F14" i="15"/>
  <c r="F13" i="15"/>
  <c r="F12" i="15"/>
  <c r="F11" i="15"/>
  <c r="F9" i="15"/>
  <c r="F8" i="15"/>
  <c r="F7" i="15"/>
  <c r="F6" i="15"/>
  <c r="F5" i="15"/>
  <c r="F4" i="15"/>
  <c r="F3" i="15"/>
  <c r="E96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8" i="14"/>
  <c r="F77" i="14"/>
  <c r="F76" i="14"/>
  <c r="F75" i="14"/>
  <c r="F74" i="14"/>
  <c r="F73" i="14"/>
  <c r="F72" i="14"/>
  <c r="F71" i="14"/>
  <c r="F70" i="14"/>
  <c r="F69" i="14"/>
  <c r="F79" i="14" s="1"/>
  <c r="F68" i="14"/>
  <c r="F66" i="14"/>
  <c r="F65" i="14"/>
  <c r="F64" i="14"/>
  <c r="F63" i="14"/>
  <c r="F62" i="14"/>
  <c r="F61" i="14"/>
  <c r="F60" i="14"/>
  <c r="F59" i="14"/>
  <c r="F58" i="14"/>
  <c r="F57" i="14"/>
  <c r="F55" i="14"/>
  <c r="F54" i="14"/>
  <c r="L53" i="14"/>
  <c r="K53" i="14"/>
  <c r="F53" i="14"/>
  <c r="F52" i="14"/>
  <c r="F51" i="14"/>
  <c r="F50" i="14"/>
  <c r="F49" i="14"/>
  <c r="F56" i="14" s="1"/>
  <c r="F47" i="14"/>
  <c r="F46" i="14"/>
  <c r="F45" i="14"/>
  <c r="F44" i="14"/>
  <c r="F43" i="14"/>
  <c r="F42" i="14"/>
  <c r="F41" i="14"/>
  <c r="F40" i="14"/>
  <c r="F39" i="14"/>
  <c r="F48" i="14" s="1"/>
  <c r="F37" i="14"/>
  <c r="F36" i="14"/>
  <c r="F35" i="14"/>
  <c r="F34" i="14"/>
  <c r="F33" i="14"/>
  <c r="F32" i="14"/>
  <c r="F31" i="14"/>
  <c r="F29" i="14"/>
  <c r="F28" i="14"/>
  <c r="F27" i="14"/>
  <c r="F26" i="14"/>
  <c r="F25" i="14"/>
  <c r="F24" i="14"/>
  <c r="F23" i="14"/>
  <c r="F22" i="14"/>
  <c r="F21" i="14"/>
  <c r="F19" i="14"/>
  <c r="F18" i="14"/>
  <c r="F17" i="14"/>
  <c r="F16" i="14"/>
  <c r="F15" i="14"/>
  <c r="F14" i="14"/>
  <c r="F13" i="14"/>
  <c r="F12" i="14"/>
  <c r="F11" i="14"/>
  <c r="F9" i="14"/>
  <c r="F8" i="14"/>
  <c r="F7" i="14"/>
  <c r="F6" i="14"/>
  <c r="F5" i="14"/>
  <c r="F4" i="14"/>
  <c r="F3" i="14"/>
  <c r="E96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8" i="5"/>
  <c r="F77" i="5"/>
  <c r="F76" i="5"/>
  <c r="F75" i="5"/>
  <c r="F74" i="5"/>
  <c r="F73" i="5"/>
  <c r="F72" i="5"/>
  <c r="F71" i="5"/>
  <c r="F70" i="5"/>
  <c r="F69" i="5"/>
  <c r="F68" i="5"/>
  <c r="F66" i="5"/>
  <c r="F65" i="5"/>
  <c r="F64" i="5"/>
  <c r="F63" i="5"/>
  <c r="F62" i="5"/>
  <c r="F61" i="5"/>
  <c r="F60" i="5"/>
  <c r="F59" i="5"/>
  <c r="F58" i="5"/>
  <c r="F57" i="5"/>
  <c r="F55" i="5"/>
  <c r="F54" i="5"/>
  <c r="L53" i="5"/>
  <c r="K53" i="5"/>
  <c r="F53" i="5"/>
  <c r="F52" i="5"/>
  <c r="F51" i="5"/>
  <c r="F50" i="5"/>
  <c r="F49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29" i="5"/>
  <c r="F28" i="5"/>
  <c r="F27" i="5"/>
  <c r="F26" i="5"/>
  <c r="F25" i="5"/>
  <c r="F24" i="5"/>
  <c r="F23" i="5"/>
  <c r="F22" i="5"/>
  <c r="F21" i="5"/>
  <c r="F19" i="5"/>
  <c r="F18" i="5"/>
  <c r="F17" i="5"/>
  <c r="F16" i="5"/>
  <c r="F15" i="5"/>
  <c r="F14" i="5"/>
  <c r="F13" i="5"/>
  <c r="F12" i="5"/>
  <c r="F11" i="5"/>
  <c r="F9" i="5"/>
  <c r="F8" i="5"/>
  <c r="F7" i="5"/>
  <c r="F6" i="5"/>
  <c r="F5" i="5"/>
  <c r="F4" i="5"/>
  <c r="F3" i="5"/>
  <c r="E96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8" i="6"/>
  <c r="F77" i="6"/>
  <c r="F76" i="6"/>
  <c r="F75" i="6"/>
  <c r="F74" i="6"/>
  <c r="F73" i="6"/>
  <c r="F72" i="6"/>
  <c r="F71" i="6"/>
  <c r="F70" i="6"/>
  <c r="F69" i="6"/>
  <c r="F68" i="6"/>
  <c r="F79" i="6" s="1"/>
  <c r="P16" i="6" s="1"/>
  <c r="L24" i="1" s="1"/>
  <c r="N24" i="1" s="1"/>
  <c r="F66" i="6"/>
  <c r="F65" i="6"/>
  <c r="F64" i="6"/>
  <c r="F63" i="6"/>
  <c r="F62" i="6"/>
  <c r="F61" i="6"/>
  <c r="F60" i="6"/>
  <c r="F59" i="6"/>
  <c r="F58" i="6"/>
  <c r="F57" i="6"/>
  <c r="F55" i="6"/>
  <c r="F54" i="6"/>
  <c r="L53" i="6"/>
  <c r="K53" i="6"/>
  <c r="F53" i="6"/>
  <c r="F52" i="6"/>
  <c r="F51" i="6"/>
  <c r="F50" i="6"/>
  <c r="F49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29" i="6"/>
  <c r="F27" i="6"/>
  <c r="F26" i="6"/>
  <c r="F25" i="6"/>
  <c r="F24" i="6"/>
  <c r="F23" i="6"/>
  <c r="F22" i="6"/>
  <c r="F21" i="6"/>
  <c r="F19" i="6"/>
  <c r="F18" i="6"/>
  <c r="F17" i="6"/>
  <c r="F16" i="6"/>
  <c r="F15" i="6"/>
  <c r="F14" i="6"/>
  <c r="F13" i="6"/>
  <c r="F12" i="6"/>
  <c r="F11" i="6"/>
  <c r="F9" i="6"/>
  <c r="F8" i="6"/>
  <c r="F7" i="6"/>
  <c r="F6" i="6"/>
  <c r="F5" i="6"/>
  <c r="F4" i="6"/>
  <c r="F3" i="6"/>
  <c r="L53" i="2"/>
  <c r="F36" i="2"/>
  <c r="F50" i="2"/>
  <c r="F4" i="2"/>
  <c r="F41" i="2"/>
  <c r="F16" i="2"/>
  <c r="F76" i="2"/>
  <c r="F75" i="2"/>
  <c r="F81" i="2"/>
  <c r="F74" i="2"/>
  <c r="F59" i="2"/>
  <c r="F23" i="2"/>
  <c r="F22" i="2"/>
  <c r="F25" i="2"/>
  <c r="F14" i="2"/>
  <c r="F6" i="2"/>
  <c r="F5" i="2"/>
  <c r="F33" i="2"/>
  <c r="F24" i="2"/>
  <c r="F13" i="2"/>
  <c r="F57" i="2"/>
  <c r="F58" i="2"/>
  <c r="F89" i="2"/>
  <c r="F49" i="2"/>
  <c r="F21" i="2"/>
  <c r="F12" i="2"/>
  <c r="F34" i="2"/>
  <c r="F40" i="2"/>
  <c r="F39" i="2"/>
  <c r="F43" i="2"/>
  <c r="F35" i="2"/>
  <c r="F32" i="2"/>
  <c r="F80" i="2"/>
  <c r="F31" i="2"/>
  <c r="F15" i="2"/>
  <c r="F26" i="2"/>
  <c r="F11" i="2"/>
  <c r="F88" i="2"/>
  <c r="F73" i="2"/>
  <c r="F66" i="2"/>
  <c r="F55" i="2"/>
  <c r="F84" i="2"/>
  <c r="F69" i="2"/>
  <c r="F65" i="2"/>
  <c r="F46" i="2"/>
  <c r="F68" i="2"/>
  <c r="F83" i="2"/>
  <c r="F7" i="2"/>
  <c r="F87" i="2"/>
  <c r="F62" i="2"/>
  <c r="F53" i="2"/>
  <c r="F45" i="2"/>
  <c r="F37" i="2"/>
  <c r="F29" i="2"/>
  <c r="F19" i="2"/>
  <c r="F72" i="2"/>
  <c r="F9" i="2"/>
  <c r="F86" i="2"/>
  <c r="F71" i="2"/>
  <c r="F52" i="2"/>
  <c r="F92" i="2"/>
  <c r="F64" i="2"/>
  <c r="F63" i="2"/>
  <c r="F78" i="2"/>
  <c r="F91" i="2"/>
  <c r="F77" i="2"/>
  <c r="F90" i="2"/>
  <c r="F47" i="2"/>
  <c r="F85" i="2"/>
  <c r="F70" i="2"/>
  <c r="F51" i="2"/>
  <c r="F28" i="2"/>
  <c r="F18" i="2"/>
  <c r="F8" i="2"/>
  <c r="F82" i="2"/>
  <c r="F61" i="2"/>
  <c r="F44" i="2"/>
  <c r="F27" i="2"/>
  <c r="F17" i="2"/>
  <c r="F60" i="2"/>
  <c r="F54" i="2"/>
  <c r="F42" i="2"/>
  <c r="F3" i="2"/>
  <c r="K53" i="2"/>
  <c r="E96" i="2"/>
  <c r="F38" i="20" l="1"/>
  <c r="F93" i="20"/>
  <c r="F79" i="20"/>
  <c r="F48" i="20"/>
  <c r="F20" i="20"/>
  <c r="F30" i="20"/>
  <c r="F67" i="20"/>
  <c r="F56" i="20"/>
  <c r="F38" i="19"/>
  <c r="F48" i="19"/>
  <c r="F20" i="19"/>
  <c r="F30" i="19"/>
  <c r="F67" i="19"/>
  <c r="F56" i="19"/>
  <c r="F38" i="18"/>
  <c r="F20" i="18"/>
  <c r="F30" i="18"/>
  <c r="F67" i="18"/>
  <c r="F38" i="17"/>
  <c r="F79" i="17"/>
  <c r="F20" i="17"/>
  <c r="F30" i="17"/>
  <c r="F67" i="17"/>
  <c r="F38" i="16"/>
  <c r="F79" i="16"/>
  <c r="F93" i="16"/>
  <c r="F67" i="16"/>
  <c r="F48" i="16"/>
  <c r="F30" i="16"/>
  <c r="F20" i="16"/>
  <c r="F56" i="16"/>
  <c r="F38" i="15"/>
  <c r="F48" i="15"/>
  <c r="F79" i="15"/>
  <c r="F20" i="15"/>
  <c r="F93" i="15"/>
  <c r="F10" i="15"/>
  <c r="F30" i="15"/>
  <c r="F56" i="15"/>
  <c r="F38" i="14"/>
  <c r="F93" i="14"/>
  <c r="F10" i="14"/>
  <c r="F67" i="14"/>
  <c r="F20" i="14"/>
  <c r="F30" i="14"/>
  <c r="F38" i="5"/>
  <c r="P13" i="5" s="1"/>
  <c r="L30" i="1" s="1"/>
  <c r="N30" i="1" s="1"/>
  <c r="F48" i="5"/>
  <c r="P12" i="5" s="1"/>
  <c r="F56" i="5"/>
  <c r="P14" i="5" s="1"/>
  <c r="L31" i="1" s="1"/>
  <c r="N31" i="1" s="1"/>
  <c r="F10" i="5"/>
  <c r="P17" i="5" s="1"/>
  <c r="L34" i="1" s="1"/>
  <c r="N34" i="1" s="1"/>
  <c r="F93" i="5"/>
  <c r="P18" i="5" s="1"/>
  <c r="L35" i="1" s="1"/>
  <c r="N35" i="1" s="1"/>
  <c r="F79" i="5"/>
  <c r="P16" i="5" s="1"/>
  <c r="L33" i="1" s="1"/>
  <c r="N33" i="1" s="1"/>
  <c r="F20" i="5"/>
  <c r="P10" i="5" s="1"/>
  <c r="L27" i="1" s="1"/>
  <c r="N27" i="1" s="1"/>
  <c r="F30" i="5"/>
  <c r="P11" i="5" s="1"/>
  <c r="L28" i="1" s="1"/>
  <c r="N28" i="1" s="1"/>
  <c r="F67" i="5"/>
  <c r="P15" i="5" s="1"/>
  <c r="L32" i="1" s="1"/>
  <c r="N32" i="1" s="1"/>
  <c r="F38" i="6"/>
  <c r="P13" i="6" s="1"/>
  <c r="L21" i="1" s="1"/>
  <c r="N21" i="1" s="1"/>
  <c r="F10" i="6"/>
  <c r="P17" i="6" s="1"/>
  <c r="L25" i="1" s="1"/>
  <c r="N25" i="1" s="1"/>
  <c r="F56" i="6"/>
  <c r="P14" i="6" s="1"/>
  <c r="L22" i="1" s="1"/>
  <c r="N22" i="1" s="1"/>
  <c r="F93" i="6"/>
  <c r="P18" i="6" s="1"/>
  <c r="L26" i="1" s="1"/>
  <c r="N26" i="1" s="1"/>
  <c r="F48" i="6"/>
  <c r="P12" i="6" s="1"/>
  <c r="L20" i="1" s="1"/>
  <c r="N20" i="1" s="1"/>
  <c r="F20" i="6"/>
  <c r="P10" i="6" s="1"/>
  <c r="L18" i="1" s="1"/>
  <c r="N18" i="1" s="1"/>
  <c r="F30" i="6"/>
  <c r="P11" i="6" s="1"/>
  <c r="F67" i="6"/>
  <c r="P15" i="6" s="1"/>
  <c r="L23" i="1" s="1"/>
  <c r="N23" i="1" s="1"/>
  <c r="F56" i="2"/>
  <c r="F38" i="2"/>
  <c r="P13" i="2" s="1"/>
  <c r="L12" i="1" s="1"/>
  <c r="N12" i="1" s="1"/>
  <c r="F10" i="2"/>
  <c r="P17" i="2" s="1"/>
  <c r="L16" i="1" s="1"/>
  <c r="N16" i="1" s="1"/>
  <c r="F20" i="2"/>
  <c r="P10" i="2" s="1"/>
  <c r="L9" i="1" s="1"/>
  <c r="N9" i="1" s="1"/>
  <c r="F30" i="2"/>
  <c r="P11" i="2" s="1"/>
  <c r="L10" i="1" s="1"/>
  <c r="N10" i="1" s="1"/>
  <c r="F79" i="2"/>
  <c r="P16" i="2" s="1"/>
  <c r="L15" i="1" s="1"/>
  <c r="N15" i="1" s="1"/>
  <c r="F67" i="2"/>
  <c r="P15" i="2" s="1"/>
  <c r="F93" i="2"/>
  <c r="P18" i="2" s="1"/>
  <c r="L17" i="1" s="1"/>
  <c r="N17" i="1" s="1"/>
  <c r="F48" i="2"/>
  <c r="P12" i="2" s="1"/>
  <c r="L11" i="1" s="1"/>
  <c r="N11" i="1" s="1"/>
  <c r="P19" i="2" l="1"/>
  <c r="L14" i="1"/>
  <c r="N14" i="1" s="1"/>
  <c r="P19" i="5"/>
  <c r="L29" i="1"/>
  <c r="N29" i="1" s="1"/>
  <c r="L19" i="1"/>
  <c r="N19" i="1" s="1"/>
  <c r="P19" i="6"/>
  <c r="E95" i="20"/>
  <c r="E95" i="19"/>
  <c r="E95" i="18"/>
  <c r="E95" i="17"/>
  <c r="E95" i="16"/>
  <c r="E95" i="15"/>
  <c r="E95" i="14"/>
  <c r="E95" i="5"/>
  <c r="E95" i="6"/>
  <c r="E95" i="2"/>
</calcChain>
</file>

<file path=xl/sharedStrings.xml><?xml version="1.0" encoding="utf-8"?>
<sst xmlns="http://schemas.openxmlformats.org/spreadsheetml/2006/main" count="5378" uniqueCount="190">
  <si>
    <t>Skoring Kalurahan Tamantirto</t>
  </si>
  <si>
    <t xml:space="preserve">Tahun </t>
  </si>
  <si>
    <t xml:space="preserve">Luas Kalurahan </t>
  </si>
  <si>
    <t>: 672 Ha</t>
  </si>
  <si>
    <t xml:space="preserve">Total Padukuhan </t>
  </si>
  <si>
    <t>: 10</t>
  </si>
  <si>
    <t xml:space="preserve">No </t>
  </si>
  <si>
    <t>Sub Anasir</t>
  </si>
  <si>
    <t>Mekanisme Pemasaran Hasil Ikan</t>
  </si>
  <si>
    <t>Persentase Jumlah Pemilik Usaha Perikanan</t>
  </si>
  <si>
    <t>Potensi Perikanan</t>
  </si>
  <si>
    <t>Hasil Tangkapan Ikan</t>
  </si>
  <si>
    <t>Sarana Transportasi</t>
  </si>
  <si>
    <t>Lembaga Keuangan</t>
  </si>
  <si>
    <t>Prasarana Perhubungan Laut/ Sungai</t>
  </si>
  <si>
    <t>Kesuburan Tanah</t>
  </si>
  <si>
    <t>Curah Hujan Tahunan</t>
  </si>
  <si>
    <t>Topografi</t>
  </si>
  <si>
    <t>Persentase Luas Tanah Sawah Beririgasi</t>
  </si>
  <si>
    <t>Hasil Tanaman Padi</t>
  </si>
  <si>
    <t>Persentase Penduduk memiliki Tanah sawah</t>
  </si>
  <si>
    <t>Mekanisme Pemasaran Hasil Pertanian</t>
  </si>
  <si>
    <t>Kinerja Kelompok Tani</t>
  </si>
  <si>
    <t>Persentase Luas Tanah Tegalan</t>
  </si>
  <si>
    <t>Hasil Tanaman Palawija</t>
  </si>
  <si>
    <t>Luas Lahan Tanaman Perkebunan</t>
  </si>
  <si>
    <t>Pemilikan Lahan Perkebunan</t>
  </si>
  <si>
    <t>Topografis</t>
  </si>
  <si>
    <t>Hasil Perkebunan</t>
  </si>
  <si>
    <t>Persentase Pemilik Usaha Perkebunan</t>
  </si>
  <si>
    <t>Ketersediaan Lahan Penggembalaan</t>
  </si>
  <si>
    <t>Ketersediaan Hijauan Pakan Ternak</t>
  </si>
  <si>
    <t>Persentase Pemiliki Usaha Peternakan</t>
  </si>
  <si>
    <t>Mekanisme Pemasaran Hasil Ternak</t>
  </si>
  <si>
    <t>Pemilik Ternak</t>
  </si>
  <si>
    <t>Prasarana Listrik</t>
  </si>
  <si>
    <t>Pasar</t>
  </si>
  <si>
    <t>Kekayaan Pertambangan/  Galian</t>
  </si>
  <si>
    <t>Persentase Pemiliki Usaha Pertambangan/galian</t>
  </si>
  <si>
    <t>Prasarana Perhubungan Darat</t>
  </si>
  <si>
    <t>Mekanisme Pemasaran Hasil Pertambangan/galian</t>
  </si>
  <si>
    <t>Sarana Telepon</t>
  </si>
  <si>
    <t>Ketersediaan Bahan Baku</t>
  </si>
  <si>
    <t>Potensi Pariwisata/ Wisata</t>
  </si>
  <si>
    <t>Persentase Pemilik Usaha Industri Kecil/kerajinan</t>
  </si>
  <si>
    <t>Mekanisme Pemasaran Hasil Industri Kecil</t>
  </si>
  <si>
    <t>Koperasi</t>
  </si>
  <si>
    <t>Prasarana Pendidikan Keterampilan</t>
  </si>
  <si>
    <t>Prasarana Pembuangan Limbah</t>
  </si>
  <si>
    <t>Prasarana Perhubungan Udara</t>
  </si>
  <si>
    <t>Persentase Pemilik Usaha Industri Sedang/Besar</t>
  </si>
  <si>
    <t>Persentase Pendudukan Usia Kerja</t>
  </si>
  <si>
    <t>Kualitas Angkatan Kerja</t>
  </si>
  <si>
    <t>Pertokoan</t>
  </si>
  <si>
    <t>Potensi Pariwisata Alam</t>
  </si>
  <si>
    <t>Persentase Pemilik Usaha Jasa/ Perdagangan</t>
  </si>
  <si>
    <t>Prasarana Air Bersih</t>
  </si>
  <si>
    <t>Orbitasi</t>
  </si>
  <si>
    <t>Prasarana Rekreasi/ Wisata</t>
  </si>
  <si>
    <t>Kategori</t>
  </si>
  <si>
    <t>0-3</t>
  </si>
  <si>
    <t>0-5</t>
  </si>
  <si>
    <t>0-6</t>
  </si>
  <si>
    <t>Jumlah</t>
  </si>
  <si>
    <t>Anasir</t>
  </si>
  <si>
    <t>Perikanan</t>
  </si>
  <si>
    <t>1-30</t>
  </si>
  <si>
    <t>KL</t>
  </si>
  <si>
    <t>SDM</t>
  </si>
  <si>
    <t>SDA</t>
  </si>
  <si>
    <t>PSR</t>
  </si>
  <si>
    <t>0-4</t>
  </si>
  <si>
    <t>1-5</t>
  </si>
  <si>
    <t>1-3</t>
  </si>
  <si>
    <t>1-7</t>
  </si>
  <si>
    <t>1-38</t>
  </si>
  <si>
    <t>Persawahan</t>
  </si>
  <si>
    <t>Perladangan</t>
  </si>
  <si>
    <t>1-27</t>
  </si>
  <si>
    <t>Perkebunan</t>
  </si>
  <si>
    <t>0-37</t>
  </si>
  <si>
    <t>Peternakan</t>
  </si>
  <si>
    <t>Pertambangan</t>
  </si>
  <si>
    <t>1-10</t>
  </si>
  <si>
    <t>2-35</t>
  </si>
  <si>
    <t>3-44</t>
  </si>
  <si>
    <t>Kerajinan</t>
  </si>
  <si>
    <t>0-10</t>
  </si>
  <si>
    <t>Industri Besar</t>
  </si>
  <si>
    <t>5-60</t>
  </si>
  <si>
    <t>Perdagangan</t>
  </si>
  <si>
    <t>SDA. 4</t>
  </si>
  <si>
    <t>SDM. 7</t>
  </si>
  <si>
    <t>KL. 17</t>
  </si>
  <si>
    <t>SDA. 5</t>
  </si>
  <si>
    <t>PSR. 4</t>
  </si>
  <si>
    <t>KL. 19</t>
  </si>
  <si>
    <t>PSR. 2</t>
  </si>
  <si>
    <t>SDA. 1</t>
  </si>
  <si>
    <t>SDA. 2</t>
  </si>
  <si>
    <t>SDA. 3</t>
  </si>
  <si>
    <t>SDA. 6</t>
  </si>
  <si>
    <t>SDA. 10</t>
  </si>
  <si>
    <t>SDM. 4</t>
  </si>
  <si>
    <t>KL. 16</t>
  </si>
  <si>
    <t>KL. 6</t>
  </si>
  <si>
    <t>SDA. 8</t>
  </si>
  <si>
    <t>SDA. 9</t>
  </si>
  <si>
    <t>SDA. 13</t>
  </si>
  <si>
    <t>SDA. 14</t>
  </si>
  <si>
    <t>SDA. 15</t>
  </si>
  <si>
    <t>SDM. 9</t>
  </si>
  <si>
    <t>SDA. 17</t>
  </si>
  <si>
    <t>SDA. 18</t>
  </si>
  <si>
    <t>SDM. 6</t>
  </si>
  <si>
    <t>KL. 13</t>
  </si>
  <si>
    <t>SDA. 16</t>
  </si>
  <si>
    <t>PSR. 8</t>
  </si>
  <si>
    <t>PSR. 10</t>
  </si>
  <si>
    <t>SDA. 21</t>
  </si>
  <si>
    <t>SDM. 8</t>
  </si>
  <si>
    <t>PSR. 1</t>
  </si>
  <si>
    <t>KL. 14</t>
  </si>
  <si>
    <t>PSR. 9</t>
  </si>
  <si>
    <t>SDA. 24</t>
  </si>
  <si>
    <t>SDA. 23</t>
  </si>
  <si>
    <t>SDM. 10</t>
  </si>
  <si>
    <t>KL. 15</t>
  </si>
  <si>
    <t>PSR. 12</t>
  </si>
  <si>
    <t>PSR. 14</t>
  </si>
  <si>
    <t>PSR. 7</t>
  </si>
  <si>
    <t>PSR. 3</t>
  </si>
  <si>
    <t>SDM. 11</t>
  </si>
  <si>
    <t>SDM. 13</t>
  </si>
  <si>
    <t>SDM. 14</t>
  </si>
  <si>
    <t>PSR. 11</t>
  </si>
  <si>
    <t>SDM. 12</t>
  </si>
  <si>
    <t>PSR. 6</t>
  </si>
  <si>
    <t>SDA. 22</t>
  </si>
  <si>
    <t>PSR. 17</t>
  </si>
  <si>
    <t>6-80</t>
  </si>
  <si>
    <t>Acuan Skor</t>
  </si>
  <si>
    <t>Skor Rill</t>
  </si>
  <si>
    <t>SUB ANASIR PADUKUHAN GEBLAGAN</t>
  </si>
  <si>
    <t>SUB ANASIR PADUKUHAN NGEBEL</t>
  </si>
  <si>
    <t>SUB ANASIR PADUKUHAN NGRAME</t>
  </si>
  <si>
    <t>SUB ANASIR PADUKUHAN JETIS</t>
  </si>
  <si>
    <t>SUB ANASIR PADUKUHAN BRAJAN</t>
  </si>
  <si>
    <t>SUB ANASIR PADUKUHAN GONJEN</t>
  </si>
  <si>
    <t>SUB ANASIR PADUKUHAN KASIHAN</t>
  </si>
  <si>
    <t>Total Seluruh</t>
  </si>
  <si>
    <t>Dari Skor Max</t>
  </si>
  <si>
    <t>Sko Max</t>
  </si>
  <si>
    <t>Total</t>
  </si>
  <si>
    <t>SUB ANASIR PADUKUHAN GATAK</t>
  </si>
  <si>
    <t>SUB ANASIR PADUKUHAN JADAN</t>
  </si>
  <si>
    <t>Skor Max</t>
  </si>
  <si>
    <t>R</t>
  </si>
  <si>
    <t>S</t>
  </si>
  <si>
    <t>T</t>
  </si>
  <si>
    <t>RULE</t>
  </si>
  <si>
    <t>No</t>
  </si>
  <si>
    <t>TD</t>
  </si>
  <si>
    <t>Desa</t>
  </si>
  <si>
    <t>Skor</t>
  </si>
  <si>
    <t>Geblagan</t>
  </si>
  <si>
    <t>TOTAL</t>
  </si>
  <si>
    <t>Gatak</t>
  </si>
  <si>
    <t>Ngebel</t>
  </si>
  <si>
    <t>Ngrame</t>
  </si>
  <si>
    <t>Jetis</t>
  </si>
  <si>
    <t>Jadan</t>
  </si>
  <si>
    <t>Brajan</t>
  </si>
  <si>
    <t>Gonjen</t>
  </si>
  <si>
    <t>Kasihan</t>
  </si>
  <si>
    <t>Kembaran</t>
  </si>
  <si>
    <t>SUB ANASIR PADUKUHAN KEMBARAN</t>
  </si>
  <si>
    <t>: 2023</t>
  </si>
  <si>
    <r>
      <t>  Ubah</t>
    </r>
    <r>
      <rPr>
        <sz val="8"/>
        <color rgb="FF858796"/>
        <rFont val="Segoe UI"/>
        <family val="2"/>
      </rPr>
      <t> </t>
    </r>
    <r>
      <rPr>
        <sz val="8"/>
        <color rgb="FFFFFFFF"/>
        <rFont val="Segoe UI"/>
        <family val="2"/>
      </rPr>
      <t>  Hapus</t>
    </r>
  </si>
  <si>
    <t>Industri Sedang/ Besar</t>
  </si>
  <si>
    <t>Jasa/ Perdagangan</t>
  </si>
  <si>
    <t>Max</t>
  </si>
  <si>
    <t>%</t>
  </si>
  <si>
    <t>Rendah</t>
  </si>
  <si>
    <t>Sedang</t>
  </si>
  <si>
    <t>Tinggi</t>
  </si>
  <si>
    <t>Potensi</t>
  </si>
  <si>
    <t>&lt;</t>
  </si>
  <si>
    <t>&gt;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</si>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</sst>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color rgb="FF858796"/>
      <name val="Segoe UI"/>
      <family val="2"/>
    </font>
    <font>
      <sz val="8"/>
      <color rgb="FFFFFFFF"/>
      <name val="Segoe UI"/>
      <family val="2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E3E6F0"/>
      </right>
      <top style="medium">
        <color rgb="FFE3E6F0"/>
      </top>
      <bottom/>
      <diagonal/>
    </border>
    <border>
      <left style="medium">
        <color rgb="FFE3E6F0"/>
      </left>
      <right style="medium">
        <color rgb="FFE3E6F0"/>
      </right>
      <top style="medium">
        <color rgb="FFE3E6F0"/>
      </top>
      <bottom/>
      <diagonal/>
    </border>
    <border>
      <left/>
      <right/>
      <top style="medium">
        <color rgb="FFE3E6F0"/>
      </top>
      <bottom/>
      <diagonal/>
    </border>
    <border>
      <left style="medium">
        <color rgb="FFE3E6F0"/>
      </left>
      <right style="medium">
        <color rgb="FFE3E6F0"/>
      </right>
      <top style="medium">
        <color rgb="FFE3E6F0"/>
      </top>
      <bottom style="medium">
        <color rgb="FFE3E6F0"/>
      </bottom>
      <diagonal/>
    </border>
    <border>
      <left/>
      <right style="medium">
        <color rgb="FFE3E6F0"/>
      </right>
      <top style="medium">
        <color rgb="FFE3E6F0"/>
      </top>
      <bottom style="medium">
        <color rgb="FFE3E6F0"/>
      </bottom>
      <diagonal/>
    </border>
    <border>
      <left/>
      <right/>
      <top/>
      <bottom style="medium">
        <color rgb="FFE3E6F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9" fillId="10" borderId="0" applyNumberFormat="0" applyBorder="0" applyAlignment="0" applyProtection="0"/>
    <xf numFmtId="0" fontId="7" fillId="11" borderId="0" applyNumberFormat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49" fontId="4" fillId="2" borderId="0" xfId="0" applyNumberFormat="1" applyFont="1" applyFill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/>
    <xf numFmtId="49" fontId="4" fillId="3" borderId="0" xfId="0" applyNumberFormat="1" applyFont="1" applyFill="1" applyAlignment="1">
      <alignment vertical="center" wrapText="1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4" fillId="2" borderId="0" xfId="0" applyNumberFormat="1" applyFont="1" applyFill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9" borderId="1" xfId="2" applyBorder="1" applyAlignment="1">
      <alignment horizontal="left"/>
    </xf>
    <xf numFmtId="0" fontId="7" fillId="9" borderId="2" xfId="2" applyBorder="1" applyAlignment="1">
      <alignment horizontal="left" vertical="center"/>
    </xf>
    <xf numFmtId="0" fontId="7" fillId="9" borderId="4" xfId="2" applyBorder="1" applyAlignment="1">
      <alignment horizontal="left" vertical="center"/>
    </xf>
    <xf numFmtId="0" fontId="7" fillId="9" borderId="8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0" fillId="12" borderId="9" xfId="0" applyFont="1" applyFill="1" applyBorder="1" applyAlignment="1">
      <alignment vertical="top" wrapText="1"/>
    </xf>
    <xf numFmtId="0" fontId="10" fillId="12" borderId="10" xfId="0" applyFont="1" applyFill="1" applyBorder="1" applyAlignment="1">
      <alignment vertical="top" wrapText="1"/>
    </xf>
    <xf numFmtId="0" fontId="0" fillId="12" borderId="11" xfId="0" applyFill="1" applyBorder="1"/>
    <xf numFmtId="0" fontId="11" fillId="12" borderId="11" xfId="0" applyFont="1" applyFill="1" applyBorder="1" applyAlignment="1">
      <alignment vertical="top" wrapText="1"/>
    </xf>
    <xf numFmtId="0" fontId="10" fillId="12" borderId="12" xfId="0" applyFont="1" applyFill="1" applyBorder="1" applyAlignment="1">
      <alignment vertical="top" wrapText="1"/>
    </xf>
    <xf numFmtId="0" fontId="10" fillId="12" borderId="13" xfId="0" applyFont="1" applyFill="1" applyBorder="1" applyAlignment="1">
      <alignment vertical="top" wrapText="1"/>
    </xf>
    <xf numFmtId="0" fontId="0" fillId="12" borderId="14" xfId="0" applyFill="1" applyBorder="1"/>
    <xf numFmtId="0" fontId="7" fillId="9" borderId="1" xfId="2" applyBorder="1"/>
    <xf numFmtId="0" fontId="2" fillId="11" borderId="1" xfId="4" applyFont="1" applyBorder="1" applyAlignment="1">
      <alignment horizontal="center" vertical="center"/>
    </xf>
    <xf numFmtId="0" fontId="12" fillId="8" borderId="1" xfId="1" applyFont="1" applyBorder="1" applyAlignment="1">
      <alignment horizontal="center" vertical="center"/>
    </xf>
    <xf numFmtId="0" fontId="7" fillId="9" borderId="2" xfId="2" applyBorder="1" applyAlignment="1">
      <alignment horizontal="center" vertical="center"/>
    </xf>
    <xf numFmtId="0" fontId="7" fillId="9" borderId="1" xfId="2" applyBorder="1" applyAlignment="1">
      <alignment horizontal="left" vertical="center"/>
    </xf>
    <xf numFmtId="0" fontId="7" fillId="9" borderId="1" xfId="2" applyBorder="1" applyAlignment="1">
      <alignment vertical="center"/>
    </xf>
    <xf numFmtId="0" fontId="7" fillId="9" borderId="4" xfId="2" applyBorder="1" applyAlignment="1">
      <alignment horizontal="center" vertical="center"/>
    </xf>
    <xf numFmtId="0" fontId="7" fillId="9" borderId="8" xfId="2" applyBorder="1" applyAlignment="1">
      <alignment horizontal="center" vertical="center"/>
    </xf>
    <xf numFmtId="0" fontId="7" fillId="9" borderId="1" xfId="2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9" borderId="15" xfId="2" applyBorder="1" applyAlignment="1">
      <alignment horizontal="center" vertical="center"/>
    </xf>
    <xf numFmtId="0" fontId="7" fillId="9" borderId="16" xfId="2" applyBorder="1" applyAlignment="1">
      <alignment horizontal="center" vertical="center"/>
    </xf>
    <xf numFmtId="0" fontId="7" fillId="9" borderId="1" xfId="2" applyBorder="1" applyAlignment="1">
      <alignment horizontal="left" vertical="center"/>
    </xf>
    <xf numFmtId="2" fontId="0" fillId="0" borderId="0" xfId="0" applyNumberFormat="1"/>
    <xf numFmtId="0" fontId="4" fillId="0" borderId="0" xfId="0" applyFont="1" applyFill="1" applyBorder="1" applyAlignment="1">
      <alignment horizontal="left" vertical="center" wrapText="1"/>
    </xf>
    <xf numFmtId="0" fontId="9" fillId="10" borderId="0" xfId="3"/>
    <xf numFmtId="0" fontId="9" fillId="10" borderId="0" xfId="3" applyBorder="1" applyAlignment="1">
      <alignment horizontal="center" vertical="center"/>
    </xf>
    <xf numFmtId="0" fontId="2" fillId="11" borderId="7" xfId="4" applyFont="1" applyBorder="1" applyAlignment="1">
      <alignment horizontal="center" vertical="center"/>
    </xf>
    <xf numFmtId="1" fontId="0" fillId="0" borderId="0" xfId="0" applyNumberFormat="1"/>
    <xf numFmtId="0" fontId="9" fillId="10" borderId="0" xfId="3" applyAlignment="1">
      <alignment horizontal="center" vertical="center"/>
    </xf>
  </cellXfs>
  <cellStyles count="5">
    <cellStyle name="20% - Accent2" xfId="2" builtinId="34"/>
    <cellStyle name="60% - Accent2" xfId="4" builtinId="36"/>
    <cellStyle name="Accent2" xfId="1" builtinId="33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4FEA-5296-44B8-A3B0-36C49AC6F563}">
  <sheetPr codeName="Sheet1"/>
  <dimension ref="B1:U98"/>
  <sheetViews>
    <sheetView tabSelected="1" topLeftCell="A7" workbookViewId="0">
      <selection activeCell="Q19" sqref="Q19"/>
    </sheetView>
  </sheetViews>
  <sheetFormatPr defaultRowHeight="14.5" x14ac:dyDescent="0.35"/>
  <cols>
    <col min="1" max="1" width="3.81640625" customWidth="1"/>
    <col min="2" max="2" width="4" customWidth="1"/>
    <col min="3" max="3" width="21" customWidth="1"/>
    <col min="4" max="4" width="11.26953125" customWidth="1"/>
    <col min="10" max="10" width="37" customWidth="1"/>
    <col min="11" max="11" width="37.1796875" customWidth="1"/>
    <col min="14" max="14" width="10.26953125" bestFit="1" customWidth="1"/>
  </cols>
  <sheetData>
    <row r="1" spans="2:21" x14ac:dyDescent="0.35">
      <c r="B1" s="40" t="s">
        <v>0</v>
      </c>
      <c r="C1" s="40"/>
      <c r="D1" s="40"/>
    </row>
    <row r="2" spans="2:21" x14ac:dyDescent="0.35">
      <c r="B2" s="40"/>
      <c r="C2" s="40"/>
      <c r="D2" s="40"/>
    </row>
    <row r="3" spans="2:21" x14ac:dyDescent="0.35">
      <c r="B3" s="41" t="s">
        <v>1</v>
      </c>
      <c r="C3" s="41"/>
      <c r="D3" s="1" t="s">
        <v>177</v>
      </c>
    </row>
    <row r="4" spans="2:21" x14ac:dyDescent="0.35">
      <c r="B4" s="42" t="s">
        <v>2</v>
      </c>
      <c r="C4" s="42"/>
      <c r="D4" t="s">
        <v>3</v>
      </c>
    </row>
    <row r="5" spans="2:21" x14ac:dyDescent="0.35">
      <c r="B5" s="42" t="s">
        <v>4</v>
      </c>
      <c r="C5" s="42"/>
      <c r="D5" t="s">
        <v>5</v>
      </c>
    </row>
    <row r="7" spans="2:21" ht="15" thickBot="1" x14ac:dyDescent="0.4"/>
    <row r="8" spans="2:21" ht="15" customHeight="1" thickBot="1" x14ac:dyDescent="0.4">
      <c r="B8" s="64" t="s">
        <v>161</v>
      </c>
      <c r="C8" s="64" t="s">
        <v>163</v>
      </c>
      <c r="D8" s="64" t="s">
        <v>64</v>
      </c>
      <c r="E8" s="64" t="s">
        <v>164</v>
      </c>
      <c r="F8" s="64" t="s">
        <v>153</v>
      </c>
      <c r="G8" s="64" t="s">
        <v>186</v>
      </c>
      <c r="I8" s="63" t="s">
        <v>161</v>
      </c>
      <c r="J8" s="63" t="s">
        <v>163</v>
      </c>
      <c r="K8" s="63" t="s">
        <v>7</v>
      </c>
      <c r="L8" s="63" t="s">
        <v>164</v>
      </c>
      <c r="M8" s="63" t="s">
        <v>181</v>
      </c>
      <c r="N8" s="63" t="s">
        <v>182</v>
      </c>
      <c r="P8" s="79" t="s">
        <v>189</v>
      </c>
      <c r="S8" s="56"/>
      <c r="T8" s="56"/>
      <c r="U8" s="57"/>
    </row>
    <row r="9" spans="2:21" ht="15" customHeight="1" thickBot="1" x14ac:dyDescent="0.4">
      <c r="B9" s="37">
        <v>1</v>
      </c>
      <c r="C9" s="37" t="s">
        <v>165</v>
      </c>
      <c r="D9" s="36" t="s">
        <v>67</v>
      </c>
      <c r="E9" s="36">
        <f>'1. Geblagan'!P3</f>
        <v>22</v>
      </c>
      <c r="F9" s="70">
        <f>SUM(E9:E12)</f>
        <v>151</v>
      </c>
      <c r="G9" s="70" t="str">
        <f t="shared" ref="G9" si="0">IF(F9&lt;74,"Rendah",IF(F9&lt;148,"Sedang","Tinggi"))</f>
        <v>Tinggi</v>
      </c>
      <c r="I9" s="65">
        <v>1</v>
      </c>
      <c r="J9" s="74" t="s">
        <v>165</v>
      </c>
      <c r="K9" s="66" t="s">
        <v>76</v>
      </c>
      <c r="L9" s="66">
        <f>'1. Geblagan'!P10</f>
        <v>29</v>
      </c>
      <c r="M9">
        <f>'Sub Anasir'!E20</f>
        <v>37</v>
      </c>
      <c r="N9" s="75">
        <f>L9/M9*100</f>
        <v>78.378378378378372</v>
      </c>
      <c r="P9" s="77" t="s">
        <v>183</v>
      </c>
      <c r="Q9" s="78" t="s">
        <v>187</v>
      </c>
      <c r="R9" s="77">
        <v>74</v>
      </c>
      <c r="S9" s="56"/>
      <c r="T9" s="55"/>
      <c r="U9" s="58" t="s">
        <v>178</v>
      </c>
    </row>
    <row r="10" spans="2:21" ht="15" customHeight="1" thickBot="1" x14ac:dyDescent="0.4">
      <c r="B10" s="38"/>
      <c r="C10" s="38"/>
      <c r="D10" s="36" t="s">
        <v>70</v>
      </c>
      <c r="E10" s="36">
        <f>'1. Geblagan'!P4</f>
        <v>44</v>
      </c>
      <c r="F10" s="70"/>
      <c r="G10" s="70"/>
      <c r="I10" s="68"/>
      <c r="J10" s="74"/>
      <c r="K10" s="66" t="s">
        <v>77</v>
      </c>
      <c r="L10" s="66">
        <f>'1. Geblagan'!P11</f>
        <v>28</v>
      </c>
      <c r="M10">
        <f>'Sub Anasir'!E30</f>
        <v>34</v>
      </c>
      <c r="N10" s="75">
        <f t="shared" ref="N10:N73" si="1">L10/M10*100</f>
        <v>82.35294117647058</v>
      </c>
      <c r="P10" s="77" t="s">
        <v>184</v>
      </c>
      <c r="Q10" s="81" t="s">
        <v>188</v>
      </c>
      <c r="R10" s="77">
        <v>74</v>
      </c>
      <c r="S10" s="56"/>
      <c r="T10" s="55"/>
      <c r="U10" s="58" t="s">
        <v>178</v>
      </c>
    </row>
    <row r="11" spans="2:21" ht="15" customHeight="1" thickBot="1" x14ac:dyDescent="0.4">
      <c r="B11" s="38"/>
      <c r="C11" s="38"/>
      <c r="D11" s="36" t="s">
        <v>69</v>
      </c>
      <c r="E11" s="36">
        <f>'1. Geblagan'!P5</f>
        <v>47</v>
      </c>
      <c r="F11" s="70"/>
      <c r="G11" s="70"/>
      <c r="I11" s="68"/>
      <c r="J11" s="74"/>
      <c r="K11" s="66" t="s">
        <v>81</v>
      </c>
      <c r="L11" s="66">
        <f>'1. Geblagan'!P12</f>
        <v>25</v>
      </c>
      <c r="M11">
        <f>'Sub Anasir'!E48</f>
        <v>32</v>
      </c>
      <c r="N11" s="75">
        <f t="shared" si="1"/>
        <v>78.125</v>
      </c>
      <c r="P11" s="77" t="s">
        <v>185</v>
      </c>
      <c r="Q11" s="81" t="s">
        <v>188</v>
      </c>
      <c r="R11" s="77">
        <v>148</v>
      </c>
      <c r="S11" s="56"/>
      <c r="T11" s="55"/>
      <c r="U11" s="58" t="s">
        <v>178</v>
      </c>
    </row>
    <row r="12" spans="2:21" ht="15" customHeight="1" thickBot="1" x14ac:dyDescent="0.4">
      <c r="B12" s="39"/>
      <c r="C12" s="39"/>
      <c r="D12" s="36" t="s">
        <v>68</v>
      </c>
      <c r="E12" s="36">
        <f>'1. Geblagan'!P6</f>
        <v>38</v>
      </c>
      <c r="F12" s="70"/>
      <c r="G12" s="70"/>
      <c r="I12" s="68"/>
      <c r="J12" s="74"/>
      <c r="K12" s="66" t="s">
        <v>79</v>
      </c>
      <c r="L12" s="66">
        <f>'1. Geblagan'!P13</f>
        <v>17</v>
      </c>
      <c r="M12">
        <f>'Sub Anasir'!E38</f>
        <v>27</v>
      </c>
      <c r="N12" s="75">
        <f t="shared" si="1"/>
        <v>62.962962962962962</v>
      </c>
      <c r="S12" s="56"/>
      <c r="T12" s="55"/>
      <c r="U12" s="58" t="s">
        <v>178</v>
      </c>
    </row>
    <row r="13" spans="2:21" ht="15" customHeight="1" thickBot="1" x14ac:dyDescent="0.4">
      <c r="B13" s="37">
        <v>2</v>
      </c>
      <c r="C13" s="37" t="s">
        <v>167</v>
      </c>
      <c r="D13" s="36" t="s">
        <v>67</v>
      </c>
      <c r="E13" s="36">
        <f>'2. Gatak'!P3</f>
        <v>8</v>
      </c>
      <c r="F13" s="70">
        <f>SUM(E13:E16)</f>
        <v>73</v>
      </c>
      <c r="G13" s="70" t="str">
        <f t="shared" ref="G13" si="2">IF(F13&lt;74,"Rendah",IF(F13&lt;148,"Sedang","Tinggi"))</f>
        <v>Rendah</v>
      </c>
      <c r="I13" s="68"/>
      <c r="J13" s="74"/>
      <c r="K13" s="66" t="s">
        <v>82</v>
      </c>
      <c r="L13" s="66">
        <f>'1. Geblagan'!P14</f>
        <v>21</v>
      </c>
      <c r="M13">
        <f>'Sub Anasir'!E56</f>
        <v>28</v>
      </c>
      <c r="N13" s="75">
        <f t="shared" si="1"/>
        <v>75</v>
      </c>
      <c r="S13" s="56"/>
      <c r="T13" s="55"/>
      <c r="U13" s="58" t="s">
        <v>178</v>
      </c>
    </row>
    <row r="14" spans="2:21" ht="15" customHeight="1" thickBot="1" x14ac:dyDescent="0.4">
      <c r="B14" s="38"/>
      <c r="C14" s="38"/>
      <c r="D14" s="36" t="s">
        <v>70</v>
      </c>
      <c r="E14" s="36">
        <f>'2. Gatak'!P4</f>
        <v>22</v>
      </c>
      <c r="F14" s="70"/>
      <c r="G14" s="70"/>
      <c r="I14" s="68"/>
      <c r="J14" s="74"/>
      <c r="K14" s="66" t="s">
        <v>86</v>
      </c>
      <c r="L14" s="66">
        <f>'1. Geblagan'!P15</f>
        <v>35</v>
      </c>
      <c r="M14">
        <f>'Sub Anasir'!E67</f>
        <v>45</v>
      </c>
      <c r="N14" s="75">
        <f t="shared" si="1"/>
        <v>77.777777777777786</v>
      </c>
      <c r="S14" s="56"/>
      <c r="T14" s="55"/>
      <c r="U14" s="58" t="s">
        <v>178</v>
      </c>
    </row>
    <row r="15" spans="2:21" ht="15" customHeight="1" thickBot="1" x14ac:dyDescent="0.4">
      <c r="B15" s="38"/>
      <c r="C15" s="38"/>
      <c r="D15" s="36" t="s">
        <v>69</v>
      </c>
      <c r="E15" s="36">
        <f>'2. Gatak'!P5</f>
        <v>28</v>
      </c>
      <c r="F15" s="70"/>
      <c r="G15" s="70"/>
      <c r="I15" s="68"/>
      <c r="J15" s="74"/>
      <c r="K15" s="66" t="s">
        <v>179</v>
      </c>
      <c r="L15" s="66">
        <f>'1. Geblagan'!P16</f>
        <v>45</v>
      </c>
      <c r="M15">
        <f>'Sub Anasir'!E79</f>
        <v>45</v>
      </c>
      <c r="N15" s="75">
        <f t="shared" si="1"/>
        <v>100</v>
      </c>
      <c r="S15" s="56"/>
      <c r="T15" s="55"/>
      <c r="U15" s="58" t="s">
        <v>178</v>
      </c>
    </row>
    <row r="16" spans="2:21" ht="15" customHeight="1" thickBot="1" x14ac:dyDescent="0.4">
      <c r="B16" s="39"/>
      <c r="C16" s="39"/>
      <c r="D16" s="36" t="s">
        <v>68</v>
      </c>
      <c r="E16" s="36">
        <f>'2. Gatak'!P6</f>
        <v>15</v>
      </c>
      <c r="F16" s="70"/>
      <c r="G16" s="70"/>
      <c r="I16" s="68"/>
      <c r="J16" s="74"/>
      <c r="K16" s="66" t="s">
        <v>65</v>
      </c>
      <c r="L16" s="66">
        <f>'1. Geblagan'!P17</f>
        <v>18</v>
      </c>
      <c r="M16">
        <f>'Sub Anasir'!E10</f>
        <v>39</v>
      </c>
      <c r="N16" s="75">
        <f t="shared" si="1"/>
        <v>46.153846153846153</v>
      </c>
      <c r="S16" s="59"/>
      <c r="T16" s="60"/>
      <c r="U16" s="61"/>
    </row>
    <row r="17" spans="2:14" ht="15" customHeight="1" x14ac:dyDescent="0.35">
      <c r="B17" s="37">
        <v>3</v>
      </c>
      <c r="C17" s="37" t="s">
        <v>168</v>
      </c>
      <c r="D17" s="36" t="s">
        <v>67</v>
      </c>
      <c r="E17" s="36">
        <f>'3. Ngebel'!P3</f>
        <v>21</v>
      </c>
      <c r="F17" s="70">
        <f t="shared" ref="F17" si="3">SUM(E17:E20)</f>
        <v>150</v>
      </c>
      <c r="G17" s="70" t="str">
        <f>IF(F17&lt;74,"Rendah",IF(F17&lt;148,"Sedang","Tinggi"))</f>
        <v>Tinggi</v>
      </c>
      <c r="I17" s="69"/>
      <c r="J17" s="74"/>
      <c r="K17" s="66" t="s">
        <v>180</v>
      </c>
      <c r="L17" s="66">
        <f>'1. Geblagan'!P18</f>
        <v>51</v>
      </c>
      <c r="M17" s="80">
        <f>'Sub Anasir'!E94</f>
        <v>50</v>
      </c>
      <c r="N17" s="75">
        <f t="shared" si="1"/>
        <v>102</v>
      </c>
    </row>
    <row r="18" spans="2:14" ht="15" customHeight="1" x14ac:dyDescent="0.35">
      <c r="B18" s="38"/>
      <c r="C18" s="38"/>
      <c r="D18" s="36" t="s">
        <v>70</v>
      </c>
      <c r="E18" s="36">
        <f>'3. Ngebel'!P4</f>
        <v>40</v>
      </c>
      <c r="F18" s="70"/>
      <c r="G18" s="70"/>
      <c r="I18" s="65">
        <v>2</v>
      </c>
      <c r="J18" s="74" t="s">
        <v>167</v>
      </c>
      <c r="K18" s="66" t="s">
        <v>76</v>
      </c>
      <c r="L18" s="66">
        <f>'2. Gatak'!P10</f>
        <v>18</v>
      </c>
      <c r="M18">
        <v>37</v>
      </c>
      <c r="N18" s="75">
        <f t="shared" si="1"/>
        <v>48.648648648648653</v>
      </c>
    </row>
    <row r="19" spans="2:14" ht="15" customHeight="1" x14ac:dyDescent="0.35">
      <c r="B19" s="38"/>
      <c r="C19" s="38"/>
      <c r="D19" s="36" t="s">
        <v>69</v>
      </c>
      <c r="E19" s="36">
        <f>'3. Ngebel'!P5</f>
        <v>53</v>
      </c>
      <c r="F19" s="70"/>
      <c r="G19" s="70"/>
      <c r="I19" s="68"/>
      <c r="J19" s="74"/>
      <c r="K19" s="66" t="s">
        <v>77</v>
      </c>
      <c r="L19" s="66">
        <f>'2. Gatak'!P11</f>
        <v>17</v>
      </c>
      <c r="M19">
        <v>34</v>
      </c>
      <c r="N19" s="75">
        <f t="shared" si="1"/>
        <v>50</v>
      </c>
    </row>
    <row r="20" spans="2:14" ht="15" customHeight="1" x14ac:dyDescent="0.35">
      <c r="B20" s="39"/>
      <c r="C20" s="39"/>
      <c r="D20" s="36" t="s">
        <v>68</v>
      </c>
      <c r="E20" s="36">
        <f>'3. Ngebel'!P6</f>
        <v>36</v>
      </c>
      <c r="F20" s="70"/>
      <c r="G20" s="70"/>
      <c r="I20" s="68"/>
      <c r="J20" s="74"/>
      <c r="K20" s="66" t="s">
        <v>81</v>
      </c>
      <c r="L20" s="66">
        <f>'2. Gatak'!P12</f>
        <v>17</v>
      </c>
      <c r="M20">
        <v>32</v>
      </c>
      <c r="N20" s="75">
        <f t="shared" si="1"/>
        <v>53.125</v>
      </c>
    </row>
    <row r="21" spans="2:14" ht="15" customHeight="1" x14ac:dyDescent="0.35">
      <c r="B21" s="37">
        <v>4</v>
      </c>
      <c r="C21" s="37" t="s">
        <v>169</v>
      </c>
      <c r="D21" s="36" t="s">
        <v>67</v>
      </c>
      <c r="E21" s="36">
        <f>' 4. Ngrame'!P3</f>
        <v>13</v>
      </c>
      <c r="F21" s="70">
        <f t="shared" ref="F21" si="4">SUM(E21:E24)</f>
        <v>121</v>
      </c>
      <c r="G21" s="70" t="str">
        <f t="shared" ref="G21" si="5">IF(F21&lt;74,"Rendah",IF(F21&lt;148,"Sedang","Tinggi"))</f>
        <v>Sedang</v>
      </c>
      <c r="I21" s="68"/>
      <c r="J21" s="74"/>
      <c r="K21" s="66" t="s">
        <v>79</v>
      </c>
      <c r="L21" s="66">
        <f>'2. Gatak'!P13</f>
        <v>11</v>
      </c>
      <c r="M21">
        <v>27</v>
      </c>
      <c r="N21" s="75">
        <f t="shared" si="1"/>
        <v>40.74074074074074</v>
      </c>
    </row>
    <row r="22" spans="2:14" ht="15" customHeight="1" x14ac:dyDescent="0.35">
      <c r="B22" s="38"/>
      <c r="C22" s="38"/>
      <c r="D22" s="36" t="s">
        <v>70</v>
      </c>
      <c r="E22" s="36">
        <f>' 4. Ngrame'!P4</f>
        <v>43</v>
      </c>
      <c r="F22" s="70"/>
      <c r="G22" s="70"/>
      <c r="I22" s="68"/>
      <c r="J22" s="74"/>
      <c r="K22" s="66" t="s">
        <v>82</v>
      </c>
      <c r="L22" s="66">
        <f>'2. Gatak'!P14</f>
        <v>9</v>
      </c>
      <c r="M22">
        <v>28</v>
      </c>
      <c r="N22" s="75">
        <f t="shared" si="1"/>
        <v>32.142857142857146</v>
      </c>
    </row>
    <row r="23" spans="2:14" ht="15" customHeight="1" x14ac:dyDescent="0.35">
      <c r="B23" s="38"/>
      <c r="C23" s="38"/>
      <c r="D23" s="36" t="s">
        <v>69</v>
      </c>
      <c r="E23" s="36">
        <f>' 4. Ngrame'!P5</f>
        <v>37</v>
      </c>
      <c r="F23" s="70"/>
      <c r="G23" s="70"/>
      <c r="I23" s="68"/>
      <c r="J23" s="74"/>
      <c r="K23" s="66" t="s">
        <v>86</v>
      </c>
      <c r="L23" s="66">
        <f>'2. Gatak'!P15</f>
        <v>16</v>
      </c>
      <c r="M23">
        <v>45</v>
      </c>
      <c r="N23" s="75">
        <f t="shared" si="1"/>
        <v>35.555555555555557</v>
      </c>
    </row>
    <row r="24" spans="2:14" ht="15" customHeight="1" x14ac:dyDescent="0.35">
      <c r="B24" s="39"/>
      <c r="C24" s="39"/>
      <c r="D24" s="36" t="s">
        <v>68</v>
      </c>
      <c r="E24" s="36">
        <f>' 4. Ngrame'!P6</f>
        <v>28</v>
      </c>
      <c r="F24" s="70"/>
      <c r="G24" s="70"/>
      <c r="I24" s="68"/>
      <c r="J24" s="74"/>
      <c r="K24" s="66" t="s">
        <v>179</v>
      </c>
      <c r="L24" s="66">
        <f>'2. Gatak'!P16</f>
        <v>21</v>
      </c>
      <c r="M24">
        <v>45</v>
      </c>
      <c r="N24" s="75">
        <f t="shared" si="1"/>
        <v>46.666666666666664</v>
      </c>
    </row>
    <row r="25" spans="2:14" ht="15" customHeight="1" x14ac:dyDescent="0.35">
      <c r="B25" s="37">
        <v>5</v>
      </c>
      <c r="C25" s="37" t="s">
        <v>170</v>
      </c>
      <c r="D25" s="36" t="s">
        <v>67</v>
      </c>
      <c r="E25" s="36">
        <f>'5. Jetis'!P3</f>
        <v>13</v>
      </c>
      <c r="F25" s="70">
        <f t="shared" ref="F25" si="6">SUM(E25:E28)</f>
        <v>114</v>
      </c>
      <c r="G25" s="70" t="str">
        <f t="shared" ref="G25" si="7">IF(F25&lt;74,"Rendah",IF(F25&lt;148,"Sedang","Tinggi"))</f>
        <v>Sedang</v>
      </c>
      <c r="I25" s="68"/>
      <c r="J25" s="74"/>
      <c r="K25" s="66" t="s">
        <v>65</v>
      </c>
      <c r="L25" s="66">
        <f>'2. Gatak'!P17</f>
        <v>5</v>
      </c>
      <c r="M25">
        <v>39</v>
      </c>
      <c r="N25" s="75">
        <f t="shared" si="1"/>
        <v>12.820512820512819</v>
      </c>
    </row>
    <row r="26" spans="2:14" ht="15" customHeight="1" x14ac:dyDescent="0.35">
      <c r="B26" s="38"/>
      <c r="C26" s="38"/>
      <c r="D26" s="36" t="s">
        <v>70</v>
      </c>
      <c r="E26" s="36">
        <f>'5. Jetis'!P4</f>
        <v>36</v>
      </c>
      <c r="F26" s="70"/>
      <c r="G26" s="70"/>
      <c r="I26" s="69"/>
      <c r="J26" s="74"/>
      <c r="K26" s="66" t="s">
        <v>180</v>
      </c>
      <c r="L26" s="66">
        <f>'2. Gatak'!P18</f>
        <v>27</v>
      </c>
      <c r="M26">
        <v>50</v>
      </c>
      <c r="N26" s="75">
        <f t="shared" si="1"/>
        <v>54</v>
      </c>
    </row>
    <row r="27" spans="2:14" ht="15" customHeight="1" x14ac:dyDescent="0.35">
      <c r="B27" s="38"/>
      <c r="C27" s="38"/>
      <c r="D27" s="36" t="s">
        <v>69</v>
      </c>
      <c r="E27" s="36">
        <f>'5. Jetis'!P5</f>
        <v>36</v>
      </c>
      <c r="F27" s="70"/>
      <c r="G27" s="70"/>
      <c r="I27" s="65">
        <v>3</v>
      </c>
      <c r="J27" s="74" t="s">
        <v>168</v>
      </c>
      <c r="K27" s="66" t="s">
        <v>76</v>
      </c>
      <c r="L27" s="66">
        <f>'3. Ngebel'!P10</f>
        <v>33</v>
      </c>
      <c r="M27">
        <v>37</v>
      </c>
      <c r="N27" s="75">
        <f t="shared" si="1"/>
        <v>89.189189189189193</v>
      </c>
    </row>
    <row r="28" spans="2:14" ht="15" customHeight="1" x14ac:dyDescent="0.35">
      <c r="B28" s="39"/>
      <c r="C28" s="39"/>
      <c r="D28" s="36" t="s">
        <v>68</v>
      </c>
      <c r="E28" s="36">
        <f>'5. Jetis'!P6</f>
        <v>29</v>
      </c>
      <c r="F28" s="70"/>
      <c r="G28" s="70"/>
      <c r="I28" s="68"/>
      <c r="J28" s="74"/>
      <c r="K28" s="66" t="s">
        <v>77</v>
      </c>
      <c r="L28" s="66">
        <f>'3. Ngebel'!P11</f>
        <v>32</v>
      </c>
      <c r="M28">
        <v>34</v>
      </c>
      <c r="N28" s="75">
        <f t="shared" si="1"/>
        <v>94.117647058823522</v>
      </c>
    </row>
    <row r="29" spans="2:14" ht="15" customHeight="1" x14ac:dyDescent="0.35">
      <c r="B29" s="37">
        <v>6</v>
      </c>
      <c r="C29" s="37" t="s">
        <v>171</v>
      </c>
      <c r="D29" s="36" t="s">
        <v>67</v>
      </c>
      <c r="E29" s="36">
        <f>'6. Jadan'!P3</f>
        <v>15</v>
      </c>
      <c r="F29" s="70">
        <f t="shared" ref="F29" si="8">SUM(E29:E32)</f>
        <v>117</v>
      </c>
      <c r="G29" s="70" t="str">
        <f t="shared" ref="G29" si="9">IF(F29&lt;74,"Rendah",IF(F29&lt;148,"Sedang","Tinggi"))</f>
        <v>Sedang</v>
      </c>
      <c r="I29" s="68"/>
      <c r="J29" s="74"/>
      <c r="K29" s="66" t="s">
        <v>81</v>
      </c>
      <c r="L29" s="66">
        <f>'3. Ngebel'!P12</f>
        <v>27</v>
      </c>
      <c r="M29">
        <v>32</v>
      </c>
      <c r="N29" s="75">
        <f t="shared" si="1"/>
        <v>84.375</v>
      </c>
    </row>
    <row r="30" spans="2:14" ht="15" customHeight="1" x14ac:dyDescent="0.35">
      <c r="B30" s="38"/>
      <c r="C30" s="38"/>
      <c r="D30" s="36" t="s">
        <v>70</v>
      </c>
      <c r="E30" s="36">
        <f>'6. Jadan'!P4</f>
        <v>42</v>
      </c>
      <c r="F30" s="70"/>
      <c r="G30" s="70"/>
      <c r="I30" s="68"/>
      <c r="J30" s="74"/>
      <c r="K30" s="66" t="s">
        <v>79</v>
      </c>
      <c r="L30" s="66">
        <f>'3. Ngebel'!P13</f>
        <v>20</v>
      </c>
      <c r="M30">
        <v>27</v>
      </c>
      <c r="N30" s="75">
        <f t="shared" si="1"/>
        <v>74.074074074074076</v>
      </c>
    </row>
    <row r="31" spans="2:14" ht="15" customHeight="1" x14ac:dyDescent="0.35">
      <c r="B31" s="38"/>
      <c r="C31" s="38"/>
      <c r="D31" s="36" t="s">
        <v>69</v>
      </c>
      <c r="E31" s="36">
        <f>'6. Jadan'!P5</f>
        <v>32</v>
      </c>
      <c r="F31" s="70"/>
      <c r="G31" s="70"/>
      <c r="I31" s="68"/>
      <c r="J31" s="74"/>
      <c r="K31" s="66" t="s">
        <v>82</v>
      </c>
      <c r="L31" s="66">
        <f>'3. Ngebel'!P14</f>
        <v>19</v>
      </c>
      <c r="M31">
        <v>28</v>
      </c>
      <c r="N31" s="75">
        <f t="shared" si="1"/>
        <v>67.857142857142861</v>
      </c>
    </row>
    <row r="32" spans="2:14" ht="15" customHeight="1" x14ac:dyDescent="0.35">
      <c r="B32" s="39"/>
      <c r="C32" s="39"/>
      <c r="D32" s="36" t="s">
        <v>68</v>
      </c>
      <c r="E32" s="36">
        <f>'6. Jadan'!P6</f>
        <v>28</v>
      </c>
      <c r="F32" s="70"/>
      <c r="G32" s="70"/>
      <c r="I32" s="68"/>
      <c r="J32" s="74"/>
      <c r="K32" s="66" t="s">
        <v>86</v>
      </c>
      <c r="L32" s="66">
        <f>'3. Ngebel'!P15</f>
        <v>32</v>
      </c>
      <c r="M32">
        <v>45</v>
      </c>
      <c r="N32" s="75">
        <f t="shared" si="1"/>
        <v>71.111111111111114</v>
      </c>
    </row>
    <row r="33" spans="2:14" ht="15" customHeight="1" x14ac:dyDescent="0.35">
      <c r="B33" s="37">
        <v>7</v>
      </c>
      <c r="C33" s="37" t="s">
        <v>172</v>
      </c>
      <c r="D33" s="36" t="s">
        <v>67</v>
      </c>
      <c r="E33" s="36">
        <f>'7. Brajan'!P3</f>
        <v>15</v>
      </c>
      <c r="F33" s="70">
        <f t="shared" ref="F33" si="10">SUM(E33:E36)</f>
        <v>125</v>
      </c>
      <c r="G33" s="70" t="str">
        <f t="shared" ref="G33" si="11">IF(F33&lt;74,"Rendah",IF(F33&lt;148,"Sedang","Tinggi"))</f>
        <v>Sedang</v>
      </c>
      <c r="I33" s="68"/>
      <c r="J33" s="74"/>
      <c r="K33" s="66" t="s">
        <v>179</v>
      </c>
      <c r="L33" s="66">
        <f>'3. Ngebel'!P16</f>
        <v>41</v>
      </c>
      <c r="M33">
        <v>45</v>
      </c>
      <c r="N33" s="75">
        <f t="shared" si="1"/>
        <v>91.111111111111114</v>
      </c>
    </row>
    <row r="34" spans="2:14" ht="15" customHeight="1" x14ac:dyDescent="0.35">
      <c r="B34" s="38"/>
      <c r="C34" s="38"/>
      <c r="D34" s="36" t="s">
        <v>70</v>
      </c>
      <c r="E34" s="36">
        <f>'7. Brajan'!P4</f>
        <v>44</v>
      </c>
      <c r="F34" s="70"/>
      <c r="G34" s="70"/>
      <c r="I34" s="68"/>
      <c r="J34" s="74"/>
      <c r="K34" s="66" t="s">
        <v>65</v>
      </c>
      <c r="L34" s="66">
        <f>'3. Ngebel'!P17</f>
        <v>17</v>
      </c>
      <c r="M34">
        <v>39</v>
      </c>
      <c r="N34" s="75">
        <f t="shared" si="1"/>
        <v>43.589743589743591</v>
      </c>
    </row>
    <row r="35" spans="2:14" ht="15" customHeight="1" x14ac:dyDescent="0.35">
      <c r="B35" s="38"/>
      <c r="C35" s="38"/>
      <c r="D35" s="36" t="s">
        <v>69</v>
      </c>
      <c r="E35" s="36">
        <f>'7. Brajan'!P5</f>
        <v>37</v>
      </c>
      <c r="F35" s="70"/>
      <c r="G35" s="70"/>
      <c r="I35" s="69"/>
      <c r="J35" s="74"/>
      <c r="K35" s="66" t="s">
        <v>180</v>
      </c>
      <c r="L35" s="66">
        <f>'3. Ngebel'!P18</f>
        <v>49</v>
      </c>
      <c r="M35">
        <v>50</v>
      </c>
      <c r="N35" s="75">
        <f t="shared" si="1"/>
        <v>98</v>
      </c>
    </row>
    <row r="36" spans="2:14" ht="15" customHeight="1" x14ac:dyDescent="0.35">
      <c r="B36" s="39"/>
      <c r="C36" s="39"/>
      <c r="D36" s="36" t="s">
        <v>68</v>
      </c>
      <c r="E36" s="36">
        <f>'7. Brajan'!P6</f>
        <v>29</v>
      </c>
      <c r="F36" s="70"/>
      <c r="G36" s="70"/>
      <c r="I36" s="65">
        <v>4</v>
      </c>
      <c r="J36" s="74" t="s">
        <v>169</v>
      </c>
      <c r="K36" s="66" t="s">
        <v>76</v>
      </c>
      <c r="L36" s="66">
        <f>' 4. Ngrame'!P10</f>
        <v>18</v>
      </c>
      <c r="M36">
        <v>37</v>
      </c>
      <c r="N36" s="75">
        <f t="shared" si="1"/>
        <v>48.648648648648653</v>
      </c>
    </row>
    <row r="37" spans="2:14" ht="15" customHeight="1" x14ac:dyDescent="0.35">
      <c r="B37" s="37">
        <v>8</v>
      </c>
      <c r="C37" s="37" t="s">
        <v>173</v>
      </c>
      <c r="D37" s="36" t="s">
        <v>67</v>
      </c>
      <c r="E37" s="36">
        <f>'8. Gonjen'!P3</f>
        <v>14</v>
      </c>
      <c r="F37" s="70">
        <f t="shared" ref="F37" si="12">SUM(E37:E40)</f>
        <v>123</v>
      </c>
      <c r="G37" s="70" t="str">
        <f t="shared" ref="G37" si="13">IF(F37&lt;74,"Rendah",IF(F37&lt;148,"Sedang","Tinggi"))</f>
        <v>Sedang</v>
      </c>
      <c r="I37" s="68"/>
      <c r="J37" s="74"/>
      <c r="K37" s="66" t="s">
        <v>77</v>
      </c>
      <c r="L37" s="66">
        <f>' 4. Ngrame'!P11</f>
        <v>18</v>
      </c>
      <c r="M37">
        <v>34</v>
      </c>
      <c r="N37" s="75">
        <f t="shared" si="1"/>
        <v>52.941176470588239</v>
      </c>
    </row>
    <row r="38" spans="2:14" ht="15" customHeight="1" x14ac:dyDescent="0.35">
      <c r="B38" s="38"/>
      <c r="C38" s="38"/>
      <c r="D38" s="36" t="s">
        <v>70</v>
      </c>
      <c r="E38" s="36">
        <f>'8. Gonjen'!P4</f>
        <v>40</v>
      </c>
      <c r="F38" s="70"/>
      <c r="G38" s="70"/>
      <c r="I38" s="68"/>
      <c r="J38" s="74"/>
      <c r="K38" s="66" t="s">
        <v>81</v>
      </c>
      <c r="L38" s="66">
        <f>' 4. Ngrame'!P12</f>
        <v>22</v>
      </c>
      <c r="M38">
        <v>32</v>
      </c>
      <c r="N38" s="75">
        <f t="shared" si="1"/>
        <v>68.75</v>
      </c>
    </row>
    <row r="39" spans="2:14" ht="15" customHeight="1" x14ac:dyDescent="0.35">
      <c r="B39" s="38"/>
      <c r="C39" s="38"/>
      <c r="D39" s="36" t="s">
        <v>69</v>
      </c>
      <c r="E39" s="36">
        <f>'8. Gonjen'!P5</f>
        <v>40</v>
      </c>
      <c r="F39" s="70"/>
      <c r="G39" s="70"/>
      <c r="I39" s="68"/>
      <c r="J39" s="74"/>
      <c r="K39" s="66" t="s">
        <v>79</v>
      </c>
      <c r="L39" s="66">
        <f>' 4. Ngrame'!P13</f>
        <v>12</v>
      </c>
      <c r="M39">
        <v>27</v>
      </c>
      <c r="N39" s="75">
        <f t="shared" si="1"/>
        <v>44.444444444444443</v>
      </c>
    </row>
    <row r="40" spans="2:14" ht="15" customHeight="1" x14ac:dyDescent="0.35">
      <c r="B40" s="39"/>
      <c r="C40" s="39"/>
      <c r="D40" s="36" t="s">
        <v>68</v>
      </c>
      <c r="E40" s="36">
        <f>'8. Gonjen'!P6</f>
        <v>29</v>
      </c>
      <c r="F40" s="70"/>
      <c r="G40" s="70"/>
      <c r="I40" s="68"/>
      <c r="J40" s="74"/>
      <c r="K40" s="66" t="s">
        <v>82</v>
      </c>
      <c r="L40" s="66">
        <f>' 4. Ngrame'!P14</f>
        <v>26</v>
      </c>
      <c r="M40">
        <v>28</v>
      </c>
      <c r="N40" s="75">
        <f t="shared" si="1"/>
        <v>92.857142857142861</v>
      </c>
    </row>
    <row r="41" spans="2:14" ht="15" customHeight="1" x14ac:dyDescent="0.35">
      <c r="B41" s="37">
        <v>9</v>
      </c>
      <c r="C41" s="37" t="s">
        <v>174</v>
      </c>
      <c r="D41" s="36" t="s">
        <v>67</v>
      </c>
      <c r="E41" s="36">
        <f>'9. Kasihan'!P3</f>
        <v>12</v>
      </c>
      <c r="F41" s="70">
        <f t="shared" ref="F41" si="14">SUM(E41:E44)</f>
        <v>122</v>
      </c>
      <c r="G41" s="70" t="str">
        <f t="shared" ref="G41" si="15">IF(F41&lt;74,"Rendah",IF(F41&lt;148,"Sedang","Tinggi"))</f>
        <v>Sedang</v>
      </c>
      <c r="I41" s="68"/>
      <c r="J41" s="74"/>
      <c r="K41" s="66" t="s">
        <v>86</v>
      </c>
      <c r="L41" s="66">
        <f>' 4. Ngrame'!P15</f>
        <v>33</v>
      </c>
      <c r="M41">
        <v>45</v>
      </c>
      <c r="N41" s="75">
        <f t="shared" si="1"/>
        <v>73.333333333333329</v>
      </c>
    </row>
    <row r="42" spans="2:14" ht="15" customHeight="1" x14ac:dyDescent="0.35">
      <c r="B42" s="38"/>
      <c r="C42" s="38"/>
      <c r="D42" s="36" t="s">
        <v>70</v>
      </c>
      <c r="E42" s="36">
        <f>'9. Kasihan'!P4</f>
        <v>44</v>
      </c>
      <c r="F42" s="70"/>
      <c r="G42" s="70"/>
      <c r="I42" s="68"/>
      <c r="J42" s="74"/>
      <c r="K42" s="66" t="s">
        <v>179</v>
      </c>
      <c r="L42" s="66">
        <f>' 4. Ngrame'!P16</f>
        <v>42</v>
      </c>
      <c r="M42">
        <v>45</v>
      </c>
      <c r="N42" s="75">
        <f t="shared" si="1"/>
        <v>93.333333333333329</v>
      </c>
    </row>
    <row r="43" spans="2:14" ht="15" customHeight="1" x14ac:dyDescent="0.35">
      <c r="B43" s="38"/>
      <c r="C43" s="38"/>
      <c r="D43" s="36" t="s">
        <v>69</v>
      </c>
      <c r="E43" s="36">
        <f>'9. Kasihan'!P5</f>
        <v>32</v>
      </c>
      <c r="F43" s="70"/>
      <c r="G43" s="70"/>
      <c r="I43" s="68"/>
      <c r="J43" s="74"/>
      <c r="K43" s="66" t="s">
        <v>65</v>
      </c>
      <c r="L43" s="66">
        <f>' 4. Ngrame'!P17</f>
        <v>13</v>
      </c>
      <c r="M43">
        <v>39</v>
      </c>
      <c r="N43" s="75">
        <f t="shared" si="1"/>
        <v>33.333333333333329</v>
      </c>
    </row>
    <row r="44" spans="2:14" ht="15" customHeight="1" x14ac:dyDescent="0.35">
      <c r="B44" s="39"/>
      <c r="C44" s="39"/>
      <c r="D44" s="36" t="s">
        <v>68</v>
      </c>
      <c r="E44" s="36">
        <f>'9. Kasihan'!P6</f>
        <v>34</v>
      </c>
      <c r="F44" s="70"/>
      <c r="G44" s="70"/>
      <c r="I44" s="69"/>
      <c r="J44" s="74"/>
      <c r="K44" s="66" t="s">
        <v>180</v>
      </c>
      <c r="L44" s="66">
        <f>' 4. Ngrame'!P18</f>
        <v>49</v>
      </c>
      <c r="M44">
        <v>50</v>
      </c>
      <c r="N44" s="75">
        <f t="shared" si="1"/>
        <v>98</v>
      </c>
    </row>
    <row r="45" spans="2:14" ht="15" customHeight="1" x14ac:dyDescent="0.35">
      <c r="B45" s="37">
        <v>10</v>
      </c>
      <c r="C45" s="37" t="s">
        <v>175</v>
      </c>
      <c r="D45" s="36" t="s">
        <v>67</v>
      </c>
      <c r="E45" s="36">
        <f>'10. Kembaran'!P3</f>
        <v>17</v>
      </c>
      <c r="F45" s="70">
        <f t="shared" ref="F45" si="16">SUM(E45:E48)</f>
        <v>119</v>
      </c>
      <c r="G45" s="70" t="str">
        <f t="shared" ref="G45" si="17">IF(F45&lt;74,"Rendah",IF(F45&lt;148,"Sedang","Tinggi"))</f>
        <v>Sedang</v>
      </c>
      <c r="I45" s="65">
        <v>5</v>
      </c>
      <c r="J45" s="37" t="s">
        <v>170</v>
      </c>
      <c r="K45" s="66" t="s">
        <v>76</v>
      </c>
      <c r="L45" s="66">
        <f>'5. Jetis'!P10</f>
        <v>16</v>
      </c>
      <c r="M45">
        <v>37</v>
      </c>
      <c r="N45" s="75">
        <f t="shared" si="1"/>
        <v>43.243243243243242</v>
      </c>
    </row>
    <row r="46" spans="2:14" ht="15" customHeight="1" x14ac:dyDescent="0.35">
      <c r="B46" s="38"/>
      <c r="C46" s="38"/>
      <c r="D46" s="36" t="s">
        <v>70</v>
      </c>
      <c r="E46" s="36">
        <f>'10. Kembaran'!P4</f>
        <v>32</v>
      </c>
      <c r="F46" s="70"/>
      <c r="G46" s="70"/>
      <c r="I46" s="68"/>
      <c r="J46" s="38"/>
      <c r="K46" s="66" t="s">
        <v>77</v>
      </c>
      <c r="L46" s="66">
        <f>'5. Jetis'!P11</f>
        <v>17</v>
      </c>
      <c r="M46">
        <v>34</v>
      </c>
      <c r="N46" s="75">
        <f t="shared" si="1"/>
        <v>50</v>
      </c>
    </row>
    <row r="47" spans="2:14" ht="15" customHeight="1" x14ac:dyDescent="0.35">
      <c r="B47" s="38"/>
      <c r="C47" s="38"/>
      <c r="D47" s="36" t="s">
        <v>69</v>
      </c>
      <c r="E47" s="36">
        <f>'10. Kembaran'!P5</f>
        <v>44</v>
      </c>
      <c r="F47" s="70"/>
      <c r="G47" s="70"/>
      <c r="I47" s="68"/>
      <c r="J47" s="38"/>
      <c r="K47" s="66" t="s">
        <v>81</v>
      </c>
      <c r="L47" s="66">
        <f>'5. Jetis'!P12</f>
        <v>17</v>
      </c>
      <c r="M47">
        <v>32</v>
      </c>
      <c r="N47" s="75">
        <f t="shared" si="1"/>
        <v>53.125</v>
      </c>
    </row>
    <row r="48" spans="2:14" ht="15" customHeight="1" x14ac:dyDescent="0.35">
      <c r="B48" s="39"/>
      <c r="C48" s="39"/>
      <c r="D48" s="36" t="s">
        <v>68</v>
      </c>
      <c r="E48" s="36">
        <f>'10. Kembaran'!P6</f>
        <v>26</v>
      </c>
      <c r="F48" s="70"/>
      <c r="G48" s="70"/>
      <c r="I48" s="68"/>
      <c r="J48" s="38"/>
      <c r="K48" s="66" t="s">
        <v>79</v>
      </c>
      <c r="L48" s="66">
        <f>'5. Jetis'!P13</f>
        <v>13</v>
      </c>
      <c r="M48">
        <v>27</v>
      </c>
      <c r="N48" s="75">
        <f t="shared" si="1"/>
        <v>48.148148148148145</v>
      </c>
    </row>
    <row r="49" spans="9:14" ht="15" customHeight="1" x14ac:dyDescent="0.35">
      <c r="I49" s="68"/>
      <c r="J49" s="38"/>
      <c r="K49" s="66" t="s">
        <v>82</v>
      </c>
      <c r="L49" s="66">
        <f>'5. Jetis'!P14</f>
        <v>19</v>
      </c>
      <c r="M49">
        <v>28</v>
      </c>
      <c r="N49" s="75">
        <f t="shared" si="1"/>
        <v>67.857142857142861</v>
      </c>
    </row>
    <row r="50" spans="9:14" x14ac:dyDescent="0.35">
      <c r="I50" s="68"/>
      <c r="J50" s="38"/>
      <c r="K50" s="66" t="s">
        <v>86</v>
      </c>
      <c r="L50" s="66">
        <f>'5. Jetis'!P15</f>
        <v>31</v>
      </c>
      <c r="M50">
        <v>45</v>
      </c>
      <c r="N50" s="75">
        <f t="shared" si="1"/>
        <v>68.888888888888886</v>
      </c>
    </row>
    <row r="51" spans="9:14" x14ac:dyDescent="0.35">
      <c r="I51" s="68"/>
      <c r="J51" s="38"/>
      <c r="K51" s="66" t="s">
        <v>179</v>
      </c>
      <c r="L51" s="66">
        <f>'5. Jetis'!P16</f>
        <v>37</v>
      </c>
      <c r="M51">
        <v>45</v>
      </c>
      <c r="N51" s="75">
        <f t="shared" si="1"/>
        <v>82.222222222222214</v>
      </c>
    </row>
    <row r="52" spans="9:14" x14ac:dyDescent="0.35">
      <c r="I52" s="68"/>
      <c r="J52" s="38"/>
      <c r="K52" s="66" t="s">
        <v>65</v>
      </c>
      <c r="L52" s="66">
        <f>'5. Jetis'!P17</f>
        <v>18</v>
      </c>
      <c r="M52">
        <v>39</v>
      </c>
      <c r="N52" s="75">
        <f t="shared" si="1"/>
        <v>46.153846153846153</v>
      </c>
    </row>
    <row r="53" spans="9:14" x14ac:dyDescent="0.35">
      <c r="I53" s="69"/>
      <c r="J53" s="39"/>
      <c r="K53" s="66" t="s">
        <v>180</v>
      </c>
      <c r="L53" s="66">
        <f>'5. Jetis'!P18</f>
        <v>40</v>
      </c>
      <c r="M53">
        <v>50</v>
      </c>
      <c r="N53" s="75">
        <f t="shared" si="1"/>
        <v>80</v>
      </c>
    </row>
    <row r="54" spans="9:14" x14ac:dyDescent="0.35">
      <c r="I54" s="65">
        <v>6</v>
      </c>
      <c r="J54" s="74" t="s">
        <v>171</v>
      </c>
      <c r="K54" s="66" t="s">
        <v>76</v>
      </c>
      <c r="L54" s="66">
        <f>'6. Jadan'!P10</f>
        <v>20</v>
      </c>
      <c r="M54">
        <v>37</v>
      </c>
      <c r="N54" s="75">
        <f t="shared" si="1"/>
        <v>54.054054054054056</v>
      </c>
    </row>
    <row r="55" spans="9:14" x14ac:dyDescent="0.35">
      <c r="I55" s="68"/>
      <c r="J55" s="74"/>
      <c r="K55" s="66" t="s">
        <v>77</v>
      </c>
      <c r="L55" s="66">
        <f>'6. Jadan'!P11</f>
        <v>20</v>
      </c>
      <c r="M55">
        <v>34</v>
      </c>
      <c r="N55" s="75">
        <f t="shared" si="1"/>
        <v>58.82352941176471</v>
      </c>
    </row>
    <row r="56" spans="9:14" x14ac:dyDescent="0.35">
      <c r="I56" s="68"/>
      <c r="J56" s="74"/>
      <c r="K56" s="66" t="s">
        <v>81</v>
      </c>
      <c r="L56" s="66">
        <f>'6. Jadan'!P12</f>
        <v>21</v>
      </c>
      <c r="M56">
        <v>32</v>
      </c>
      <c r="N56" s="75">
        <f t="shared" si="1"/>
        <v>65.625</v>
      </c>
    </row>
    <row r="57" spans="9:14" x14ac:dyDescent="0.35">
      <c r="I57" s="68"/>
      <c r="J57" s="74"/>
      <c r="K57" s="66" t="s">
        <v>79</v>
      </c>
      <c r="L57" s="66">
        <f>'6. Jadan'!P13</f>
        <v>14</v>
      </c>
      <c r="M57">
        <v>27</v>
      </c>
      <c r="N57" s="75">
        <f t="shared" si="1"/>
        <v>51.851851851851848</v>
      </c>
    </row>
    <row r="58" spans="9:14" x14ac:dyDescent="0.35">
      <c r="I58" s="68"/>
      <c r="J58" s="74"/>
      <c r="K58" s="66" t="s">
        <v>82</v>
      </c>
      <c r="L58" s="66">
        <f>'6. Jadan'!P14</f>
        <v>18</v>
      </c>
      <c r="M58">
        <v>28</v>
      </c>
      <c r="N58" s="75">
        <f t="shared" si="1"/>
        <v>64.285714285714292</v>
      </c>
    </row>
    <row r="59" spans="9:14" x14ac:dyDescent="0.35">
      <c r="I59" s="68"/>
      <c r="J59" s="74"/>
      <c r="K59" s="66" t="s">
        <v>86</v>
      </c>
      <c r="L59" s="66">
        <f>'6. Jadan'!P15</f>
        <v>36</v>
      </c>
      <c r="M59">
        <v>45</v>
      </c>
      <c r="N59" s="75">
        <f t="shared" si="1"/>
        <v>80</v>
      </c>
    </row>
    <row r="60" spans="9:14" x14ac:dyDescent="0.35">
      <c r="I60" s="68"/>
      <c r="J60" s="74"/>
      <c r="K60" s="66" t="s">
        <v>179</v>
      </c>
      <c r="L60" s="66">
        <f>'6. Jadan'!P16</f>
        <v>37</v>
      </c>
      <c r="M60">
        <v>45</v>
      </c>
      <c r="N60" s="75">
        <f t="shared" si="1"/>
        <v>82.222222222222214</v>
      </c>
    </row>
    <row r="61" spans="9:14" x14ac:dyDescent="0.35">
      <c r="I61" s="68"/>
      <c r="J61" s="74"/>
      <c r="K61" s="66" t="s">
        <v>65</v>
      </c>
      <c r="L61" s="66">
        <f>'6. Jadan'!P17</f>
        <v>13</v>
      </c>
      <c r="M61">
        <v>39</v>
      </c>
      <c r="N61" s="75">
        <f t="shared" si="1"/>
        <v>33.333333333333329</v>
      </c>
    </row>
    <row r="62" spans="9:14" x14ac:dyDescent="0.35">
      <c r="I62" s="69"/>
      <c r="J62" s="74"/>
      <c r="K62" s="66" t="s">
        <v>180</v>
      </c>
      <c r="L62" s="66">
        <f>'6. Jadan'!P18</f>
        <v>48</v>
      </c>
      <c r="M62">
        <v>50</v>
      </c>
      <c r="N62" s="75">
        <f t="shared" si="1"/>
        <v>96</v>
      </c>
    </row>
    <row r="63" spans="9:14" x14ac:dyDescent="0.35">
      <c r="I63" s="65">
        <v>7</v>
      </c>
      <c r="J63" s="74" t="s">
        <v>172</v>
      </c>
      <c r="K63" s="66" t="s">
        <v>76</v>
      </c>
      <c r="L63" s="66">
        <f>'7. Brajan'!P10</f>
        <v>18</v>
      </c>
      <c r="M63">
        <v>37</v>
      </c>
      <c r="N63" s="75">
        <f t="shared" si="1"/>
        <v>48.648648648648653</v>
      </c>
    </row>
    <row r="64" spans="9:14" x14ac:dyDescent="0.35">
      <c r="I64" s="68"/>
      <c r="J64" s="74"/>
      <c r="K64" s="66" t="s">
        <v>77</v>
      </c>
      <c r="L64" s="66">
        <f>'7. Brajan'!P11</f>
        <v>19</v>
      </c>
      <c r="M64">
        <v>34</v>
      </c>
      <c r="N64" s="75">
        <f t="shared" si="1"/>
        <v>55.882352941176471</v>
      </c>
    </row>
    <row r="65" spans="9:14" x14ac:dyDescent="0.35">
      <c r="I65" s="68"/>
      <c r="J65" s="74"/>
      <c r="K65" s="66" t="s">
        <v>81</v>
      </c>
      <c r="L65" s="66">
        <f>'7. Brajan'!P12</f>
        <v>23</v>
      </c>
      <c r="M65">
        <v>32</v>
      </c>
      <c r="N65" s="75">
        <f t="shared" si="1"/>
        <v>71.875</v>
      </c>
    </row>
    <row r="66" spans="9:14" x14ac:dyDescent="0.35">
      <c r="I66" s="68"/>
      <c r="J66" s="74"/>
      <c r="K66" s="66" t="s">
        <v>79</v>
      </c>
      <c r="L66" s="66">
        <f>'7. Brajan'!P13</f>
        <v>16</v>
      </c>
      <c r="M66">
        <v>27</v>
      </c>
      <c r="N66" s="75">
        <f t="shared" si="1"/>
        <v>59.259259259259252</v>
      </c>
    </row>
    <row r="67" spans="9:14" x14ac:dyDescent="0.35">
      <c r="I67" s="68"/>
      <c r="J67" s="74"/>
      <c r="K67" s="66" t="s">
        <v>82</v>
      </c>
      <c r="L67" s="66">
        <f>'7. Brajan'!P14</f>
        <v>19</v>
      </c>
      <c r="M67">
        <v>28</v>
      </c>
      <c r="N67" s="75">
        <f t="shared" si="1"/>
        <v>67.857142857142861</v>
      </c>
    </row>
    <row r="68" spans="9:14" x14ac:dyDescent="0.35">
      <c r="I68" s="68"/>
      <c r="J68" s="74"/>
      <c r="K68" s="66" t="s">
        <v>86</v>
      </c>
      <c r="L68" s="66">
        <f>'7. Brajan'!P15</f>
        <v>36</v>
      </c>
      <c r="M68">
        <v>45</v>
      </c>
      <c r="N68" s="75">
        <f t="shared" si="1"/>
        <v>80</v>
      </c>
    </row>
    <row r="69" spans="9:14" x14ac:dyDescent="0.35">
      <c r="I69" s="68"/>
      <c r="J69" s="74"/>
      <c r="K69" s="66" t="s">
        <v>179</v>
      </c>
      <c r="L69" s="66">
        <f>'7. Brajan'!P16</f>
        <v>39</v>
      </c>
      <c r="M69">
        <v>45</v>
      </c>
      <c r="N69" s="75">
        <f t="shared" si="1"/>
        <v>86.666666666666671</v>
      </c>
    </row>
    <row r="70" spans="9:14" x14ac:dyDescent="0.35">
      <c r="I70" s="68"/>
      <c r="J70" s="74"/>
      <c r="K70" s="66" t="s">
        <v>65</v>
      </c>
      <c r="L70" s="66">
        <f>'7. Brajan'!P17</f>
        <v>14</v>
      </c>
      <c r="M70">
        <v>39</v>
      </c>
      <c r="N70" s="75">
        <f t="shared" si="1"/>
        <v>35.897435897435898</v>
      </c>
    </row>
    <row r="71" spans="9:14" x14ac:dyDescent="0.35">
      <c r="I71" s="69"/>
      <c r="J71" s="74"/>
      <c r="K71" s="66" t="s">
        <v>180</v>
      </c>
      <c r="L71" s="66">
        <f>'7. Brajan'!P18</f>
        <v>55</v>
      </c>
      <c r="M71">
        <v>50</v>
      </c>
      <c r="N71" s="75">
        <f t="shared" si="1"/>
        <v>110.00000000000001</v>
      </c>
    </row>
    <row r="72" spans="9:14" x14ac:dyDescent="0.35">
      <c r="I72" s="65">
        <v>8</v>
      </c>
      <c r="J72" s="74" t="s">
        <v>173</v>
      </c>
      <c r="K72" s="66" t="s">
        <v>76</v>
      </c>
      <c r="L72" s="66">
        <f>'8. Gonjen'!P10</f>
        <v>25</v>
      </c>
      <c r="M72">
        <v>37</v>
      </c>
      <c r="N72" s="75">
        <f t="shared" si="1"/>
        <v>67.567567567567565</v>
      </c>
    </row>
    <row r="73" spans="9:14" x14ac:dyDescent="0.35">
      <c r="I73" s="68"/>
      <c r="J73" s="74"/>
      <c r="K73" s="66" t="s">
        <v>77</v>
      </c>
      <c r="L73" s="66">
        <f>'8. Gonjen'!P11</f>
        <v>24</v>
      </c>
      <c r="M73">
        <v>34</v>
      </c>
      <c r="N73" s="75">
        <f t="shared" si="1"/>
        <v>70.588235294117652</v>
      </c>
    </row>
    <row r="74" spans="9:14" x14ac:dyDescent="0.35">
      <c r="I74" s="68"/>
      <c r="J74" s="74"/>
      <c r="K74" s="66" t="s">
        <v>81</v>
      </c>
      <c r="L74" s="66">
        <f>'8. Gonjen'!P12</f>
        <v>20</v>
      </c>
      <c r="M74">
        <v>32</v>
      </c>
      <c r="N74" s="75">
        <f t="shared" ref="N74:N98" si="18">L74/M74*100</f>
        <v>62.5</v>
      </c>
    </row>
    <row r="75" spans="9:14" x14ac:dyDescent="0.35">
      <c r="I75" s="68"/>
      <c r="J75" s="74"/>
      <c r="K75" s="66" t="s">
        <v>79</v>
      </c>
      <c r="L75" s="66">
        <f>'8. Gonjen'!P13</f>
        <v>20</v>
      </c>
      <c r="M75">
        <v>27</v>
      </c>
      <c r="N75" s="75">
        <f t="shared" si="18"/>
        <v>74.074074074074076</v>
      </c>
    </row>
    <row r="76" spans="9:14" x14ac:dyDescent="0.35">
      <c r="I76" s="68"/>
      <c r="J76" s="74"/>
      <c r="K76" s="66" t="s">
        <v>82</v>
      </c>
      <c r="L76" s="66">
        <f>'8. Gonjen'!P14</f>
        <v>19</v>
      </c>
      <c r="M76">
        <v>28</v>
      </c>
      <c r="N76" s="75">
        <f t="shared" si="18"/>
        <v>67.857142857142861</v>
      </c>
    </row>
    <row r="77" spans="9:14" x14ac:dyDescent="0.35">
      <c r="I77" s="68"/>
      <c r="J77" s="74"/>
      <c r="K77" s="66" t="s">
        <v>86</v>
      </c>
      <c r="L77" s="66">
        <f>'8. Gonjen'!P15</f>
        <v>29</v>
      </c>
      <c r="M77">
        <v>45</v>
      </c>
      <c r="N77" s="75">
        <f t="shared" si="18"/>
        <v>64.444444444444443</v>
      </c>
    </row>
    <row r="78" spans="9:14" x14ac:dyDescent="0.35">
      <c r="I78" s="68"/>
      <c r="J78" s="74"/>
      <c r="K78" s="66" t="s">
        <v>179</v>
      </c>
      <c r="L78" s="66">
        <f>'8. Gonjen'!P16</f>
        <v>39</v>
      </c>
      <c r="M78">
        <v>45</v>
      </c>
      <c r="N78" s="75">
        <f t="shared" si="18"/>
        <v>86.666666666666671</v>
      </c>
    </row>
    <row r="79" spans="9:14" x14ac:dyDescent="0.35">
      <c r="I79" s="68"/>
      <c r="J79" s="74"/>
      <c r="K79" s="66" t="s">
        <v>65</v>
      </c>
      <c r="L79" s="66">
        <f>'8. Gonjen'!P17</f>
        <v>12</v>
      </c>
      <c r="M79">
        <v>39</v>
      </c>
      <c r="N79" s="75">
        <f t="shared" si="18"/>
        <v>30.76923076923077</v>
      </c>
    </row>
    <row r="80" spans="9:14" x14ac:dyDescent="0.35">
      <c r="I80" s="69"/>
      <c r="J80" s="74"/>
      <c r="K80" s="66" t="s">
        <v>180</v>
      </c>
      <c r="L80" s="66">
        <f>'8. Gonjen'!P18</f>
        <v>48</v>
      </c>
      <c r="M80">
        <v>50</v>
      </c>
      <c r="N80" s="75">
        <f t="shared" si="18"/>
        <v>96</v>
      </c>
    </row>
    <row r="81" spans="9:14" x14ac:dyDescent="0.35">
      <c r="I81" s="65">
        <v>9</v>
      </c>
      <c r="J81" s="74" t="s">
        <v>174</v>
      </c>
      <c r="K81" s="66" t="s">
        <v>76</v>
      </c>
      <c r="L81" s="66">
        <f>'9. Kasihan'!P10</f>
        <v>18</v>
      </c>
      <c r="M81">
        <v>37</v>
      </c>
      <c r="N81" s="75">
        <f t="shared" si="18"/>
        <v>48.648648648648653</v>
      </c>
    </row>
    <row r="82" spans="9:14" x14ac:dyDescent="0.35">
      <c r="I82" s="68"/>
      <c r="J82" s="74"/>
      <c r="K82" s="66" t="s">
        <v>77</v>
      </c>
      <c r="L82" s="66">
        <f>'9. Kasihan'!P11</f>
        <v>19</v>
      </c>
      <c r="M82">
        <v>34</v>
      </c>
      <c r="N82" s="75">
        <f t="shared" si="18"/>
        <v>55.882352941176471</v>
      </c>
    </row>
    <row r="83" spans="9:14" x14ac:dyDescent="0.35">
      <c r="I83" s="68"/>
      <c r="J83" s="74"/>
      <c r="K83" s="66" t="s">
        <v>81</v>
      </c>
      <c r="L83" s="66">
        <f>'9. Kasihan'!P12</f>
        <v>22</v>
      </c>
      <c r="M83">
        <v>32</v>
      </c>
      <c r="N83" s="75">
        <f t="shared" si="18"/>
        <v>68.75</v>
      </c>
    </row>
    <row r="84" spans="9:14" x14ac:dyDescent="0.35">
      <c r="I84" s="68"/>
      <c r="J84" s="74"/>
      <c r="K84" s="66" t="s">
        <v>79</v>
      </c>
      <c r="L84" s="66">
        <f>'9. Kasihan'!P13</f>
        <v>15</v>
      </c>
      <c r="M84">
        <v>27</v>
      </c>
      <c r="N84" s="75">
        <f t="shared" si="18"/>
        <v>55.555555555555557</v>
      </c>
    </row>
    <row r="85" spans="9:14" x14ac:dyDescent="0.35">
      <c r="I85" s="68"/>
      <c r="J85" s="74"/>
      <c r="K85" s="66" t="s">
        <v>82</v>
      </c>
      <c r="L85" s="66">
        <f>'9. Kasihan'!P14</f>
        <v>18</v>
      </c>
      <c r="M85">
        <v>28</v>
      </c>
      <c r="N85" s="75">
        <f t="shared" si="18"/>
        <v>64.285714285714292</v>
      </c>
    </row>
    <row r="86" spans="9:14" x14ac:dyDescent="0.35">
      <c r="I86" s="68"/>
      <c r="J86" s="74"/>
      <c r="K86" s="66" t="s">
        <v>86</v>
      </c>
      <c r="L86" s="66">
        <f>'9. Kasihan'!P15</f>
        <v>35</v>
      </c>
      <c r="M86">
        <v>45</v>
      </c>
      <c r="N86" s="75">
        <f t="shared" si="18"/>
        <v>77.777777777777786</v>
      </c>
    </row>
    <row r="87" spans="9:14" x14ac:dyDescent="0.35">
      <c r="I87" s="68"/>
      <c r="J87" s="74"/>
      <c r="K87" s="66" t="s">
        <v>179</v>
      </c>
      <c r="L87" s="66">
        <f>'9. Kasihan'!P16</f>
        <v>43</v>
      </c>
      <c r="M87">
        <v>45</v>
      </c>
      <c r="N87" s="75">
        <f t="shared" si="18"/>
        <v>95.555555555555557</v>
      </c>
    </row>
    <row r="88" spans="9:14" x14ac:dyDescent="0.35">
      <c r="I88" s="68"/>
      <c r="J88" s="74"/>
      <c r="K88" s="66" t="s">
        <v>65</v>
      </c>
      <c r="L88" s="66">
        <f>'9. Kasihan'!P17</f>
        <v>13</v>
      </c>
      <c r="M88">
        <v>39</v>
      </c>
      <c r="N88" s="75">
        <f t="shared" si="18"/>
        <v>33.333333333333329</v>
      </c>
    </row>
    <row r="89" spans="9:14" x14ac:dyDescent="0.35">
      <c r="I89" s="69"/>
      <c r="J89" s="74"/>
      <c r="K89" s="66" t="s">
        <v>180</v>
      </c>
      <c r="L89" s="66">
        <f>'9. Kasihan'!P18</f>
        <v>51</v>
      </c>
      <c r="M89">
        <v>50</v>
      </c>
      <c r="N89" s="75">
        <f t="shared" si="18"/>
        <v>102</v>
      </c>
    </row>
    <row r="90" spans="9:14" x14ac:dyDescent="0.35">
      <c r="I90" s="65">
        <v>10</v>
      </c>
      <c r="J90" s="74" t="s">
        <v>175</v>
      </c>
      <c r="K90" s="66" t="s">
        <v>76</v>
      </c>
      <c r="L90" s="66">
        <f>'10. Kembaran'!P10</f>
        <v>31</v>
      </c>
      <c r="M90">
        <v>37</v>
      </c>
      <c r="N90" s="75">
        <f t="shared" si="18"/>
        <v>83.78378378378379</v>
      </c>
    </row>
    <row r="91" spans="9:14" x14ac:dyDescent="0.35">
      <c r="I91" s="68"/>
      <c r="J91" s="74"/>
      <c r="K91" s="66" t="s">
        <v>77</v>
      </c>
      <c r="L91" s="66">
        <f>'10. Kembaran'!P11</f>
        <v>31</v>
      </c>
      <c r="M91">
        <v>34</v>
      </c>
      <c r="N91" s="75">
        <f t="shared" si="18"/>
        <v>91.17647058823529</v>
      </c>
    </row>
    <row r="92" spans="9:14" x14ac:dyDescent="0.35">
      <c r="I92" s="68"/>
      <c r="J92" s="74"/>
      <c r="K92" s="66" t="s">
        <v>81</v>
      </c>
      <c r="L92" s="66">
        <f>'10. Kembaran'!P12</f>
        <v>23</v>
      </c>
      <c r="M92">
        <v>32</v>
      </c>
      <c r="N92" s="75">
        <f t="shared" si="18"/>
        <v>71.875</v>
      </c>
    </row>
    <row r="93" spans="9:14" x14ac:dyDescent="0.35">
      <c r="I93" s="68"/>
      <c r="J93" s="74"/>
      <c r="K93" s="66" t="s">
        <v>79</v>
      </c>
      <c r="L93" s="66">
        <f>'10. Kembaran'!P13</f>
        <v>18</v>
      </c>
      <c r="M93">
        <v>27</v>
      </c>
      <c r="N93" s="75">
        <f t="shared" si="18"/>
        <v>66.666666666666657</v>
      </c>
    </row>
    <row r="94" spans="9:14" x14ac:dyDescent="0.35">
      <c r="I94" s="68"/>
      <c r="J94" s="74"/>
      <c r="K94" s="66" t="s">
        <v>82</v>
      </c>
      <c r="L94" s="66">
        <f>'10. Kembaran'!P14</f>
        <v>15</v>
      </c>
      <c r="M94">
        <v>28</v>
      </c>
      <c r="N94" s="75">
        <f t="shared" si="18"/>
        <v>53.571428571428569</v>
      </c>
    </row>
    <row r="95" spans="9:14" x14ac:dyDescent="0.35">
      <c r="I95" s="68"/>
      <c r="J95" s="74"/>
      <c r="K95" s="66" t="s">
        <v>86</v>
      </c>
      <c r="L95" s="66">
        <f>'10. Kembaran'!P15</f>
        <v>26</v>
      </c>
      <c r="M95">
        <v>45</v>
      </c>
      <c r="N95" s="75">
        <f t="shared" si="18"/>
        <v>57.777777777777771</v>
      </c>
    </row>
    <row r="96" spans="9:14" x14ac:dyDescent="0.35">
      <c r="I96" s="68"/>
      <c r="J96" s="74"/>
      <c r="K96" s="66" t="s">
        <v>179</v>
      </c>
      <c r="L96" s="66">
        <f>'10. Kembaran'!P16</f>
        <v>31</v>
      </c>
      <c r="M96">
        <v>45</v>
      </c>
      <c r="N96" s="75">
        <f t="shared" si="18"/>
        <v>68.888888888888886</v>
      </c>
    </row>
    <row r="97" spans="9:14" x14ac:dyDescent="0.35">
      <c r="I97" s="68"/>
      <c r="J97" s="74"/>
      <c r="K97" s="66" t="s">
        <v>65</v>
      </c>
      <c r="L97" s="66">
        <f>'10. Kembaran'!P17</f>
        <v>8</v>
      </c>
      <c r="M97">
        <v>39</v>
      </c>
      <c r="N97" s="75">
        <f t="shared" si="18"/>
        <v>20.512820512820511</v>
      </c>
    </row>
    <row r="98" spans="9:14" x14ac:dyDescent="0.35">
      <c r="I98" s="69"/>
      <c r="J98" s="74"/>
      <c r="K98" s="66" t="s">
        <v>180</v>
      </c>
      <c r="L98" s="66">
        <f>'10. Kembaran'!P18</f>
        <v>42</v>
      </c>
      <c r="M98">
        <v>50</v>
      </c>
      <c r="N98" s="75">
        <f t="shared" si="18"/>
        <v>84</v>
      </c>
    </row>
  </sheetData>
  <mergeCells count="64">
    <mergeCell ref="F41:F44"/>
    <mergeCell ref="F45:F48"/>
    <mergeCell ref="F21:F24"/>
    <mergeCell ref="F25:F28"/>
    <mergeCell ref="F29:F32"/>
    <mergeCell ref="F33:F36"/>
    <mergeCell ref="F37:F40"/>
    <mergeCell ref="G45:G48"/>
    <mergeCell ref="J90:J98"/>
    <mergeCell ref="I90:I98"/>
    <mergeCell ref="J81:J89"/>
    <mergeCell ref="I81:I89"/>
    <mergeCell ref="J72:J80"/>
    <mergeCell ref="I72:I80"/>
    <mergeCell ref="I63:I71"/>
    <mergeCell ref="J63:J71"/>
    <mergeCell ref="J54:J62"/>
    <mergeCell ref="I54:I62"/>
    <mergeCell ref="J45:J53"/>
    <mergeCell ref="I45:I53"/>
    <mergeCell ref="G33:G36"/>
    <mergeCell ref="G37:G40"/>
    <mergeCell ref="G41:G44"/>
    <mergeCell ref="J36:J44"/>
    <mergeCell ref="J27:J35"/>
    <mergeCell ref="I27:I35"/>
    <mergeCell ref="I36:I44"/>
    <mergeCell ref="G21:G24"/>
    <mergeCell ref="G25:G28"/>
    <mergeCell ref="G29:G32"/>
    <mergeCell ref="J18:J26"/>
    <mergeCell ref="I18:I26"/>
    <mergeCell ref="B13:B16"/>
    <mergeCell ref="C13:C16"/>
    <mergeCell ref="J9:J17"/>
    <mergeCell ref="I9:I17"/>
    <mergeCell ref="G9:G12"/>
    <mergeCell ref="G13:G16"/>
    <mergeCell ref="G17:G20"/>
    <mergeCell ref="F9:F12"/>
    <mergeCell ref="F13:F16"/>
    <mergeCell ref="F17:F20"/>
    <mergeCell ref="B1:D2"/>
    <mergeCell ref="B3:C3"/>
    <mergeCell ref="B4:C4"/>
    <mergeCell ref="B5:C5"/>
    <mergeCell ref="B9:B12"/>
    <mergeCell ref="C9:C12"/>
    <mergeCell ref="B17:B20"/>
    <mergeCell ref="C17:C20"/>
    <mergeCell ref="B21:B24"/>
    <mergeCell ref="C21:C24"/>
    <mergeCell ref="B25:B28"/>
    <mergeCell ref="C25:C28"/>
    <mergeCell ref="B41:B44"/>
    <mergeCell ref="C41:C44"/>
    <mergeCell ref="B45:B48"/>
    <mergeCell ref="C45:C48"/>
    <mergeCell ref="B29:B32"/>
    <mergeCell ref="C29:C32"/>
    <mergeCell ref="B33:B36"/>
    <mergeCell ref="C33:C36"/>
    <mergeCell ref="B37:B40"/>
    <mergeCell ref="C37:C40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CA58-0342-4730-AFE2-E3EE7F7922A6}">
  <sheetPr codeName="Sheet10">
    <tabColor theme="4"/>
  </sheetPr>
  <dimension ref="A1:P96"/>
  <sheetViews>
    <sheetView topLeftCell="E1" workbookViewId="0">
      <selection activeCell="O10" sqref="O10:P18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10" max="10" width="45.7265625" bestFit="1" customWidth="1"/>
    <col min="15" max="15" width="20.1796875" bestFit="1" customWidth="1"/>
  </cols>
  <sheetData>
    <row r="1" spans="1:16" ht="41.5" customHeight="1" x14ac:dyDescent="0.35">
      <c r="A1" s="40" t="s">
        <v>155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152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1</v>
      </c>
      <c r="H3" s="7">
        <v>1</v>
      </c>
      <c r="I3" s="7" t="s">
        <v>115</v>
      </c>
      <c r="J3" s="8" t="s">
        <v>33</v>
      </c>
      <c r="K3" s="27">
        <v>3</v>
      </c>
      <c r="L3" s="28">
        <v>1</v>
      </c>
      <c r="N3" s="35">
        <v>1</v>
      </c>
      <c r="O3" s="35" t="s">
        <v>67</v>
      </c>
      <c r="P3" s="35">
        <f>SUM(L3:L9)</f>
        <v>15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2</v>
      </c>
      <c r="H4" s="7">
        <v>2</v>
      </c>
      <c r="I4" s="7" t="s">
        <v>122</v>
      </c>
      <c r="J4" s="8" t="s">
        <v>40</v>
      </c>
      <c r="K4" s="27">
        <v>3</v>
      </c>
      <c r="L4" s="28">
        <v>1</v>
      </c>
      <c r="N4" s="35">
        <v>2</v>
      </c>
      <c r="O4" s="35" t="s">
        <v>70</v>
      </c>
      <c r="P4" s="35">
        <f>SUM(L10:L22)</f>
        <v>42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0</v>
      </c>
      <c r="H5" s="7">
        <v>3</v>
      </c>
      <c r="I5" s="7" t="s">
        <v>127</v>
      </c>
      <c r="J5" s="8" t="s">
        <v>45</v>
      </c>
      <c r="K5" s="27">
        <v>3</v>
      </c>
      <c r="L5" s="28">
        <v>2</v>
      </c>
      <c r="N5" s="35">
        <v>3</v>
      </c>
      <c r="O5" s="35" t="s">
        <v>69</v>
      </c>
      <c r="P5" s="35">
        <f>SUM(L23:L42)</f>
        <v>32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0</v>
      </c>
      <c r="H6" s="7">
        <v>4</v>
      </c>
      <c r="I6" s="7" t="s">
        <v>104</v>
      </c>
      <c r="J6" s="8" t="s">
        <v>21</v>
      </c>
      <c r="K6" s="27">
        <v>3</v>
      </c>
      <c r="L6" s="28">
        <v>2</v>
      </c>
      <c r="N6" s="35">
        <v>4</v>
      </c>
      <c r="O6" s="35" t="s">
        <v>68</v>
      </c>
      <c r="P6" s="35">
        <f>SUM(L43:L52)</f>
        <v>28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4</v>
      </c>
      <c r="H7" s="7">
        <v>5</v>
      </c>
      <c r="I7" s="7" t="s">
        <v>93</v>
      </c>
      <c r="J7" s="8" t="s">
        <v>8</v>
      </c>
      <c r="K7" s="27">
        <v>3</v>
      </c>
      <c r="L7" s="28">
        <v>1</v>
      </c>
      <c r="O7" s="35" t="s">
        <v>166</v>
      </c>
      <c r="P7" s="27">
        <f>SUM(P3:P6)</f>
        <v>117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5</v>
      </c>
      <c r="H8" s="7">
        <v>6</v>
      </c>
      <c r="I8" s="7" t="s">
        <v>96</v>
      </c>
      <c r="J8" s="8" t="s">
        <v>13</v>
      </c>
      <c r="K8" s="27">
        <v>6</v>
      </c>
      <c r="L8" s="28">
        <v>5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1</v>
      </c>
      <c r="H9" s="7">
        <v>7</v>
      </c>
      <c r="I9" s="7" t="s">
        <v>105</v>
      </c>
      <c r="J9" s="8" t="s">
        <v>22</v>
      </c>
      <c r="K9" s="27">
        <v>7</v>
      </c>
      <c r="L9" s="28">
        <v>3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13</v>
      </c>
      <c r="H10" s="7">
        <v>8</v>
      </c>
      <c r="I10" s="7" t="s">
        <v>121</v>
      </c>
      <c r="J10" s="8" t="s">
        <v>39</v>
      </c>
      <c r="K10" s="27">
        <v>10</v>
      </c>
      <c r="L10" s="28">
        <v>7</v>
      </c>
      <c r="N10" s="66">
        <v>1</v>
      </c>
      <c r="O10" s="66" t="s">
        <v>76</v>
      </c>
      <c r="P10" s="67">
        <f>F20</f>
        <v>20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3</v>
      </c>
      <c r="H11" s="7">
        <v>9</v>
      </c>
      <c r="I11" s="7" t="s">
        <v>118</v>
      </c>
      <c r="J11" s="8" t="s">
        <v>36</v>
      </c>
      <c r="K11" s="27">
        <v>3</v>
      </c>
      <c r="L11" s="28">
        <v>2</v>
      </c>
      <c r="N11" s="66">
        <v>2</v>
      </c>
      <c r="O11" s="66" t="s">
        <v>77</v>
      </c>
      <c r="P11" s="67">
        <f>F30</f>
        <v>20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2</v>
      </c>
      <c r="H12" s="7">
        <v>10</v>
      </c>
      <c r="I12" s="7" t="s">
        <v>135</v>
      </c>
      <c r="J12" s="8" t="s">
        <v>53</v>
      </c>
      <c r="K12" s="27">
        <v>5</v>
      </c>
      <c r="L12" s="28">
        <v>4</v>
      </c>
      <c r="N12" s="66">
        <v>3</v>
      </c>
      <c r="O12" s="66" t="s">
        <v>81</v>
      </c>
      <c r="P12" s="67">
        <f>F48</f>
        <v>21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2</v>
      </c>
      <c r="H13" s="7">
        <v>11</v>
      </c>
      <c r="I13" s="7" t="s">
        <v>128</v>
      </c>
      <c r="J13" s="8" t="s">
        <v>46</v>
      </c>
      <c r="K13" s="27">
        <v>5</v>
      </c>
      <c r="L13" s="28">
        <v>4</v>
      </c>
      <c r="N13" s="66">
        <v>4</v>
      </c>
      <c r="O13" s="66" t="s">
        <v>79</v>
      </c>
      <c r="P13" s="67">
        <f>F38</f>
        <v>14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2</v>
      </c>
      <c r="H14" s="7">
        <v>12</v>
      </c>
      <c r="I14" s="7" t="s">
        <v>129</v>
      </c>
      <c r="J14" s="8" t="s">
        <v>47</v>
      </c>
      <c r="K14" s="27">
        <v>5</v>
      </c>
      <c r="L14" s="28">
        <v>4</v>
      </c>
      <c r="N14" s="66">
        <v>5</v>
      </c>
      <c r="O14" s="66" t="s">
        <v>82</v>
      </c>
      <c r="P14" s="67">
        <f>F56</f>
        <v>18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1</v>
      </c>
      <c r="H15" s="7">
        <v>13</v>
      </c>
      <c r="I15" s="7" t="s">
        <v>139</v>
      </c>
      <c r="J15" s="8" t="s">
        <v>58</v>
      </c>
      <c r="K15" s="27">
        <v>3</v>
      </c>
      <c r="L15" s="28">
        <v>2</v>
      </c>
      <c r="N15" s="66">
        <v>6</v>
      </c>
      <c r="O15" s="66" t="s">
        <v>86</v>
      </c>
      <c r="P15" s="67">
        <f>F67</f>
        <v>36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1</v>
      </c>
      <c r="H16" s="7">
        <v>14</v>
      </c>
      <c r="I16" s="7" t="s">
        <v>97</v>
      </c>
      <c r="J16" s="8" t="s">
        <v>14</v>
      </c>
      <c r="K16" s="27">
        <v>5</v>
      </c>
      <c r="L16" s="28">
        <v>1</v>
      </c>
      <c r="N16" s="66">
        <v>7</v>
      </c>
      <c r="O16" s="66" t="s">
        <v>179</v>
      </c>
      <c r="P16" s="67">
        <f>F79</f>
        <v>37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2</v>
      </c>
      <c r="H17" s="7">
        <v>15</v>
      </c>
      <c r="I17" s="7" t="s">
        <v>131</v>
      </c>
      <c r="J17" s="8" t="s">
        <v>49</v>
      </c>
      <c r="K17" s="27">
        <v>5</v>
      </c>
      <c r="L17" s="28">
        <v>0</v>
      </c>
      <c r="N17" s="66">
        <v>8</v>
      </c>
      <c r="O17" s="66" t="s">
        <v>65</v>
      </c>
      <c r="P17" s="67">
        <f>F10</f>
        <v>13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3</v>
      </c>
      <c r="H18" s="7">
        <v>16</v>
      </c>
      <c r="I18" s="7" t="s">
        <v>95</v>
      </c>
      <c r="J18" s="8" t="s">
        <v>12</v>
      </c>
      <c r="K18" s="27">
        <v>5</v>
      </c>
      <c r="L18" s="28">
        <v>4</v>
      </c>
      <c r="N18" s="66">
        <v>9</v>
      </c>
      <c r="O18" s="66" t="s">
        <v>180</v>
      </c>
      <c r="P18" s="67">
        <f>F93</f>
        <v>48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4</v>
      </c>
      <c r="H19" s="7">
        <v>17</v>
      </c>
      <c r="I19" s="7" t="s">
        <v>137</v>
      </c>
      <c r="J19" s="8" t="s">
        <v>56</v>
      </c>
      <c r="K19" s="27">
        <v>5</v>
      </c>
      <c r="L19" s="28">
        <v>4</v>
      </c>
      <c r="N19" s="72" t="s">
        <v>153</v>
      </c>
      <c r="O19" s="73"/>
      <c r="P19" s="62">
        <f>SUM(P10:P18)</f>
        <v>227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20</v>
      </c>
      <c r="H20" s="7">
        <v>18</v>
      </c>
      <c r="I20" s="7" t="s">
        <v>130</v>
      </c>
      <c r="J20" s="8" t="s">
        <v>48</v>
      </c>
      <c r="K20" s="27">
        <v>3</v>
      </c>
      <c r="L20" s="28">
        <v>2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2</v>
      </c>
      <c r="H21" s="7">
        <v>19</v>
      </c>
      <c r="I21" s="7" t="s">
        <v>117</v>
      </c>
      <c r="J21" s="8" t="s">
        <v>35</v>
      </c>
      <c r="K21" s="27">
        <v>5</v>
      </c>
      <c r="L21" s="28">
        <v>5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2</v>
      </c>
      <c r="H22" s="7">
        <v>20</v>
      </c>
      <c r="I22" s="7" t="s">
        <v>123</v>
      </c>
      <c r="J22" s="8" t="s">
        <v>41</v>
      </c>
      <c r="K22" s="27">
        <v>3</v>
      </c>
      <c r="L22" s="28">
        <v>3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2</v>
      </c>
      <c r="H23" s="7">
        <v>21</v>
      </c>
      <c r="I23" s="7" t="s">
        <v>98</v>
      </c>
      <c r="J23" s="8" t="s">
        <v>15</v>
      </c>
      <c r="K23" s="27">
        <v>5</v>
      </c>
      <c r="L23" s="28">
        <v>3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2</v>
      </c>
      <c r="H24" s="7">
        <v>22</v>
      </c>
      <c r="I24" s="7" t="s">
        <v>102</v>
      </c>
      <c r="J24" s="8" t="s">
        <v>19</v>
      </c>
      <c r="K24" s="27">
        <v>5</v>
      </c>
      <c r="L24" s="28">
        <v>1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2</v>
      </c>
      <c r="H25" s="7">
        <v>23</v>
      </c>
      <c r="I25" s="7" t="s">
        <v>108</v>
      </c>
      <c r="J25" s="8" t="s">
        <v>25</v>
      </c>
      <c r="K25" s="27">
        <v>5</v>
      </c>
      <c r="L25" s="28">
        <v>2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1</v>
      </c>
      <c r="H26" s="7">
        <v>24</v>
      </c>
      <c r="I26" s="7" t="s">
        <v>108</v>
      </c>
      <c r="J26" s="8" t="s">
        <v>54</v>
      </c>
      <c r="K26" s="27">
        <v>3</v>
      </c>
      <c r="L26" s="28">
        <v>2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2</v>
      </c>
      <c r="H27" s="7">
        <v>25</v>
      </c>
      <c r="I27" s="7" t="s">
        <v>109</v>
      </c>
      <c r="J27" s="8" t="s">
        <v>26</v>
      </c>
      <c r="K27" s="27">
        <v>3</v>
      </c>
      <c r="L27" s="28">
        <v>1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3</v>
      </c>
      <c r="H28" s="7">
        <v>26</v>
      </c>
      <c r="I28" s="7" t="s">
        <v>110</v>
      </c>
      <c r="J28" s="8" t="s">
        <v>28</v>
      </c>
      <c r="K28" s="27">
        <v>5</v>
      </c>
      <c r="L28" s="28">
        <v>2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4</v>
      </c>
      <c r="H29" s="7">
        <v>27</v>
      </c>
      <c r="I29" s="7" t="s">
        <v>116</v>
      </c>
      <c r="J29" s="8" t="s">
        <v>34</v>
      </c>
      <c r="K29" s="27">
        <v>5</v>
      </c>
      <c r="L29" s="28">
        <v>3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20</v>
      </c>
      <c r="H30" s="7">
        <v>28</v>
      </c>
      <c r="I30" s="7" t="s">
        <v>112</v>
      </c>
      <c r="J30" s="8" t="s">
        <v>30</v>
      </c>
      <c r="K30" s="27">
        <v>3</v>
      </c>
      <c r="L30" s="28">
        <v>0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2</v>
      </c>
      <c r="H31" s="7">
        <v>29</v>
      </c>
      <c r="I31" s="7" t="s">
        <v>113</v>
      </c>
      <c r="J31" s="8" t="s">
        <v>31</v>
      </c>
      <c r="K31" s="27">
        <v>3</v>
      </c>
      <c r="L31" s="28">
        <v>0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1</v>
      </c>
      <c r="H32" s="7">
        <v>30</v>
      </c>
      <c r="I32" s="7" t="s">
        <v>99</v>
      </c>
      <c r="J32" s="8" t="s">
        <v>16</v>
      </c>
      <c r="K32" s="27">
        <v>3</v>
      </c>
      <c r="L32" s="28">
        <v>2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2</v>
      </c>
      <c r="H33" s="7">
        <v>31</v>
      </c>
      <c r="I33" s="7" t="s">
        <v>119</v>
      </c>
      <c r="J33" s="8" t="s">
        <v>37</v>
      </c>
      <c r="K33" s="27">
        <v>5</v>
      </c>
      <c r="L33" s="28">
        <v>0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2</v>
      </c>
      <c r="H34" s="7">
        <v>32</v>
      </c>
      <c r="I34" s="7" t="s">
        <v>138</v>
      </c>
      <c r="J34" s="8" t="s">
        <v>57</v>
      </c>
      <c r="K34" s="27">
        <v>5</v>
      </c>
      <c r="L34" s="28">
        <v>3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2</v>
      </c>
      <c r="H35" s="7">
        <v>33</v>
      </c>
      <c r="I35" s="7" t="s">
        <v>125</v>
      </c>
      <c r="J35" s="8" t="s">
        <v>43</v>
      </c>
      <c r="K35" s="27">
        <v>3</v>
      </c>
      <c r="L35" s="28">
        <v>2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1</v>
      </c>
      <c r="H36" s="7">
        <v>34</v>
      </c>
      <c r="I36" s="7" t="s">
        <v>124</v>
      </c>
      <c r="J36" s="8" t="s">
        <v>42</v>
      </c>
      <c r="K36" s="27">
        <v>4</v>
      </c>
      <c r="L36" s="28">
        <v>3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4</v>
      </c>
      <c r="H37" s="7">
        <v>35</v>
      </c>
      <c r="I37" s="7" t="s">
        <v>100</v>
      </c>
      <c r="J37" s="8" t="s">
        <v>17</v>
      </c>
      <c r="K37" s="27">
        <v>3</v>
      </c>
      <c r="L37" s="28">
        <v>2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14</v>
      </c>
      <c r="H38" s="7">
        <v>36</v>
      </c>
      <c r="I38" s="7" t="s">
        <v>91</v>
      </c>
      <c r="J38" s="8" t="s">
        <v>10</v>
      </c>
      <c r="K38" s="27">
        <v>3</v>
      </c>
      <c r="L38" s="28">
        <v>0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0</v>
      </c>
      <c r="H39" s="7">
        <v>37</v>
      </c>
      <c r="I39" s="7" t="s">
        <v>94</v>
      </c>
      <c r="J39" s="8" t="s">
        <v>11</v>
      </c>
      <c r="K39" s="27">
        <v>5</v>
      </c>
      <c r="L39" s="28">
        <v>0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0</v>
      </c>
      <c r="H40" s="7">
        <v>38</v>
      </c>
      <c r="I40" s="7" t="s">
        <v>101</v>
      </c>
      <c r="J40" s="8" t="s">
        <v>18</v>
      </c>
      <c r="K40" s="27">
        <v>3</v>
      </c>
      <c r="L40" s="28">
        <v>2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1</v>
      </c>
      <c r="H41" s="7">
        <v>39</v>
      </c>
      <c r="I41" s="7" t="s">
        <v>106</v>
      </c>
      <c r="J41" s="8" t="s">
        <v>23</v>
      </c>
      <c r="K41" s="27">
        <v>4</v>
      </c>
      <c r="L41" s="28">
        <v>2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1</v>
      </c>
      <c r="H42" s="7">
        <v>40</v>
      </c>
      <c r="I42" s="7" t="s">
        <v>107</v>
      </c>
      <c r="J42" s="8" t="s">
        <v>24</v>
      </c>
      <c r="K42" s="27">
        <v>5</v>
      </c>
      <c r="L42" s="28">
        <v>2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3</v>
      </c>
      <c r="H43" s="7">
        <v>41</v>
      </c>
      <c r="I43" s="7" t="s">
        <v>126</v>
      </c>
      <c r="J43" s="8" t="s">
        <v>44</v>
      </c>
      <c r="K43" s="27">
        <v>5</v>
      </c>
      <c r="L43" s="28">
        <v>4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5</v>
      </c>
      <c r="H44" s="7">
        <v>42</v>
      </c>
      <c r="I44" s="7" t="s">
        <v>132</v>
      </c>
      <c r="J44" s="8" t="s">
        <v>50</v>
      </c>
      <c r="K44" s="27">
        <v>3</v>
      </c>
      <c r="L44" s="28">
        <v>2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4</v>
      </c>
      <c r="H45" s="7">
        <v>43</v>
      </c>
      <c r="I45" s="7" t="s">
        <v>136</v>
      </c>
      <c r="J45" s="8" t="s">
        <v>55</v>
      </c>
      <c r="K45" s="27">
        <v>10</v>
      </c>
      <c r="L45" s="28">
        <v>6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5</v>
      </c>
      <c r="H46" s="7">
        <v>44</v>
      </c>
      <c r="I46" s="7" t="s">
        <v>133</v>
      </c>
      <c r="J46" s="8" t="s">
        <v>51</v>
      </c>
      <c r="K46" s="27">
        <v>6</v>
      </c>
      <c r="L46" s="28">
        <v>4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2</v>
      </c>
      <c r="H47" s="7">
        <v>45</v>
      </c>
      <c r="I47" s="7" t="s">
        <v>134</v>
      </c>
      <c r="J47" s="8" t="s">
        <v>52</v>
      </c>
      <c r="K47" s="27">
        <v>10</v>
      </c>
      <c r="L47" s="28">
        <v>5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21</v>
      </c>
      <c r="H48" s="7">
        <v>46</v>
      </c>
      <c r="I48" s="7" t="s">
        <v>103</v>
      </c>
      <c r="J48" s="8" t="s">
        <v>20</v>
      </c>
      <c r="K48" s="27">
        <v>4</v>
      </c>
      <c r="L48" s="28">
        <v>1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0</v>
      </c>
      <c r="H49" s="7">
        <v>47</v>
      </c>
      <c r="I49" s="7" t="s">
        <v>114</v>
      </c>
      <c r="J49" s="8" t="s">
        <v>32</v>
      </c>
      <c r="K49" s="27">
        <v>4</v>
      </c>
      <c r="L49" s="28">
        <v>1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2</v>
      </c>
      <c r="H50" s="7">
        <v>48</v>
      </c>
      <c r="I50" s="7" t="s">
        <v>92</v>
      </c>
      <c r="J50" s="8" t="s">
        <v>9</v>
      </c>
      <c r="K50" s="27">
        <v>3</v>
      </c>
      <c r="L50" s="28">
        <v>2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7</v>
      </c>
      <c r="H51" s="7">
        <v>49</v>
      </c>
      <c r="I51" s="7" t="s">
        <v>120</v>
      </c>
      <c r="J51" s="8" t="s">
        <v>38</v>
      </c>
      <c r="K51" s="27">
        <v>4</v>
      </c>
      <c r="L51" s="28">
        <v>2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1</v>
      </c>
      <c r="H52" s="7">
        <v>50</v>
      </c>
      <c r="I52" s="7" t="s">
        <v>111</v>
      </c>
      <c r="J52" s="8" t="s">
        <v>29</v>
      </c>
      <c r="K52" s="27">
        <v>3</v>
      </c>
      <c r="L52" s="28">
        <v>1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4</v>
      </c>
      <c r="H53" s="7"/>
      <c r="I53" s="44" t="s">
        <v>153</v>
      </c>
      <c r="J53" s="45"/>
      <c r="K53" s="11">
        <f>SUM(K3:K52)</f>
        <v>222</v>
      </c>
      <c r="L53" s="11">
        <f>SUM(L3:L52)</f>
        <v>117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1</v>
      </c>
      <c r="K54" s="11"/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3</v>
      </c>
      <c r="K55" s="11"/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18</v>
      </c>
      <c r="K56" s="11"/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3</v>
      </c>
      <c r="K57" s="11"/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2</v>
      </c>
      <c r="K58" s="11"/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4</v>
      </c>
      <c r="K59" s="11"/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2</v>
      </c>
      <c r="K60" s="11"/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5</v>
      </c>
      <c r="K61" s="11"/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4</v>
      </c>
      <c r="K62" s="11"/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4</v>
      </c>
      <c r="K63" s="11"/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4</v>
      </c>
      <c r="K64" s="11"/>
    </row>
    <row r="65" spans="1:11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5</v>
      </c>
      <c r="K65" s="11"/>
    </row>
    <row r="66" spans="1:11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3</v>
      </c>
      <c r="K66" s="11"/>
    </row>
    <row r="67" spans="1:11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36</v>
      </c>
      <c r="K67" s="11"/>
    </row>
    <row r="68" spans="1:11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2</v>
      </c>
      <c r="K68" s="11"/>
    </row>
    <row r="69" spans="1:11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5</v>
      </c>
      <c r="K69" s="11"/>
    </row>
    <row r="70" spans="1:11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7</v>
      </c>
      <c r="K70" s="11"/>
    </row>
    <row r="71" spans="1:11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1</v>
      </c>
      <c r="K71" s="11"/>
    </row>
    <row r="72" spans="1:11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0</v>
      </c>
      <c r="K72" s="11"/>
    </row>
    <row r="73" spans="1:11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3</v>
      </c>
      <c r="K73" s="11"/>
    </row>
    <row r="74" spans="1:11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2</v>
      </c>
      <c r="K74" s="11"/>
    </row>
    <row r="75" spans="1:11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4</v>
      </c>
      <c r="K75" s="11"/>
    </row>
    <row r="76" spans="1:11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5</v>
      </c>
      <c r="K76" s="11"/>
    </row>
    <row r="77" spans="1:11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4</v>
      </c>
      <c r="K77" s="11"/>
    </row>
    <row r="78" spans="1:11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4</v>
      </c>
      <c r="K78" s="11"/>
    </row>
    <row r="79" spans="1:11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37</v>
      </c>
      <c r="K79" s="11"/>
    </row>
    <row r="80" spans="1:11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2</v>
      </c>
      <c r="K80" s="11"/>
    </row>
    <row r="81" spans="1:11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6</v>
      </c>
      <c r="K81" s="11"/>
    </row>
    <row r="82" spans="1:11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5</v>
      </c>
      <c r="K82" s="11"/>
    </row>
    <row r="83" spans="1:11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4</v>
      </c>
      <c r="K83" s="11"/>
    </row>
    <row r="84" spans="1:11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5</v>
      </c>
      <c r="K84" s="11"/>
    </row>
    <row r="85" spans="1:11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7</v>
      </c>
      <c r="K85" s="11"/>
    </row>
    <row r="86" spans="1:11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1</v>
      </c>
      <c r="K86" s="11"/>
    </row>
    <row r="87" spans="1:11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4</v>
      </c>
      <c r="K87" s="11"/>
    </row>
    <row r="88" spans="1:11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3</v>
      </c>
      <c r="K88" s="11"/>
    </row>
    <row r="89" spans="1:11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3</v>
      </c>
      <c r="K89" s="11"/>
    </row>
    <row r="90" spans="1:11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2</v>
      </c>
      <c r="K90" s="11"/>
    </row>
    <row r="91" spans="1:11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4</v>
      </c>
      <c r="K91" s="11"/>
    </row>
    <row r="92" spans="1:11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2</v>
      </c>
      <c r="K92" s="11"/>
    </row>
    <row r="93" spans="1:11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48</v>
      </c>
      <c r="K93" s="11"/>
    </row>
    <row r="94" spans="1:11" ht="20" customHeight="1" x14ac:dyDescent="0.35">
      <c r="K94" s="11"/>
    </row>
    <row r="95" spans="1:11" ht="15.5" x14ac:dyDescent="0.35">
      <c r="D95" s="25" t="s">
        <v>150</v>
      </c>
      <c r="E95" s="53">
        <f>SUM(F93+F79+F67+F56+F48+F38+F30+F20+F10)</f>
        <v>227</v>
      </c>
      <c r="F95" s="53"/>
      <c r="K95" s="11"/>
    </row>
    <row r="96" spans="1:11" x14ac:dyDescent="0.35">
      <c r="D96" s="26" t="s">
        <v>151</v>
      </c>
      <c r="E96" s="46">
        <f>80+60+44+25+37+27+38+38+30</f>
        <v>379</v>
      </c>
      <c r="F96" s="46"/>
      <c r="K96" s="11"/>
    </row>
  </sheetData>
  <mergeCells count="23">
    <mergeCell ref="N19:O19"/>
    <mergeCell ref="E95:F95"/>
    <mergeCell ref="E96:F96"/>
    <mergeCell ref="A21:A30"/>
    <mergeCell ref="B21:B30"/>
    <mergeCell ref="A1:L1"/>
    <mergeCell ref="I53:J53"/>
    <mergeCell ref="A80:A93"/>
    <mergeCell ref="B80:B93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8997-5605-4FC8-ADD6-5CC58E882C10}">
  <sheetPr codeName="Sheet11">
    <tabColor theme="3"/>
  </sheetPr>
  <dimension ref="A1:P96"/>
  <sheetViews>
    <sheetView topLeftCell="F1" workbookViewId="0">
      <selection activeCell="O10" sqref="O10:P18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10" max="10" width="45.7265625" bestFit="1" customWidth="1"/>
    <col min="15" max="15" width="20.1796875" bestFit="1" customWidth="1"/>
  </cols>
  <sheetData>
    <row r="1" spans="1:16" ht="41.5" customHeight="1" x14ac:dyDescent="0.35">
      <c r="A1" s="40" t="s">
        <v>147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152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1</v>
      </c>
      <c r="H3" s="7">
        <v>1</v>
      </c>
      <c r="I3" s="7" t="s">
        <v>115</v>
      </c>
      <c r="J3" s="8" t="s">
        <v>33</v>
      </c>
      <c r="K3" s="27">
        <v>3</v>
      </c>
      <c r="L3" s="28">
        <v>1</v>
      </c>
      <c r="N3" s="35">
        <v>1</v>
      </c>
      <c r="O3" s="35" t="s">
        <v>67</v>
      </c>
      <c r="P3" s="35">
        <f>SUM(L3:L9)</f>
        <v>15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2</v>
      </c>
      <c r="H4" s="7">
        <v>2</v>
      </c>
      <c r="I4" s="7" t="s">
        <v>122</v>
      </c>
      <c r="J4" s="8" t="s">
        <v>40</v>
      </c>
      <c r="K4" s="27">
        <v>3</v>
      </c>
      <c r="L4" s="28">
        <v>1</v>
      </c>
      <c r="N4" s="35">
        <v>2</v>
      </c>
      <c r="O4" s="35" t="s">
        <v>70</v>
      </c>
      <c r="P4" s="35">
        <f>SUM(L10:L22)</f>
        <v>44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1</v>
      </c>
      <c r="H5" s="7">
        <v>3</v>
      </c>
      <c r="I5" s="7" t="s">
        <v>127</v>
      </c>
      <c r="J5" s="8" t="s">
        <v>45</v>
      </c>
      <c r="K5" s="27">
        <v>3</v>
      </c>
      <c r="L5" s="28">
        <v>3</v>
      </c>
      <c r="N5" s="35">
        <v>3</v>
      </c>
      <c r="O5" s="35" t="s">
        <v>69</v>
      </c>
      <c r="P5" s="35">
        <f>SUM(L23:L42)</f>
        <v>37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0</v>
      </c>
      <c r="H6" s="7">
        <v>4</v>
      </c>
      <c r="I6" s="7" t="s">
        <v>104</v>
      </c>
      <c r="J6" s="8" t="s">
        <v>21</v>
      </c>
      <c r="K6" s="27">
        <v>3</v>
      </c>
      <c r="L6" s="28">
        <v>2</v>
      </c>
      <c r="N6" s="35">
        <v>4</v>
      </c>
      <c r="O6" s="35" t="s">
        <v>68</v>
      </c>
      <c r="P6" s="35">
        <f>SUM(L43:L52)</f>
        <v>29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4</v>
      </c>
      <c r="H7" s="7">
        <v>5</v>
      </c>
      <c r="I7" s="7" t="s">
        <v>93</v>
      </c>
      <c r="J7" s="8" t="s">
        <v>8</v>
      </c>
      <c r="K7" s="27">
        <v>3</v>
      </c>
      <c r="L7" s="28">
        <v>1</v>
      </c>
      <c r="O7" s="35" t="s">
        <v>166</v>
      </c>
      <c r="P7" s="27">
        <f>SUM(P3:P6)</f>
        <v>125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5</v>
      </c>
      <c r="H8" s="7">
        <v>6</v>
      </c>
      <c r="I8" s="7" t="s">
        <v>96</v>
      </c>
      <c r="J8" s="8" t="s">
        <v>13</v>
      </c>
      <c r="K8" s="27">
        <v>6</v>
      </c>
      <c r="L8" s="28">
        <v>5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1</v>
      </c>
      <c r="H9" s="7">
        <v>7</v>
      </c>
      <c r="I9" s="7" t="s">
        <v>105</v>
      </c>
      <c r="J9" s="8" t="s">
        <v>22</v>
      </c>
      <c r="K9" s="27">
        <v>7</v>
      </c>
      <c r="L9" s="28">
        <v>2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14</v>
      </c>
      <c r="H10" s="7">
        <v>8</v>
      </c>
      <c r="I10" s="7" t="s">
        <v>121</v>
      </c>
      <c r="J10" s="8" t="s">
        <v>39</v>
      </c>
      <c r="K10" s="27">
        <v>10</v>
      </c>
      <c r="L10" s="28">
        <v>9</v>
      </c>
      <c r="N10" s="66">
        <v>1</v>
      </c>
      <c r="O10" s="66" t="s">
        <v>76</v>
      </c>
      <c r="P10" s="67">
        <f>F20</f>
        <v>18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2</v>
      </c>
      <c r="H11" s="7">
        <v>9</v>
      </c>
      <c r="I11" s="7" t="s">
        <v>118</v>
      </c>
      <c r="J11" s="8" t="s">
        <v>36</v>
      </c>
      <c r="K11" s="27">
        <v>3</v>
      </c>
      <c r="L11" s="28">
        <v>3</v>
      </c>
      <c r="N11" s="66">
        <v>2</v>
      </c>
      <c r="O11" s="66" t="s">
        <v>77</v>
      </c>
      <c r="P11" s="67">
        <f>F30</f>
        <v>19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2</v>
      </c>
      <c r="H12" s="7">
        <v>10</v>
      </c>
      <c r="I12" s="7" t="s">
        <v>135</v>
      </c>
      <c r="J12" s="8" t="s">
        <v>53</v>
      </c>
      <c r="K12" s="27">
        <v>5</v>
      </c>
      <c r="L12" s="28">
        <v>4</v>
      </c>
      <c r="N12" s="66">
        <v>3</v>
      </c>
      <c r="O12" s="66" t="s">
        <v>81</v>
      </c>
      <c r="P12" s="67">
        <f>F48</f>
        <v>23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2</v>
      </c>
      <c r="H13" s="7">
        <v>11</v>
      </c>
      <c r="I13" s="7" t="s">
        <v>128</v>
      </c>
      <c r="J13" s="8" t="s">
        <v>46</v>
      </c>
      <c r="K13" s="27">
        <v>5</v>
      </c>
      <c r="L13" s="28">
        <v>4</v>
      </c>
      <c r="N13" s="66">
        <v>4</v>
      </c>
      <c r="O13" s="66" t="s">
        <v>79</v>
      </c>
      <c r="P13" s="67">
        <f>F38</f>
        <v>16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2</v>
      </c>
      <c r="H14" s="7">
        <v>12</v>
      </c>
      <c r="I14" s="7" t="s">
        <v>129</v>
      </c>
      <c r="J14" s="8" t="s">
        <v>47</v>
      </c>
      <c r="K14" s="27">
        <v>5</v>
      </c>
      <c r="L14" s="28">
        <v>2</v>
      </c>
      <c r="N14" s="66">
        <v>5</v>
      </c>
      <c r="O14" s="66" t="s">
        <v>82</v>
      </c>
      <c r="P14" s="67">
        <f>F56</f>
        <v>19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1</v>
      </c>
      <c r="H15" s="7">
        <v>13</v>
      </c>
      <c r="I15" s="7" t="s">
        <v>139</v>
      </c>
      <c r="J15" s="8" t="s">
        <v>58</v>
      </c>
      <c r="K15" s="27">
        <v>3</v>
      </c>
      <c r="L15" s="28">
        <v>3</v>
      </c>
      <c r="N15" s="66">
        <v>6</v>
      </c>
      <c r="O15" s="66" t="s">
        <v>86</v>
      </c>
      <c r="P15" s="67">
        <f>F67</f>
        <v>36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1</v>
      </c>
      <c r="H16" s="7">
        <v>14</v>
      </c>
      <c r="I16" s="7" t="s">
        <v>97</v>
      </c>
      <c r="J16" s="8" t="s">
        <v>14</v>
      </c>
      <c r="K16" s="27">
        <v>5</v>
      </c>
      <c r="L16" s="28">
        <v>1</v>
      </c>
      <c r="N16" s="66">
        <v>7</v>
      </c>
      <c r="O16" s="66" t="s">
        <v>179</v>
      </c>
      <c r="P16" s="67">
        <f>F79</f>
        <v>39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2</v>
      </c>
      <c r="H17" s="7">
        <v>15</v>
      </c>
      <c r="I17" s="7" t="s">
        <v>131</v>
      </c>
      <c r="J17" s="8" t="s">
        <v>49</v>
      </c>
      <c r="K17" s="27">
        <v>5</v>
      </c>
      <c r="L17" s="28">
        <v>0</v>
      </c>
      <c r="N17" s="66">
        <v>8</v>
      </c>
      <c r="O17" s="66" t="s">
        <v>65</v>
      </c>
      <c r="P17" s="67">
        <f>F10</f>
        <v>14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2</v>
      </c>
      <c r="H18" s="7">
        <v>16</v>
      </c>
      <c r="I18" s="7" t="s">
        <v>95</v>
      </c>
      <c r="J18" s="8" t="s">
        <v>12</v>
      </c>
      <c r="K18" s="27">
        <v>5</v>
      </c>
      <c r="L18" s="28">
        <v>4</v>
      </c>
      <c r="N18" s="66">
        <v>9</v>
      </c>
      <c r="O18" s="66" t="s">
        <v>180</v>
      </c>
      <c r="P18" s="67">
        <f>F93</f>
        <v>55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4</v>
      </c>
      <c r="H19" s="7">
        <v>17</v>
      </c>
      <c r="I19" s="7" t="s">
        <v>137</v>
      </c>
      <c r="J19" s="8" t="s">
        <v>56</v>
      </c>
      <c r="K19" s="27">
        <v>5</v>
      </c>
      <c r="L19" s="28">
        <v>4</v>
      </c>
      <c r="N19" s="72" t="s">
        <v>153</v>
      </c>
      <c r="O19" s="73"/>
      <c r="P19" s="62">
        <f>SUM(P10:P18)</f>
        <v>239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18</v>
      </c>
      <c r="H20" s="7">
        <v>18</v>
      </c>
      <c r="I20" s="7" t="s">
        <v>130</v>
      </c>
      <c r="J20" s="8" t="s">
        <v>48</v>
      </c>
      <c r="K20" s="27">
        <v>3</v>
      </c>
      <c r="L20" s="28">
        <v>2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2</v>
      </c>
      <c r="H21" s="7">
        <v>19</v>
      </c>
      <c r="I21" s="7" t="s">
        <v>117</v>
      </c>
      <c r="J21" s="8" t="s">
        <v>35</v>
      </c>
      <c r="K21" s="27">
        <v>5</v>
      </c>
      <c r="L21" s="28">
        <v>5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2</v>
      </c>
      <c r="H22" s="7">
        <v>20</v>
      </c>
      <c r="I22" s="7" t="s">
        <v>123</v>
      </c>
      <c r="J22" s="8" t="s">
        <v>41</v>
      </c>
      <c r="K22" s="27">
        <v>3</v>
      </c>
      <c r="L22" s="28">
        <v>3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2</v>
      </c>
      <c r="H23" s="7">
        <v>21</v>
      </c>
      <c r="I23" s="7" t="s">
        <v>98</v>
      </c>
      <c r="J23" s="8" t="s">
        <v>15</v>
      </c>
      <c r="K23" s="27">
        <v>5</v>
      </c>
      <c r="L23" s="28">
        <v>2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2</v>
      </c>
      <c r="H24" s="7">
        <v>22</v>
      </c>
      <c r="I24" s="7" t="s">
        <v>102</v>
      </c>
      <c r="J24" s="8" t="s">
        <v>19</v>
      </c>
      <c r="K24" s="27">
        <v>5</v>
      </c>
      <c r="L24" s="28">
        <v>1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2</v>
      </c>
      <c r="H25" s="7">
        <v>23</v>
      </c>
      <c r="I25" s="7" t="s">
        <v>108</v>
      </c>
      <c r="J25" s="8" t="s">
        <v>25</v>
      </c>
      <c r="K25" s="27">
        <v>5</v>
      </c>
      <c r="L25" s="28">
        <v>2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1</v>
      </c>
      <c r="H26" s="7">
        <v>24</v>
      </c>
      <c r="I26" s="7" t="s">
        <v>108</v>
      </c>
      <c r="J26" s="8" t="s">
        <v>54</v>
      </c>
      <c r="K26" s="27">
        <v>3</v>
      </c>
      <c r="L26" s="28">
        <v>3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2</v>
      </c>
      <c r="H27" s="7">
        <v>25</v>
      </c>
      <c r="I27" s="7" t="s">
        <v>109</v>
      </c>
      <c r="J27" s="8" t="s">
        <v>26</v>
      </c>
      <c r="K27" s="27">
        <v>3</v>
      </c>
      <c r="L27" s="28">
        <v>2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2</v>
      </c>
      <c r="H28" s="7">
        <v>26</v>
      </c>
      <c r="I28" s="7" t="s">
        <v>110</v>
      </c>
      <c r="J28" s="8" t="s">
        <v>28</v>
      </c>
      <c r="K28" s="27">
        <v>5</v>
      </c>
      <c r="L28" s="28">
        <v>3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4</v>
      </c>
      <c r="H29" s="7">
        <v>27</v>
      </c>
      <c r="I29" s="7" t="s">
        <v>116</v>
      </c>
      <c r="J29" s="8" t="s">
        <v>34</v>
      </c>
      <c r="K29" s="27">
        <v>5</v>
      </c>
      <c r="L29" s="28">
        <v>2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19</v>
      </c>
      <c r="H30" s="7">
        <v>28</v>
      </c>
      <c r="I30" s="7" t="s">
        <v>112</v>
      </c>
      <c r="J30" s="8" t="s">
        <v>30</v>
      </c>
      <c r="K30" s="27">
        <v>3</v>
      </c>
      <c r="L30" s="28">
        <v>1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2</v>
      </c>
      <c r="H31" s="7">
        <v>29</v>
      </c>
      <c r="I31" s="7" t="s">
        <v>113</v>
      </c>
      <c r="J31" s="8" t="s">
        <v>31</v>
      </c>
      <c r="K31" s="27">
        <v>3</v>
      </c>
      <c r="L31" s="28">
        <v>1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2</v>
      </c>
      <c r="H32" s="7">
        <v>30</v>
      </c>
      <c r="I32" s="7" t="s">
        <v>99</v>
      </c>
      <c r="J32" s="8" t="s">
        <v>16</v>
      </c>
      <c r="K32" s="27">
        <v>3</v>
      </c>
      <c r="L32" s="28">
        <v>2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2</v>
      </c>
      <c r="H33" s="7">
        <v>31</v>
      </c>
      <c r="I33" s="7" t="s">
        <v>119</v>
      </c>
      <c r="J33" s="8" t="s">
        <v>37</v>
      </c>
      <c r="K33" s="27">
        <v>5</v>
      </c>
      <c r="L33" s="28">
        <v>0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2</v>
      </c>
      <c r="H34" s="7">
        <v>32</v>
      </c>
      <c r="I34" s="7" t="s">
        <v>138</v>
      </c>
      <c r="J34" s="8" t="s">
        <v>57</v>
      </c>
      <c r="K34" s="27">
        <v>5</v>
      </c>
      <c r="L34" s="28">
        <v>3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3</v>
      </c>
      <c r="H35" s="7">
        <v>33</v>
      </c>
      <c r="I35" s="7" t="s">
        <v>125</v>
      </c>
      <c r="J35" s="8" t="s">
        <v>43</v>
      </c>
      <c r="K35" s="27">
        <v>3</v>
      </c>
      <c r="L35" s="28">
        <v>3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1</v>
      </c>
      <c r="H36" s="7">
        <v>34</v>
      </c>
      <c r="I36" s="7" t="s">
        <v>124</v>
      </c>
      <c r="J36" s="8" t="s">
        <v>42</v>
      </c>
      <c r="K36" s="27">
        <v>4</v>
      </c>
      <c r="L36" s="28">
        <v>3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4</v>
      </c>
      <c r="H37" s="7">
        <v>35</v>
      </c>
      <c r="I37" s="7" t="s">
        <v>100</v>
      </c>
      <c r="J37" s="8" t="s">
        <v>17</v>
      </c>
      <c r="K37" s="27">
        <v>3</v>
      </c>
      <c r="L37" s="28">
        <v>2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16</v>
      </c>
      <c r="H38" s="7">
        <v>36</v>
      </c>
      <c r="I38" s="7" t="s">
        <v>91</v>
      </c>
      <c r="J38" s="8" t="s">
        <v>10</v>
      </c>
      <c r="K38" s="27">
        <v>3</v>
      </c>
      <c r="L38" s="28">
        <v>1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1</v>
      </c>
      <c r="H39" s="7">
        <v>37</v>
      </c>
      <c r="I39" s="7" t="s">
        <v>94</v>
      </c>
      <c r="J39" s="8" t="s">
        <v>11</v>
      </c>
      <c r="K39" s="27">
        <v>5</v>
      </c>
      <c r="L39" s="28">
        <v>0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1</v>
      </c>
      <c r="H40" s="7">
        <v>38</v>
      </c>
      <c r="I40" s="7" t="s">
        <v>101</v>
      </c>
      <c r="J40" s="8" t="s">
        <v>18</v>
      </c>
      <c r="K40" s="27">
        <v>3</v>
      </c>
      <c r="L40" s="28">
        <v>2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1</v>
      </c>
      <c r="H41" s="7">
        <v>39</v>
      </c>
      <c r="I41" s="7" t="s">
        <v>106</v>
      </c>
      <c r="J41" s="8" t="s">
        <v>23</v>
      </c>
      <c r="K41" s="27">
        <v>4</v>
      </c>
      <c r="L41" s="28">
        <v>2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1</v>
      </c>
      <c r="H42" s="7">
        <v>40</v>
      </c>
      <c r="I42" s="7" t="s">
        <v>107</v>
      </c>
      <c r="J42" s="8" t="s">
        <v>24</v>
      </c>
      <c r="K42" s="27">
        <v>5</v>
      </c>
      <c r="L42" s="28">
        <v>2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2</v>
      </c>
      <c r="H43" s="7">
        <v>41</v>
      </c>
      <c r="I43" s="7" t="s">
        <v>126</v>
      </c>
      <c r="J43" s="8" t="s">
        <v>44</v>
      </c>
      <c r="K43" s="27">
        <v>5</v>
      </c>
      <c r="L43" s="28">
        <v>4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5</v>
      </c>
      <c r="H44" s="7">
        <v>42</v>
      </c>
      <c r="I44" s="7" t="s">
        <v>132</v>
      </c>
      <c r="J44" s="8" t="s">
        <v>50</v>
      </c>
      <c r="K44" s="27">
        <v>3</v>
      </c>
      <c r="L44" s="28">
        <v>2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4</v>
      </c>
      <c r="H45" s="7">
        <v>43</v>
      </c>
      <c r="I45" s="7" t="s">
        <v>136</v>
      </c>
      <c r="J45" s="8" t="s">
        <v>55</v>
      </c>
      <c r="K45" s="27">
        <v>10</v>
      </c>
      <c r="L45" s="28">
        <v>8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5</v>
      </c>
      <c r="H46" s="7">
        <v>44</v>
      </c>
      <c r="I46" s="7" t="s">
        <v>133</v>
      </c>
      <c r="J46" s="8" t="s">
        <v>51</v>
      </c>
      <c r="K46" s="27">
        <v>6</v>
      </c>
      <c r="L46" s="28">
        <v>4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3</v>
      </c>
      <c r="H47" s="7">
        <v>45</v>
      </c>
      <c r="I47" s="7" t="s">
        <v>134</v>
      </c>
      <c r="J47" s="8" t="s">
        <v>52</v>
      </c>
      <c r="K47" s="27">
        <v>10</v>
      </c>
      <c r="L47" s="28">
        <v>5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23</v>
      </c>
      <c r="H48" s="7">
        <v>46</v>
      </c>
      <c r="I48" s="7" t="s">
        <v>103</v>
      </c>
      <c r="J48" s="8" t="s">
        <v>20</v>
      </c>
      <c r="K48" s="27">
        <v>4</v>
      </c>
      <c r="L48" s="28">
        <v>1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0</v>
      </c>
      <c r="H49" s="7">
        <v>47</v>
      </c>
      <c r="I49" s="7" t="s">
        <v>114</v>
      </c>
      <c r="J49" s="8" t="s">
        <v>32</v>
      </c>
      <c r="K49" s="27">
        <v>4</v>
      </c>
      <c r="L49" s="28">
        <v>1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1</v>
      </c>
      <c r="H50" s="7">
        <v>48</v>
      </c>
      <c r="I50" s="7" t="s">
        <v>92</v>
      </c>
      <c r="J50" s="8" t="s">
        <v>9</v>
      </c>
      <c r="K50" s="27">
        <v>3</v>
      </c>
      <c r="L50" s="28">
        <v>2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9</v>
      </c>
      <c r="H51" s="7">
        <v>49</v>
      </c>
      <c r="I51" s="7" t="s">
        <v>120</v>
      </c>
      <c r="J51" s="8" t="s">
        <v>38</v>
      </c>
      <c r="K51" s="27">
        <v>4</v>
      </c>
      <c r="L51" s="28">
        <v>1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1</v>
      </c>
      <c r="H52" s="7">
        <v>50</v>
      </c>
      <c r="I52" s="7" t="s">
        <v>111</v>
      </c>
      <c r="J52" s="8" t="s">
        <v>29</v>
      </c>
      <c r="K52" s="27">
        <v>3</v>
      </c>
      <c r="L52" s="28">
        <v>1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4</v>
      </c>
      <c r="H53" s="7"/>
      <c r="I53" s="44" t="s">
        <v>153</v>
      </c>
      <c r="J53" s="45"/>
      <c r="K53" s="11">
        <f>SUM(K3:K52)</f>
        <v>222</v>
      </c>
      <c r="L53" s="11">
        <f>SUM(L3:L52)</f>
        <v>125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1</v>
      </c>
      <c r="K54" s="11"/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3</v>
      </c>
      <c r="K55" s="11"/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19</v>
      </c>
      <c r="K56" s="11"/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3</v>
      </c>
      <c r="K57" s="11"/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3</v>
      </c>
      <c r="K58" s="11"/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4</v>
      </c>
      <c r="K59" s="11"/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3</v>
      </c>
      <c r="K60" s="11"/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5</v>
      </c>
      <c r="K61" s="11"/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4</v>
      </c>
      <c r="K62" s="11"/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4</v>
      </c>
      <c r="K63" s="11"/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2</v>
      </c>
      <c r="K64" s="11"/>
    </row>
    <row r="65" spans="1:11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5</v>
      </c>
      <c r="K65" s="11"/>
    </row>
    <row r="66" spans="1:11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3</v>
      </c>
      <c r="K66" s="11"/>
    </row>
    <row r="67" spans="1:11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36</v>
      </c>
      <c r="K67" s="11"/>
    </row>
    <row r="68" spans="1:11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2</v>
      </c>
      <c r="K68" s="11"/>
    </row>
    <row r="69" spans="1:11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5</v>
      </c>
      <c r="K69" s="11"/>
    </row>
    <row r="70" spans="1:11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9</v>
      </c>
      <c r="K70" s="11"/>
    </row>
    <row r="71" spans="1:11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1</v>
      </c>
      <c r="K71" s="11"/>
    </row>
    <row r="72" spans="1:11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0</v>
      </c>
      <c r="K72" s="11"/>
    </row>
    <row r="73" spans="1:11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3</v>
      </c>
      <c r="K73" s="11"/>
    </row>
    <row r="74" spans="1:11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2</v>
      </c>
      <c r="K74" s="11"/>
    </row>
    <row r="75" spans="1:11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4</v>
      </c>
      <c r="K75" s="11"/>
    </row>
    <row r="76" spans="1:11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5</v>
      </c>
      <c r="K76" s="11"/>
    </row>
    <row r="77" spans="1:11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4</v>
      </c>
      <c r="K77" s="11"/>
    </row>
    <row r="78" spans="1:11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4</v>
      </c>
      <c r="K78" s="11"/>
    </row>
    <row r="79" spans="1:11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39</v>
      </c>
      <c r="K79" s="11"/>
    </row>
    <row r="80" spans="1:11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3</v>
      </c>
      <c r="K80" s="11"/>
    </row>
    <row r="81" spans="1:11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8</v>
      </c>
      <c r="K81" s="11"/>
    </row>
    <row r="82" spans="1:11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5</v>
      </c>
      <c r="K82" s="11"/>
    </row>
    <row r="83" spans="1:11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4</v>
      </c>
      <c r="K83" s="11"/>
    </row>
    <row r="84" spans="1:11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5</v>
      </c>
      <c r="K84" s="11"/>
    </row>
    <row r="85" spans="1:11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9</v>
      </c>
      <c r="K85" s="11"/>
    </row>
    <row r="86" spans="1:11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1</v>
      </c>
      <c r="K86" s="11"/>
    </row>
    <row r="87" spans="1:11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4</v>
      </c>
      <c r="K87" s="11"/>
    </row>
    <row r="88" spans="1:11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3</v>
      </c>
      <c r="K88" s="11"/>
    </row>
    <row r="89" spans="1:11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3</v>
      </c>
      <c r="K89" s="11"/>
    </row>
    <row r="90" spans="1:11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3</v>
      </c>
      <c r="K90" s="11"/>
    </row>
    <row r="91" spans="1:11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4</v>
      </c>
      <c r="K91" s="11"/>
    </row>
    <row r="92" spans="1:11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3</v>
      </c>
      <c r="K92" s="11"/>
    </row>
    <row r="93" spans="1:11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55</v>
      </c>
      <c r="K93" s="11"/>
    </row>
    <row r="94" spans="1:11" ht="20" customHeight="1" x14ac:dyDescent="0.35">
      <c r="K94" s="11"/>
    </row>
    <row r="95" spans="1:11" ht="15.5" x14ac:dyDescent="0.35">
      <c r="D95" s="25" t="s">
        <v>150</v>
      </c>
      <c r="E95" s="53">
        <f>SUM(F93+F79+F67+F56+F48+F38+F30+F20+F10)</f>
        <v>239</v>
      </c>
      <c r="F95" s="53"/>
      <c r="K95" s="11"/>
    </row>
    <row r="96" spans="1:11" x14ac:dyDescent="0.35">
      <c r="D96" s="26" t="s">
        <v>151</v>
      </c>
      <c r="E96" s="46">
        <f>80+60+44+25+37+27+38+38+30</f>
        <v>379</v>
      </c>
      <c r="F96" s="46"/>
      <c r="K96" s="11"/>
    </row>
  </sheetData>
  <mergeCells count="23">
    <mergeCell ref="N19:O19"/>
    <mergeCell ref="E95:F95"/>
    <mergeCell ref="E96:F96"/>
    <mergeCell ref="A21:A30"/>
    <mergeCell ref="B21:B30"/>
    <mergeCell ref="A1:L1"/>
    <mergeCell ref="I53:J53"/>
    <mergeCell ref="A80:A93"/>
    <mergeCell ref="B80:B93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7A1E-3E3D-47BD-ADB1-61DBE1AF4985}">
  <sheetPr codeName="Sheet12">
    <tabColor theme="9" tint="-0.249977111117893"/>
  </sheetPr>
  <dimension ref="A1:P96"/>
  <sheetViews>
    <sheetView topLeftCell="E1" workbookViewId="0">
      <selection activeCell="O10" sqref="O10:P18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10" max="10" width="45.7265625" bestFit="1" customWidth="1"/>
    <col min="15" max="15" width="20.1796875" bestFit="1" customWidth="1"/>
  </cols>
  <sheetData>
    <row r="1" spans="1:16" ht="41.5" customHeight="1" x14ac:dyDescent="0.35">
      <c r="A1" s="40" t="s">
        <v>148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152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0</v>
      </c>
      <c r="H3" s="7">
        <v>1</v>
      </c>
      <c r="I3" s="7" t="s">
        <v>115</v>
      </c>
      <c r="J3" s="8" t="s">
        <v>33</v>
      </c>
      <c r="K3" s="27">
        <v>3</v>
      </c>
      <c r="L3" s="28">
        <v>1</v>
      </c>
      <c r="N3" s="35">
        <v>1</v>
      </c>
      <c r="O3" s="35" t="s">
        <v>67</v>
      </c>
      <c r="P3" s="35">
        <f>SUM(L3:L9)</f>
        <v>14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2</v>
      </c>
      <c r="H4" s="7">
        <v>2</v>
      </c>
      <c r="I4" s="7" t="s">
        <v>122</v>
      </c>
      <c r="J4" s="8" t="s">
        <v>40</v>
      </c>
      <c r="K4" s="27">
        <v>3</v>
      </c>
      <c r="L4" s="28">
        <v>1</v>
      </c>
      <c r="N4" s="35">
        <v>2</v>
      </c>
      <c r="O4" s="35" t="s">
        <v>70</v>
      </c>
      <c r="P4" s="35">
        <f>SUM(L10:L22)</f>
        <v>40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1</v>
      </c>
      <c r="H5" s="7">
        <v>3</v>
      </c>
      <c r="I5" s="7" t="s">
        <v>127</v>
      </c>
      <c r="J5" s="8" t="s">
        <v>45</v>
      </c>
      <c r="K5" s="27">
        <v>3</v>
      </c>
      <c r="L5" s="28">
        <v>1</v>
      </c>
      <c r="N5" s="35">
        <v>3</v>
      </c>
      <c r="O5" s="35" t="s">
        <v>69</v>
      </c>
      <c r="P5" s="35">
        <f>SUM(L23:L42)</f>
        <v>40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0</v>
      </c>
      <c r="H6" s="7">
        <v>4</v>
      </c>
      <c r="I6" s="7" t="s">
        <v>104</v>
      </c>
      <c r="J6" s="8" t="s">
        <v>21</v>
      </c>
      <c r="K6" s="27">
        <v>3</v>
      </c>
      <c r="L6" s="28">
        <v>2</v>
      </c>
      <c r="N6" s="35">
        <v>4</v>
      </c>
      <c r="O6" s="35" t="s">
        <v>68</v>
      </c>
      <c r="P6" s="35">
        <f>SUM(L43:L52)</f>
        <v>29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4</v>
      </c>
      <c r="H7" s="7">
        <v>5</v>
      </c>
      <c r="I7" s="7" t="s">
        <v>93</v>
      </c>
      <c r="J7" s="8" t="s">
        <v>8</v>
      </c>
      <c r="K7" s="27">
        <v>3</v>
      </c>
      <c r="L7" s="28">
        <v>0</v>
      </c>
      <c r="O7" s="35" t="s">
        <v>166</v>
      </c>
      <c r="P7" s="27">
        <f>SUM(P3:P6)</f>
        <v>123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4</v>
      </c>
      <c r="H8" s="7">
        <v>6</v>
      </c>
      <c r="I8" s="7" t="s">
        <v>96</v>
      </c>
      <c r="J8" s="8" t="s">
        <v>13</v>
      </c>
      <c r="K8" s="27">
        <v>6</v>
      </c>
      <c r="L8" s="28">
        <v>4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1</v>
      </c>
      <c r="H9" s="7">
        <v>7</v>
      </c>
      <c r="I9" s="7" t="s">
        <v>105</v>
      </c>
      <c r="J9" s="8" t="s">
        <v>22</v>
      </c>
      <c r="K9" s="27">
        <v>7</v>
      </c>
      <c r="L9" s="28">
        <v>5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12</v>
      </c>
      <c r="H10" s="7">
        <v>8</v>
      </c>
      <c r="I10" s="7" t="s">
        <v>121</v>
      </c>
      <c r="J10" s="8" t="s">
        <v>39</v>
      </c>
      <c r="K10" s="27">
        <v>10</v>
      </c>
      <c r="L10" s="28">
        <v>9</v>
      </c>
      <c r="N10" s="66">
        <v>1</v>
      </c>
      <c r="O10" s="66" t="s">
        <v>76</v>
      </c>
      <c r="P10" s="67">
        <f>F20</f>
        <v>25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4</v>
      </c>
      <c r="H11" s="7">
        <v>9</v>
      </c>
      <c r="I11" s="7" t="s">
        <v>118</v>
      </c>
      <c r="J11" s="8" t="s">
        <v>36</v>
      </c>
      <c r="K11" s="27">
        <v>3</v>
      </c>
      <c r="L11" s="28">
        <v>1</v>
      </c>
      <c r="N11" s="66">
        <v>2</v>
      </c>
      <c r="O11" s="66" t="s">
        <v>77</v>
      </c>
      <c r="P11" s="67">
        <f>F30</f>
        <v>24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2</v>
      </c>
      <c r="H12" s="7">
        <v>10</v>
      </c>
      <c r="I12" s="7" t="s">
        <v>135</v>
      </c>
      <c r="J12" s="8" t="s">
        <v>53</v>
      </c>
      <c r="K12" s="27">
        <v>5</v>
      </c>
      <c r="L12" s="28">
        <v>4</v>
      </c>
      <c r="N12" s="66">
        <v>3</v>
      </c>
      <c r="O12" s="66" t="s">
        <v>81</v>
      </c>
      <c r="P12" s="67">
        <f>F48</f>
        <v>20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2</v>
      </c>
      <c r="H13" s="7">
        <v>11</v>
      </c>
      <c r="I13" s="7" t="s">
        <v>128</v>
      </c>
      <c r="J13" s="8" t="s">
        <v>46</v>
      </c>
      <c r="K13" s="27">
        <v>5</v>
      </c>
      <c r="L13" s="28">
        <v>4</v>
      </c>
      <c r="N13" s="66">
        <v>4</v>
      </c>
      <c r="O13" s="66" t="s">
        <v>79</v>
      </c>
      <c r="P13" s="67">
        <f>F38</f>
        <v>20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2</v>
      </c>
      <c r="H14" s="7">
        <v>12</v>
      </c>
      <c r="I14" s="7" t="s">
        <v>129</v>
      </c>
      <c r="J14" s="8" t="s">
        <v>47</v>
      </c>
      <c r="K14" s="27">
        <v>5</v>
      </c>
      <c r="L14" s="28">
        <v>3</v>
      </c>
      <c r="N14" s="66">
        <v>5</v>
      </c>
      <c r="O14" s="66" t="s">
        <v>82</v>
      </c>
      <c r="P14" s="67">
        <f>F56</f>
        <v>19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2</v>
      </c>
      <c r="H15" s="7">
        <v>13</v>
      </c>
      <c r="I15" s="7" t="s">
        <v>139</v>
      </c>
      <c r="J15" s="8" t="s">
        <v>58</v>
      </c>
      <c r="K15" s="27">
        <v>3</v>
      </c>
      <c r="L15" s="28">
        <v>2</v>
      </c>
      <c r="N15" s="66">
        <v>6</v>
      </c>
      <c r="O15" s="66" t="s">
        <v>86</v>
      </c>
      <c r="P15" s="67">
        <f>F67</f>
        <v>29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2</v>
      </c>
      <c r="H16" s="7">
        <v>14</v>
      </c>
      <c r="I16" s="7" t="s">
        <v>97</v>
      </c>
      <c r="J16" s="8" t="s">
        <v>14</v>
      </c>
      <c r="K16" s="27">
        <v>5</v>
      </c>
      <c r="L16" s="28">
        <v>1</v>
      </c>
      <c r="N16" s="66">
        <v>7</v>
      </c>
      <c r="O16" s="66" t="s">
        <v>179</v>
      </c>
      <c r="P16" s="67">
        <f>F79</f>
        <v>39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2</v>
      </c>
      <c r="H17" s="7">
        <v>15</v>
      </c>
      <c r="I17" s="7" t="s">
        <v>131</v>
      </c>
      <c r="J17" s="8" t="s">
        <v>49</v>
      </c>
      <c r="K17" s="27">
        <v>5</v>
      </c>
      <c r="L17" s="28">
        <v>0</v>
      </c>
      <c r="N17" s="66">
        <v>8</v>
      </c>
      <c r="O17" s="66" t="s">
        <v>65</v>
      </c>
      <c r="P17" s="67">
        <f>F10</f>
        <v>12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5</v>
      </c>
      <c r="H18" s="7">
        <v>16</v>
      </c>
      <c r="I18" s="7" t="s">
        <v>95</v>
      </c>
      <c r="J18" s="8" t="s">
        <v>12</v>
      </c>
      <c r="K18" s="27">
        <v>5</v>
      </c>
      <c r="L18" s="28">
        <v>4</v>
      </c>
      <c r="N18" s="66">
        <v>9</v>
      </c>
      <c r="O18" s="66" t="s">
        <v>180</v>
      </c>
      <c r="P18" s="67">
        <f>F93</f>
        <v>48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4</v>
      </c>
      <c r="H19" s="7">
        <v>17</v>
      </c>
      <c r="I19" s="7" t="s">
        <v>137</v>
      </c>
      <c r="J19" s="8" t="s">
        <v>56</v>
      </c>
      <c r="K19" s="27">
        <v>5</v>
      </c>
      <c r="L19" s="28">
        <v>2</v>
      </c>
      <c r="N19" s="72" t="s">
        <v>153</v>
      </c>
      <c r="O19" s="73"/>
      <c r="P19" s="62">
        <f>SUM(P10:P18)</f>
        <v>236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25</v>
      </c>
      <c r="H20" s="7">
        <v>18</v>
      </c>
      <c r="I20" s="7" t="s">
        <v>130</v>
      </c>
      <c r="J20" s="8" t="s">
        <v>48</v>
      </c>
      <c r="K20" s="27">
        <v>3</v>
      </c>
      <c r="L20" s="28">
        <v>2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2</v>
      </c>
      <c r="H21" s="7">
        <v>19</v>
      </c>
      <c r="I21" s="7" t="s">
        <v>117</v>
      </c>
      <c r="J21" s="8" t="s">
        <v>35</v>
      </c>
      <c r="K21" s="27">
        <v>5</v>
      </c>
      <c r="L21" s="28">
        <v>5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3</v>
      </c>
      <c r="H22" s="7">
        <v>20</v>
      </c>
      <c r="I22" s="7" t="s">
        <v>123</v>
      </c>
      <c r="J22" s="8" t="s">
        <v>41</v>
      </c>
      <c r="K22" s="27">
        <v>3</v>
      </c>
      <c r="L22" s="28">
        <v>3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2</v>
      </c>
      <c r="H23" s="7">
        <v>21</v>
      </c>
      <c r="I23" s="7" t="s">
        <v>98</v>
      </c>
      <c r="J23" s="8" t="s">
        <v>15</v>
      </c>
      <c r="K23" s="27">
        <v>5</v>
      </c>
      <c r="L23" s="28">
        <v>4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2</v>
      </c>
      <c r="H24" s="7">
        <v>22</v>
      </c>
      <c r="I24" s="7" t="s">
        <v>102</v>
      </c>
      <c r="J24" s="8" t="s">
        <v>19</v>
      </c>
      <c r="K24" s="27">
        <v>5</v>
      </c>
      <c r="L24" s="28">
        <v>2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2</v>
      </c>
      <c r="H25" s="7">
        <v>23</v>
      </c>
      <c r="I25" s="7" t="s">
        <v>108</v>
      </c>
      <c r="J25" s="8" t="s">
        <v>25</v>
      </c>
      <c r="K25" s="27">
        <v>5</v>
      </c>
      <c r="L25" s="28">
        <v>4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2</v>
      </c>
      <c r="H26" s="7">
        <v>24</v>
      </c>
      <c r="I26" s="7" t="s">
        <v>108</v>
      </c>
      <c r="J26" s="8" t="s">
        <v>54</v>
      </c>
      <c r="K26" s="27">
        <v>3</v>
      </c>
      <c r="L26" s="28">
        <v>2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2</v>
      </c>
      <c r="H27" s="7">
        <v>25</v>
      </c>
      <c r="I27" s="7" t="s">
        <v>109</v>
      </c>
      <c r="J27" s="8" t="s">
        <v>26</v>
      </c>
      <c r="K27" s="27">
        <v>3</v>
      </c>
      <c r="L27" s="28">
        <v>2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5</v>
      </c>
      <c r="H28" s="7">
        <v>26</v>
      </c>
      <c r="I28" s="7" t="s">
        <v>110</v>
      </c>
      <c r="J28" s="8" t="s">
        <v>28</v>
      </c>
      <c r="K28" s="27">
        <v>5</v>
      </c>
      <c r="L28" s="28">
        <v>4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4</v>
      </c>
      <c r="H29" s="7">
        <v>27</v>
      </c>
      <c r="I29" s="7" t="s">
        <v>116</v>
      </c>
      <c r="J29" s="8" t="s">
        <v>34</v>
      </c>
      <c r="K29" s="27">
        <v>5</v>
      </c>
      <c r="L29" s="28">
        <v>2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24</v>
      </c>
      <c r="H30" s="7">
        <v>28</v>
      </c>
      <c r="I30" s="7" t="s">
        <v>112</v>
      </c>
      <c r="J30" s="8" t="s">
        <v>30</v>
      </c>
      <c r="K30" s="27">
        <v>3</v>
      </c>
      <c r="L30" s="28">
        <v>1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4</v>
      </c>
      <c r="H31" s="7">
        <v>29</v>
      </c>
      <c r="I31" s="7" t="s">
        <v>113</v>
      </c>
      <c r="J31" s="8" t="s">
        <v>31</v>
      </c>
      <c r="K31" s="27">
        <v>3</v>
      </c>
      <c r="L31" s="28">
        <v>1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2</v>
      </c>
      <c r="H32" s="7">
        <v>30</v>
      </c>
      <c r="I32" s="7" t="s">
        <v>99</v>
      </c>
      <c r="J32" s="8" t="s">
        <v>16</v>
      </c>
      <c r="K32" s="27">
        <v>3</v>
      </c>
      <c r="L32" s="28">
        <v>2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2</v>
      </c>
      <c r="H33" s="7">
        <v>31</v>
      </c>
      <c r="I33" s="7" t="s">
        <v>119</v>
      </c>
      <c r="J33" s="8" t="s">
        <v>37</v>
      </c>
      <c r="K33" s="27">
        <v>5</v>
      </c>
      <c r="L33" s="28">
        <v>0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2</v>
      </c>
      <c r="H34" s="7">
        <v>32</v>
      </c>
      <c r="I34" s="7" t="s">
        <v>138</v>
      </c>
      <c r="J34" s="8" t="s">
        <v>57</v>
      </c>
      <c r="K34" s="27">
        <v>5</v>
      </c>
      <c r="L34" s="28">
        <v>3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4</v>
      </c>
      <c r="H35" s="7">
        <v>33</v>
      </c>
      <c r="I35" s="7" t="s">
        <v>125</v>
      </c>
      <c r="J35" s="8" t="s">
        <v>43</v>
      </c>
      <c r="K35" s="27">
        <v>3</v>
      </c>
      <c r="L35" s="28">
        <v>2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2</v>
      </c>
      <c r="H36" s="7">
        <v>34</v>
      </c>
      <c r="I36" s="7" t="s">
        <v>124</v>
      </c>
      <c r="J36" s="8" t="s">
        <v>42</v>
      </c>
      <c r="K36" s="27">
        <v>4</v>
      </c>
      <c r="L36" s="28">
        <v>1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4</v>
      </c>
      <c r="H37" s="7">
        <v>35</v>
      </c>
      <c r="I37" s="7" t="s">
        <v>100</v>
      </c>
      <c r="J37" s="8" t="s">
        <v>17</v>
      </c>
      <c r="K37" s="27">
        <v>3</v>
      </c>
      <c r="L37" s="28">
        <v>2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20</v>
      </c>
      <c r="H38" s="7">
        <v>36</v>
      </c>
      <c r="I38" s="7" t="s">
        <v>91</v>
      </c>
      <c r="J38" s="8" t="s">
        <v>10</v>
      </c>
      <c r="K38" s="27">
        <v>3</v>
      </c>
      <c r="L38" s="28">
        <v>1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1</v>
      </c>
      <c r="H39" s="7">
        <v>37</v>
      </c>
      <c r="I39" s="7" t="s">
        <v>94</v>
      </c>
      <c r="J39" s="8" t="s">
        <v>11</v>
      </c>
      <c r="K39" s="27">
        <v>5</v>
      </c>
      <c r="L39" s="28">
        <v>0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1</v>
      </c>
      <c r="H40" s="7">
        <v>38</v>
      </c>
      <c r="I40" s="7" t="s">
        <v>101</v>
      </c>
      <c r="J40" s="8" t="s">
        <v>18</v>
      </c>
      <c r="K40" s="27">
        <v>3</v>
      </c>
      <c r="L40" s="28">
        <v>2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1</v>
      </c>
      <c r="H41" s="7">
        <v>39</v>
      </c>
      <c r="I41" s="7" t="s">
        <v>106</v>
      </c>
      <c r="J41" s="8" t="s">
        <v>23</v>
      </c>
      <c r="K41" s="27">
        <v>4</v>
      </c>
      <c r="L41" s="28">
        <v>3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1</v>
      </c>
      <c r="H42" s="7">
        <v>40</v>
      </c>
      <c r="I42" s="7" t="s">
        <v>107</v>
      </c>
      <c r="J42" s="8" t="s">
        <v>24</v>
      </c>
      <c r="K42" s="27">
        <v>5</v>
      </c>
      <c r="L42" s="28">
        <v>2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2</v>
      </c>
      <c r="H43" s="7">
        <v>41</v>
      </c>
      <c r="I43" s="7" t="s">
        <v>126</v>
      </c>
      <c r="J43" s="8" t="s">
        <v>44</v>
      </c>
      <c r="K43" s="27">
        <v>5</v>
      </c>
      <c r="L43" s="28">
        <v>2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4</v>
      </c>
      <c r="H44" s="7">
        <v>42</v>
      </c>
      <c r="I44" s="7" t="s">
        <v>132</v>
      </c>
      <c r="J44" s="8" t="s">
        <v>50</v>
      </c>
      <c r="K44" s="27">
        <v>3</v>
      </c>
      <c r="L44" s="28">
        <v>2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4</v>
      </c>
      <c r="H45" s="7">
        <v>43</v>
      </c>
      <c r="I45" s="7" t="s">
        <v>136</v>
      </c>
      <c r="J45" s="8" t="s">
        <v>55</v>
      </c>
      <c r="K45" s="27">
        <v>10</v>
      </c>
      <c r="L45" s="28">
        <v>8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5</v>
      </c>
      <c r="H46" s="7">
        <v>44</v>
      </c>
      <c r="I46" s="7" t="s">
        <v>133</v>
      </c>
      <c r="J46" s="8" t="s">
        <v>51</v>
      </c>
      <c r="K46" s="27">
        <v>6</v>
      </c>
      <c r="L46" s="28">
        <v>4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1</v>
      </c>
      <c r="H47" s="7">
        <v>45</v>
      </c>
      <c r="I47" s="7" t="s">
        <v>134</v>
      </c>
      <c r="J47" s="8" t="s">
        <v>52</v>
      </c>
      <c r="K47" s="27">
        <v>10</v>
      </c>
      <c r="L47" s="28">
        <v>5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20</v>
      </c>
      <c r="H48" s="7">
        <v>46</v>
      </c>
      <c r="I48" s="7" t="s">
        <v>103</v>
      </c>
      <c r="J48" s="8" t="s">
        <v>20</v>
      </c>
      <c r="K48" s="27">
        <v>4</v>
      </c>
      <c r="L48" s="28">
        <v>2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0</v>
      </c>
      <c r="H49" s="7">
        <v>47</v>
      </c>
      <c r="I49" s="7" t="s">
        <v>114</v>
      </c>
      <c r="J49" s="8" t="s">
        <v>32</v>
      </c>
      <c r="K49" s="27">
        <v>4</v>
      </c>
      <c r="L49" s="28">
        <v>1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1</v>
      </c>
      <c r="H50" s="7">
        <v>48</v>
      </c>
      <c r="I50" s="7" t="s">
        <v>92</v>
      </c>
      <c r="J50" s="8" t="s">
        <v>9</v>
      </c>
      <c r="K50" s="27">
        <v>3</v>
      </c>
      <c r="L50" s="28">
        <v>2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9</v>
      </c>
      <c r="H51" s="7">
        <v>49</v>
      </c>
      <c r="I51" s="7" t="s">
        <v>120</v>
      </c>
      <c r="J51" s="8" t="s">
        <v>38</v>
      </c>
      <c r="K51" s="27">
        <v>4</v>
      </c>
      <c r="L51" s="28">
        <v>1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1</v>
      </c>
      <c r="H52" s="7">
        <v>50</v>
      </c>
      <c r="I52" s="7" t="s">
        <v>111</v>
      </c>
      <c r="J52" s="8" t="s">
        <v>29</v>
      </c>
      <c r="K52" s="27">
        <v>3</v>
      </c>
      <c r="L52" s="28">
        <v>2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4</v>
      </c>
      <c r="H53" s="7"/>
      <c r="I53" s="44" t="s">
        <v>153</v>
      </c>
      <c r="J53" s="45"/>
      <c r="K53" s="11">
        <f>SUM(K3:K52)</f>
        <v>222</v>
      </c>
      <c r="L53" s="11">
        <f>SUM(L3:L52)</f>
        <v>123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1</v>
      </c>
      <c r="K54" s="11"/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3</v>
      </c>
      <c r="K55" s="11"/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19</v>
      </c>
      <c r="K56" s="11"/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1</v>
      </c>
      <c r="K57" s="11"/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2</v>
      </c>
      <c r="K58" s="11"/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2</v>
      </c>
      <c r="K59" s="11"/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1</v>
      </c>
      <c r="K60" s="11"/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4</v>
      </c>
      <c r="K61" s="11"/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4</v>
      </c>
      <c r="K62" s="11"/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4</v>
      </c>
      <c r="K63" s="11"/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3</v>
      </c>
      <c r="K64" s="11"/>
    </row>
    <row r="65" spans="1:11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5</v>
      </c>
      <c r="K65" s="11"/>
    </row>
    <row r="66" spans="1:11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3</v>
      </c>
      <c r="K66" s="11"/>
    </row>
    <row r="67" spans="1:11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29</v>
      </c>
      <c r="K67" s="11"/>
    </row>
    <row r="68" spans="1:11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2</v>
      </c>
      <c r="K68" s="11"/>
    </row>
    <row r="69" spans="1:11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5</v>
      </c>
      <c r="K69" s="11"/>
    </row>
    <row r="70" spans="1:11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9</v>
      </c>
      <c r="K70" s="11"/>
    </row>
    <row r="71" spans="1:11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1</v>
      </c>
      <c r="K71" s="11"/>
    </row>
    <row r="72" spans="1:11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0</v>
      </c>
      <c r="K72" s="11"/>
    </row>
    <row r="73" spans="1:11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3</v>
      </c>
      <c r="K73" s="11"/>
    </row>
    <row r="74" spans="1:11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2</v>
      </c>
      <c r="K74" s="11"/>
    </row>
    <row r="75" spans="1:11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4</v>
      </c>
      <c r="K75" s="11"/>
    </row>
    <row r="76" spans="1:11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5</v>
      </c>
      <c r="K76" s="11"/>
    </row>
    <row r="77" spans="1:11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4</v>
      </c>
      <c r="K77" s="11"/>
    </row>
    <row r="78" spans="1:11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4</v>
      </c>
      <c r="K78" s="11"/>
    </row>
    <row r="79" spans="1:11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39</v>
      </c>
      <c r="K79" s="11"/>
    </row>
    <row r="80" spans="1:11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2</v>
      </c>
      <c r="K80" s="11"/>
    </row>
    <row r="81" spans="1:11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8</v>
      </c>
      <c r="K81" s="11"/>
    </row>
    <row r="82" spans="1:11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4</v>
      </c>
      <c r="K82" s="11"/>
    </row>
    <row r="83" spans="1:11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2</v>
      </c>
      <c r="K83" s="11"/>
    </row>
    <row r="84" spans="1:11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5</v>
      </c>
      <c r="K84" s="11"/>
    </row>
    <row r="85" spans="1:11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9</v>
      </c>
      <c r="K85" s="11"/>
    </row>
    <row r="86" spans="1:11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1</v>
      </c>
      <c r="K86" s="11"/>
    </row>
    <row r="87" spans="1:11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4</v>
      </c>
      <c r="K87" s="11"/>
    </row>
    <row r="88" spans="1:11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3</v>
      </c>
      <c r="K88" s="11"/>
    </row>
    <row r="89" spans="1:11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3</v>
      </c>
      <c r="K89" s="11"/>
    </row>
    <row r="90" spans="1:11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1</v>
      </c>
      <c r="K90" s="11"/>
    </row>
    <row r="91" spans="1:11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4</v>
      </c>
      <c r="K91" s="11"/>
    </row>
    <row r="92" spans="1:11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2</v>
      </c>
      <c r="K92" s="11"/>
    </row>
    <row r="93" spans="1:11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48</v>
      </c>
      <c r="K93" s="11"/>
    </row>
    <row r="94" spans="1:11" ht="20" customHeight="1" x14ac:dyDescent="0.35">
      <c r="K94" s="11"/>
    </row>
    <row r="95" spans="1:11" ht="15.5" x14ac:dyDescent="0.35">
      <c r="D95" s="25" t="s">
        <v>150</v>
      </c>
      <c r="E95" s="53">
        <f>SUM(F93+F79+F67+F56+F48+F38+F30+F20+F10)</f>
        <v>236</v>
      </c>
      <c r="F95" s="53"/>
      <c r="K95" s="11"/>
    </row>
    <row r="96" spans="1:11" x14ac:dyDescent="0.35">
      <c r="D96" s="26" t="s">
        <v>151</v>
      </c>
      <c r="E96" s="46">
        <f>80+60+44+25+37+27+38+38+30</f>
        <v>379</v>
      </c>
      <c r="F96" s="46"/>
      <c r="K96" s="11"/>
    </row>
  </sheetData>
  <mergeCells count="23">
    <mergeCell ref="N19:O19"/>
    <mergeCell ref="E95:F95"/>
    <mergeCell ref="E96:F96"/>
    <mergeCell ref="A21:A30"/>
    <mergeCell ref="B21:B30"/>
    <mergeCell ref="A1:L1"/>
    <mergeCell ref="I53:J53"/>
    <mergeCell ref="A80:A93"/>
    <mergeCell ref="B80:B93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E1F5-A710-4DA8-9E5C-B9194B3CBAFC}">
  <sheetPr codeName="Sheet13">
    <tabColor theme="8" tint="-0.249977111117893"/>
  </sheetPr>
  <dimension ref="A1:P96"/>
  <sheetViews>
    <sheetView topLeftCell="E1" workbookViewId="0">
      <selection activeCell="O10" sqref="O10:P18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10" max="10" width="45.7265625" bestFit="1" customWidth="1"/>
    <col min="15" max="15" width="20.1796875" bestFit="1" customWidth="1"/>
  </cols>
  <sheetData>
    <row r="1" spans="1:16" ht="41.5" customHeight="1" x14ac:dyDescent="0.35">
      <c r="A1" s="40" t="s">
        <v>149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152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0</v>
      </c>
      <c r="H3" s="7">
        <v>1</v>
      </c>
      <c r="I3" s="7" t="s">
        <v>115</v>
      </c>
      <c r="J3" s="8" t="s">
        <v>33</v>
      </c>
      <c r="K3" s="27">
        <v>3</v>
      </c>
      <c r="L3" s="28">
        <v>1</v>
      </c>
      <c r="N3" s="35">
        <v>1</v>
      </c>
      <c r="O3" s="35" t="s">
        <v>67</v>
      </c>
      <c r="P3" s="35">
        <f>SUM(L3:L9)</f>
        <v>12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2</v>
      </c>
      <c r="H4" s="7">
        <v>2</v>
      </c>
      <c r="I4" s="7" t="s">
        <v>122</v>
      </c>
      <c r="J4" s="8" t="s">
        <v>40</v>
      </c>
      <c r="K4" s="27">
        <v>3</v>
      </c>
      <c r="L4" s="28">
        <v>0</v>
      </c>
      <c r="N4" s="35">
        <v>2</v>
      </c>
      <c r="O4" s="35" t="s">
        <v>70</v>
      </c>
      <c r="P4" s="35">
        <f>SUM(L10:L22)</f>
        <v>44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1</v>
      </c>
      <c r="H5" s="7">
        <v>3</v>
      </c>
      <c r="I5" s="7" t="s">
        <v>127</v>
      </c>
      <c r="J5" s="8" t="s">
        <v>45</v>
      </c>
      <c r="K5" s="27">
        <v>3</v>
      </c>
      <c r="L5" s="28">
        <v>2</v>
      </c>
      <c r="N5" s="35">
        <v>3</v>
      </c>
      <c r="O5" s="35" t="s">
        <v>69</v>
      </c>
      <c r="P5" s="35">
        <f>SUM(L23:L42)</f>
        <v>32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0</v>
      </c>
      <c r="H6" s="7">
        <v>4</v>
      </c>
      <c r="I6" s="7" t="s">
        <v>104</v>
      </c>
      <c r="J6" s="8" t="s">
        <v>21</v>
      </c>
      <c r="K6" s="27">
        <v>3</v>
      </c>
      <c r="L6" s="28">
        <v>1</v>
      </c>
      <c r="N6" s="35">
        <v>4</v>
      </c>
      <c r="O6" s="35" t="s">
        <v>68</v>
      </c>
      <c r="P6" s="35">
        <f>SUM(L43:L52)</f>
        <v>34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4</v>
      </c>
      <c r="H7" s="7">
        <v>5</v>
      </c>
      <c r="I7" s="7" t="s">
        <v>93</v>
      </c>
      <c r="J7" s="8" t="s">
        <v>8</v>
      </c>
      <c r="K7" s="27">
        <v>3</v>
      </c>
      <c r="L7" s="28">
        <v>0</v>
      </c>
      <c r="O7" s="35" t="s">
        <v>166</v>
      </c>
      <c r="P7" s="27">
        <f>SUM(P3:P6)</f>
        <v>122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5</v>
      </c>
      <c r="H8" s="7">
        <v>6</v>
      </c>
      <c r="I8" s="7" t="s">
        <v>96</v>
      </c>
      <c r="J8" s="8" t="s">
        <v>13</v>
      </c>
      <c r="K8" s="27">
        <v>6</v>
      </c>
      <c r="L8" s="28">
        <v>5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1</v>
      </c>
      <c r="H9" s="7">
        <v>7</v>
      </c>
      <c r="I9" s="7" t="s">
        <v>105</v>
      </c>
      <c r="J9" s="8" t="s">
        <v>22</v>
      </c>
      <c r="K9" s="27">
        <v>7</v>
      </c>
      <c r="L9" s="28">
        <v>3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13</v>
      </c>
      <c r="H10" s="7">
        <v>8</v>
      </c>
      <c r="I10" s="7" t="s">
        <v>121</v>
      </c>
      <c r="J10" s="8" t="s">
        <v>39</v>
      </c>
      <c r="K10" s="27">
        <v>10</v>
      </c>
      <c r="L10" s="28">
        <v>9</v>
      </c>
      <c r="N10" s="66">
        <v>1</v>
      </c>
      <c r="O10" s="66" t="s">
        <v>76</v>
      </c>
      <c r="P10" s="67">
        <f>F20</f>
        <v>18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3</v>
      </c>
      <c r="H11" s="7">
        <v>9</v>
      </c>
      <c r="I11" s="7" t="s">
        <v>118</v>
      </c>
      <c r="J11" s="8" t="s">
        <v>36</v>
      </c>
      <c r="K11" s="27">
        <v>3</v>
      </c>
      <c r="L11" s="28">
        <v>2</v>
      </c>
      <c r="N11" s="66">
        <v>2</v>
      </c>
      <c r="O11" s="66" t="s">
        <v>77</v>
      </c>
      <c r="P11" s="67">
        <f>F30</f>
        <v>19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2</v>
      </c>
      <c r="H12" s="7">
        <v>10</v>
      </c>
      <c r="I12" s="7" t="s">
        <v>135</v>
      </c>
      <c r="J12" s="8" t="s">
        <v>53</v>
      </c>
      <c r="K12" s="27">
        <v>5</v>
      </c>
      <c r="L12" s="28">
        <v>4</v>
      </c>
      <c r="N12" s="66">
        <v>3</v>
      </c>
      <c r="O12" s="66" t="s">
        <v>81</v>
      </c>
      <c r="P12" s="67">
        <f>F48</f>
        <v>22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2</v>
      </c>
      <c r="H13" s="7">
        <v>11</v>
      </c>
      <c r="I13" s="7" t="s">
        <v>128</v>
      </c>
      <c r="J13" s="8" t="s">
        <v>46</v>
      </c>
      <c r="K13" s="27">
        <v>5</v>
      </c>
      <c r="L13" s="28">
        <v>4</v>
      </c>
      <c r="N13" s="66">
        <v>4</v>
      </c>
      <c r="O13" s="66" t="s">
        <v>79</v>
      </c>
      <c r="P13" s="67">
        <f>F38</f>
        <v>15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1</v>
      </c>
      <c r="H14" s="7">
        <v>12</v>
      </c>
      <c r="I14" s="7" t="s">
        <v>129</v>
      </c>
      <c r="J14" s="8" t="s">
        <v>47</v>
      </c>
      <c r="K14" s="27">
        <v>5</v>
      </c>
      <c r="L14" s="28">
        <v>4</v>
      </c>
      <c r="N14" s="66">
        <v>5</v>
      </c>
      <c r="O14" s="66" t="s">
        <v>82</v>
      </c>
      <c r="P14" s="67">
        <f>F56</f>
        <v>18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1</v>
      </c>
      <c r="H15" s="7">
        <v>13</v>
      </c>
      <c r="I15" s="7" t="s">
        <v>139</v>
      </c>
      <c r="J15" s="8" t="s">
        <v>58</v>
      </c>
      <c r="K15" s="27">
        <v>3</v>
      </c>
      <c r="L15" s="28">
        <v>2</v>
      </c>
      <c r="N15" s="66">
        <v>6</v>
      </c>
      <c r="O15" s="66" t="s">
        <v>86</v>
      </c>
      <c r="P15" s="67">
        <f>F67</f>
        <v>35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1</v>
      </c>
      <c r="H16" s="7">
        <v>14</v>
      </c>
      <c r="I16" s="7" t="s">
        <v>97</v>
      </c>
      <c r="J16" s="8" t="s">
        <v>14</v>
      </c>
      <c r="K16" s="27">
        <v>5</v>
      </c>
      <c r="L16" s="28">
        <v>1</v>
      </c>
      <c r="N16" s="66">
        <v>7</v>
      </c>
      <c r="O16" s="66" t="s">
        <v>179</v>
      </c>
      <c r="P16" s="67">
        <f>F79</f>
        <v>43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1</v>
      </c>
      <c r="H17" s="7">
        <v>15</v>
      </c>
      <c r="I17" s="7" t="s">
        <v>131</v>
      </c>
      <c r="J17" s="8" t="s">
        <v>49</v>
      </c>
      <c r="K17" s="27">
        <v>5</v>
      </c>
      <c r="L17" s="28">
        <v>0</v>
      </c>
      <c r="N17" s="66">
        <v>8</v>
      </c>
      <c r="O17" s="66" t="s">
        <v>65</v>
      </c>
      <c r="P17" s="67">
        <f>F10</f>
        <v>13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3</v>
      </c>
      <c r="H18" s="7">
        <v>16</v>
      </c>
      <c r="I18" s="7" t="s">
        <v>95</v>
      </c>
      <c r="J18" s="8" t="s">
        <v>12</v>
      </c>
      <c r="K18" s="27">
        <v>5</v>
      </c>
      <c r="L18" s="28">
        <v>4</v>
      </c>
      <c r="N18" s="66">
        <v>9</v>
      </c>
      <c r="O18" s="66" t="s">
        <v>180</v>
      </c>
      <c r="P18" s="67">
        <f>F93</f>
        <v>51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4</v>
      </c>
      <c r="H19" s="7">
        <v>17</v>
      </c>
      <c r="I19" s="7" t="s">
        <v>137</v>
      </c>
      <c r="J19" s="8" t="s">
        <v>56</v>
      </c>
      <c r="K19" s="27">
        <v>5</v>
      </c>
      <c r="L19" s="28">
        <v>4</v>
      </c>
      <c r="N19" s="72" t="s">
        <v>153</v>
      </c>
      <c r="O19" s="73"/>
      <c r="P19" s="62">
        <f>SUM(P10:P18)</f>
        <v>234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18</v>
      </c>
      <c r="H20" s="7">
        <v>18</v>
      </c>
      <c r="I20" s="7" t="s">
        <v>130</v>
      </c>
      <c r="J20" s="8" t="s">
        <v>48</v>
      </c>
      <c r="K20" s="27">
        <v>3</v>
      </c>
      <c r="L20" s="28">
        <v>2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2</v>
      </c>
      <c r="H21" s="7">
        <v>19</v>
      </c>
      <c r="I21" s="7" t="s">
        <v>117</v>
      </c>
      <c r="J21" s="8" t="s">
        <v>35</v>
      </c>
      <c r="K21" s="27">
        <v>5</v>
      </c>
      <c r="L21" s="28">
        <v>5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3</v>
      </c>
      <c r="H22" s="7">
        <v>20</v>
      </c>
      <c r="I22" s="7" t="s">
        <v>123</v>
      </c>
      <c r="J22" s="8" t="s">
        <v>41</v>
      </c>
      <c r="K22" s="27">
        <v>3</v>
      </c>
      <c r="L22" s="28">
        <v>3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2</v>
      </c>
      <c r="H23" s="7">
        <v>21</v>
      </c>
      <c r="I23" s="7" t="s">
        <v>98</v>
      </c>
      <c r="J23" s="8" t="s">
        <v>15</v>
      </c>
      <c r="K23" s="27">
        <v>5</v>
      </c>
      <c r="L23" s="28">
        <v>3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2</v>
      </c>
      <c r="H24" s="7">
        <v>22</v>
      </c>
      <c r="I24" s="7" t="s">
        <v>102</v>
      </c>
      <c r="J24" s="8" t="s">
        <v>19</v>
      </c>
      <c r="K24" s="27">
        <v>5</v>
      </c>
      <c r="L24" s="28">
        <v>1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1</v>
      </c>
      <c r="H25" s="7">
        <v>23</v>
      </c>
      <c r="I25" s="7" t="s">
        <v>108</v>
      </c>
      <c r="J25" s="8" t="s">
        <v>25</v>
      </c>
      <c r="K25" s="27">
        <v>5</v>
      </c>
      <c r="L25" s="28">
        <v>2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1</v>
      </c>
      <c r="H26" s="7">
        <v>24</v>
      </c>
      <c r="I26" s="7" t="s">
        <v>108</v>
      </c>
      <c r="J26" s="8" t="s">
        <v>54</v>
      </c>
      <c r="K26" s="27">
        <v>3</v>
      </c>
      <c r="L26" s="28">
        <v>1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1</v>
      </c>
      <c r="H27" s="7">
        <v>25</v>
      </c>
      <c r="I27" s="7" t="s">
        <v>109</v>
      </c>
      <c r="J27" s="8" t="s">
        <v>26</v>
      </c>
      <c r="K27" s="27">
        <v>3</v>
      </c>
      <c r="L27" s="28">
        <v>1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3</v>
      </c>
      <c r="H28" s="7">
        <v>26</v>
      </c>
      <c r="I28" s="7" t="s">
        <v>110</v>
      </c>
      <c r="J28" s="8" t="s">
        <v>28</v>
      </c>
      <c r="K28" s="27">
        <v>5</v>
      </c>
      <c r="L28" s="28">
        <v>2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4</v>
      </c>
      <c r="H29" s="7">
        <v>27</v>
      </c>
      <c r="I29" s="7" t="s">
        <v>116</v>
      </c>
      <c r="J29" s="8" t="s">
        <v>34</v>
      </c>
      <c r="K29" s="27">
        <v>5</v>
      </c>
      <c r="L29" s="28">
        <v>2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19</v>
      </c>
      <c r="H30" s="7">
        <v>28</v>
      </c>
      <c r="I30" s="7" t="s">
        <v>112</v>
      </c>
      <c r="J30" s="8" t="s">
        <v>30</v>
      </c>
      <c r="K30" s="27">
        <v>3</v>
      </c>
      <c r="L30" s="28">
        <v>1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2</v>
      </c>
      <c r="H31" s="7">
        <v>29</v>
      </c>
      <c r="I31" s="7" t="s">
        <v>113</v>
      </c>
      <c r="J31" s="8" t="s">
        <v>31</v>
      </c>
      <c r="K31" s="27">
        <v>3</v>
      </c>
      <c r="L31" s="28">
        <v>1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1</v>
      </c>
      <c r="H32" s="7">
        <v>30</v>
      </c>
      <c r="I32" s="7" t="s">
        <v>99</v>
      </c>
      <c r="J32" s="8" t="s">
        <v>16</v>
      </c>
      <c r="K32" s="27">
        <v>3</v>
      </c>
      <c r="L32" s="28">
        <v>2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2</v>
      </c>
      <c r="H33" s="7">
        <v>31</v>
      </c>
      <c r="I33" s="7" t="s">
        <v>119</v>
      </c>
      <c r="J33" s="8" t="s">
        <v>37</v>
      </c>
      <c r="K33" s="27">
        <v>5</v>
      </c>
      <c r="L33" s="28">
        <v>0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2</v>
      </c>
      <c r="H34" s="7">
        <v>32</v>
      </c>
      <c r="I34" s="7" t="s">
        <v>138</v>
      </c>
      <c r="J34" s="8" t="s">
        <v>57</v>
      </c>
      <c r="K34" s="27">
        <v>5</v>
      </c>
      <c r="L34" s="28">
        <v>3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2</v>
      </c>
      <c r="H35" s="7">
        <v>33</v>
      </c>
      <c r="I35" s="7" t="s">
        <v>125</v>
      </c>
      <c r="J35" s="8" t="s">
        <v>43</v>
      </c>
      <c r="K35" s="27">
        <v>3</v>
      </c>
      <c r="L35" s="28">
        <v>2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2</v>
      </c>
      <c r="H36" s="7">
        <v>34</v>
      </c>
      <c r="I36" s="7" t="s">
        <v>124</v>
      </c>
      <c r="J36" s="8" t="s">
        <v>42</v>
      </c>
      <c r="K36" s="27">
        <v>4</v>
      </c>
      <c r="L36" s="28">
        <v>2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4</v>
      </c>
      <c r="H37" s="7">
        <v>35</v>
      </c>
      <c r="I37" s="7" t="s">
        <v>100</v>
      </c>
      <c r="J37" s="8" t="s">
        <v>17</v>
      </c>
      <c r="K37" s="27">
        <v>3</v>
      </c>
      <c r="L37" s="28">
        <v>2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15</v>
      </c>
      <c r="H38" s="7">
        <v>36</v>
      </c>
      <c r="I38" s="7" t="s">
        <v>91</v>
      </c>
      <c r="J38" s="8" t="s">
        <v>10</v>
      </c>
      <c r="K38" s="27">
        <v>3</v>
      </c>
      <c r="L38" s="28">
        <v>1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1</v>
      </c>
      <c r="H39" s="7">
        <v>37</v>
      </c>
      <c r="I39" s="7" t="s">
        <v>94</v>
      </c>
      <c r="J39" s="8" t="s">
        <v>11</v>
      </c>
      <c r="K39" s="27">
        <v>5</v>
      </c>
      <c r="L39" s="28">
        <v>0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1</v>
      </c>
      <c r="H40" s="7">
        <v>38</v>
      </c>
      <c r="I40" s="7" t="s">
        <v>101</v>
      </c>
      <c r="J40" s="8" t="s">
        <v>18</v>
      </c>
      <c r="K40" s="27">
        <v>3</v>
      </c>
      <c r="L40" s="28">
        <v>1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1</v>
      </c>
      <c r="H41" s="7">
        <v>39</v>
      </c>
      <c r="I41" s="7" t="s">
        <v>106</v>
      </c>
      <c r="J41" s="8" t="s">
        <v>23</v>
      </c>
      <c r="K41" s="27">
        <v>4</v>
      </c>
      <c r="L41" s="28">
        <v>3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1</v>
      </c>
      <c r="H42" s="7">
        <v>40</v>
      </c>
      <c r="I42" s="7" t="s">
        <v>107</v>
      </c>
      <c r="J42" s="8" t="s">
        <v>24</v>
      </c>
      <c r="K42" s="27">
        <v>5</v>
      </c>
      <c r="L42" s="28">
        <v>2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2</v>
      </c>
      <c r="H43" s="7">
        <v>41</v>
      </c>
      <c r="I43" s="7" t="s">
        <v>126</v>
      </c>
      <c r="J43" s="8" t="s">
        <v>44</v>
      </c>
      <c r="K43" s="27">
        <v>5</v>
      </c>
      <c r="L43" s="28">
        <v>4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5</v>
      </c>
      <c r="H44" s="7">
        <v>42</v>
      </c>
      <c r="I44" s="7" t="s">
        <v>132</v>
      </c>
      <c r="J44" s="8" t="s">
        <v>50</v>
      </c>
      <c r="K44" s="27">
        <v>3</v>
      </c>
      <c r="L44" s="28">
        <v>2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4</v>
      </c>
      <c r="H45" s="7">
        <v>43</v>
      </c>
      <c r="I45" s="7" t="s">
        <v>136</v>
      </c>
      <c r="J45" s="8" t="s">
        <v>55</v>
      </c>
      <c r="K45" s="27">
        <v>10</v>
      </c>
      <c r="L45" s="28">
        <v>8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5</v>
      </c>
      <c r="H46" s="7">
        <v>44</v>
      </c>
      <c r="I46" s="7" t="s">
        <v>133</v>
      </c>
      <c r="J46" s="8" t="s">
        <v>51</v>
      </c>
      <c r="K46" s="27">
        <v>6</v>
      </c>
      <c r="L46" s="28">
        <v>5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2</v>
      </c>
      <c r="H47" s="7">
        <v>45</v>
      </c>
      <c r="I47" s="7" t="s">
        <v>134</v>
      </c>
      <c r="J47" s="8" t="s">
        <v>52</v>
      </c>
      <c r="K47" s="27">
        <v>10</v>
      </c>
      <c r="L47" s="28">
        <v>8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22</v>
      </c>
      <c r="H48" s="7">
        <v>46</v>
      </c>
      <c r="I48" s="7" t="s">
        <v>103</v>
      </c>
      <c r="J48" s="8" t="s">
        <v>20</v>
      </c>
      <c r="K48" s="27">
        <v>4</v>
      </c>
      <c r="L48" s="28">
        <v>1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0</v>
      </c>
      <c r="H49" s="7">
        <v>47</v>
      </c>
      <c r="I49" s="7" t="s">
        <v>114</v>
      </c>
      <c r="J49" s="8" t="s">
        <v>32</v>
      </c>
      <c r="K49" s="27">
        <v>4</v>
      </c>
      <c r="L49" s="28">
        <v>1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1</v>
      </c>
      <c r="H50" s="7">
        <v>48</v>
      </c>
      <c r="I50" s="7" t="s">
        <v>92</v>
      </c>
      <c r="J50" s="8" t="s">
        <v>9</v>
      </c>
      <c r="K50" s="27">
        <v>3</v>
      </c>
      <c r="L50" s="28">
        <v>2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9</v>
      </c>
      <c r="H51" s="7">
        <v>49</v>
      </c>
      <c r="I51" s="7" t="s">
        <v>120</v>
      </c>
      <c r="J51" s="8" t="s">
        <v>38</v>
      </c>
      <c r="K51" s="27">
        <v>4</v>
      </c>
      <c r="L51" s="28">
        <v>1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1</v>
      </c>
      <c r="H52" s="7">
        <v>50</v>
      </c>
      <c r="I52" s="7" t="s">
        <v>111</v>
      </c>
      <c r="J52" s="8" t="s">
        <v>29</v>
      </c>
      <c r="K52" s="27">
        <v>3</v>
      </c>
      <c r="L52" s="28">
        <v>2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4</v>
      </c>
      <c r="H53" s="7"/>
      <c r="I53" s="44" t="s">
        <v>153</v>
      </c>
      <c r="J53" s="45"/>
      <c r="K53" s="11">
        <f>SUM(K3:K52)</f>
        <v>222</v>
      </c>
      <c r="L53" s="11">
        <f>SUM(L3:L52)</f>
        <v>122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0</v>
      </c>
      <c r="K54" s="11"/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3</v>
      </c>
      <c r="K55" s="11"/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18</v>
      </c>
      <c r="K56" s="11"/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2</v>
      </c>
      <c r="K57" s="11"/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2</v>
      </c>
      <c r="K58" s="11"/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4</v>
      </c>
      <c r="K59" s="11"/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2</v>
      </c>
      <c r="K60" s="11"/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5</v>
      </c>
      <c r="K61" s="11"/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4</v>
      </c>
      <c r="K62" s="11"/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4</v>
      </c>
      <c r="K63" s="11"/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4</v>
      </c>
      <c r="K64" s="11"/>
    </row>
    <row r="65" spans="1:11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5</v>
      </c>
      <c r="K65" s="11"/>
    </row>
    <row r="66" spans="1:11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3</v>
      </c>
      <c r="K66" s="11"/>
    </row>
    <row r="67" spans="1:11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35</v>
      </c>
      <c r="K67" s="11"/>
    </row>
    <row r="68" spans="1:11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2</v>
      </c>
      <c r="K68" s="11"/>
    </row>
    <row r="69" spans="1:11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5</v>
      </c>
      <c r="K69" s="11"/>
    </row>
    <row r="70" spans="1:11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9</v>
      </c>
      <c r="K70" s="11"/>
    </row>
    <row r="71" spans="1:11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1</v>
      </c>
      <c r="K71" s="11"/>
    </row>
    <row r="72" spans="1:11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0</v>
      </c>
      <c r="K72" s="11"/>
    </row>
    <row r="73" spans="1:11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3</v>
      </c>
      <c r="K73" s="11"/>
    </row>
    <row r="74" spans="1:11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2</v>
      </c>
      <c r="K74" s="11"/>
    </row>
    <row r="75" spans="1:11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5</v>
      </c>
      <c r="K75" s="11"/>
    </row>
    <row r="76" spans="1:11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8</v>
      </c>
      <c r="K76" s="11"/>
    </row>
    <row r="77" spans="1:11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4</v>
      </c>
      <c r="K77" s="11"/>
    </row>
    <row r="78" spans="1:11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4</v>
      </c>
      <c r="K78" s="11"/>
    </row>
    <row r="79" spans="1:11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43</v>
      </c>
      <c r="K79" s="11"/>
    </row>
    <row r="80" spans="1:11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1</v>
      </c>
      <c r="K80" s="11"/>
    </row>
    <row r="81" spans="1:11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8</v>
      </c>
      <c r="K81" s="11"/>
    </row>
    <row r="82" spans="1:11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5</v>
      </c>
      <c r="K82" s="11"/>
    </row>
    <row r="83" spans="1:11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4</v>
      </c>
      <c r="K83" s="11"/>
    </row>
    <row r="84" spans="1:11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5</v>
      </c>
      <c r="K84" s="11"/>
    </row>
    <row r="85" spans="1:11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9</v>
      </c>
      <c r="K85" s="11"/>
    </row>
    <row r="86" spans="1:11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1</v>
      </c>
      <c r="K86" s="11"/>
    </row>
    <row r="87" spans="1:11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4</v>
      </c>
      <c r="K87" s="11"/>
    </row>
    <row r="88" spans="1:11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3</v>
      </c>
      <c r="K88" s="11"/>
    </row>
    <row r="89" spans="1:11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3</v>
      </c>
      <c r="K89" s="11"/>
    </row>
    <row r="90" spans="1:11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2</v>
      </c>
      <c r="K90" s="11"/>
    </row>
    <row r="91" spans="1:11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4</v>
      </c>
      <c r="K91" s="11"/>
    </row>
    <row r="92" spans="1:11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2</v>
      </c>
      <c r="K92" s="11"/>
    </row>
    <row r="93" spans="1:11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51</v>
      </c>
      <c r="K93" s="11"/>
    </row>
    <row r="94" spans="1:11" ht="20" customHeight="1" x14ac:dyDescent="0.35">
      <c r="K94" s="11"/>
    </row>
    <row r="95" spans="1:11" ht="15.5" x14ac:dyDescent="0.35">
      <c r="D95" s="25" t="s">
        <v>150</v>
      </c>
      <c r="E95" s="53">
        <f>SUM(F93+F79+F67+F56+F48+F38+F30+F20+F10)</f>
        <v>234</v>
      </c>
      <c r="F95" s="53"/>
      <c r="K95" s="11"/>
    </row>
    <row r="96" spans="1:11" x14ac:dyDescent="0.35">
      <c r="D96" s="26" t="s">
        <v>151</v>
      </c>
      <c r="E96" s="46">
        <f>80+60+44+25+37+27+38+38+30</f>
        <v>379</v>
      </c>
      <c r="F96" s="46"/>
      <c r="K96" s="11"/>
    </row>
  </sheetData>
  <mergeCells count="23">
    <mergeCell ref="N19:O19"/>
    <mergeCell ref="E95:F95"/>
    <mergeCell ref="E96:F96"/>
    <mergeCell ref="A21:A30"/>
    <mergeCell ref="B21:B30"/>
    <mergeCell ref="A1:L1"/>
    <mergeCell ref="I53:J53"/>
    <mergeCell ref="A80:A93"/>
    <mergeCell ref="B80:B93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A10A-55AC-4DEC-B4B2-EDC11C35B041}">
  <sheetPr codeName="Sheet14">
    <tabColor theme="7" tint="-0.249977111117893"/>
  </sheetPr>
  <dimension ref="A1:P96"/>
  <sheetViews>
    <sheetView workbookViewId="0">
      <selection activeCell="O10" sqref="O10:P18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10" max="10" width="45.7265625" bestFit="1" customWidth="1"/>
    <col min="15" max="15" width="20.1796875" bestFit="1" customWidth="1"/>
  </cols>
  <sheetData>
    <row r="1" spans="1:16" ht="41.5" customHeight="1" x14ac:dyDescent="0.35">
      <c r="A1" s="40" t="s">
        <v>176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152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0</v>
      </c>
      <c r="H3" s="7">
        <v>1</v>
      </c>
      <c r="I3" s="7" t="s">
        <v>115</v>
      </c>
      <c r="J3" s="8" t="s">
        <v>33</v>
      </c>
      <c r="K3" s="27">
        <v>3</v>
      </c>
      <c r="L3" s="28">
        <v>1</v>
      </c>
      <c r="N3" s="35">
        <v>1</v>
      </c>
      <c r="O3" s="35" t="s">
        <v>67</v>
      </c>
      <c r="P3" s="35">
        <f>SUM(L3:L9)</f>
        <v>17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0</v>
      </c>
      <c r="H4" s="7">
        <v>2</v>
      </c>
      <c r="I4" s="7" t="s">
        <v>122</v>
      </c>
      <c r="J4" s="8" t="s">
        <v>40</v>
      </c>
      <c r="K4" s="27">
        <v>3</v>
      </c>
      <c r="L4" s="28">
        <v>1</v>
      </c>
      <c r="N4" s="35">
        <v>2</v>
      </c>
      <c r="O4" s="35" t="s">
        <v>70</v>
      </c>
      <c r="P4" s="35">
        <f>SUM(L10:L22)</f>
        <v>32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0</v>
      </c>
      <c r="H5" s="7">
        <v>3</v>
      </c>
      <c r="I5" s="7" t="s">
        <v>127</v>
      </c>
      <c r="J5" s="8" t="s">
        <v>45</v>
      </c>
      <c r="K5" s="27">
        <v>3</v>
      </c>
      <c r="L5" s="28">
        <v>2</v>
      </c>
      <c r="N5" s="35">
        <v>3</v>
      </c>
      <c r="O5" s="35" t="s">
        <v>69</v>
      </c>
      <c r="P5" s="35">
        <f>SUM(L23:L42)</f>
        <v>44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0</v>
      </c>
      <c r="H6" s="7">
        <v>4</v>
      </c>
      <c r="I6" s="7" t="s">
        <v>104</v>
      </c>
      <c r="J6" s="8" t="s">
        <v>21</v>
      </c>
      <c r="K6" s="27">
        <v>3</v>
      </c>
      <c r="L6" s="28">
        <v>3</v>
      </c>
      <c r="N6" s="35">
        <v>4</v>
      </c>
      <c r="O6" s="35" t="s">
        <v>68</v>
      </c>
      <c r="P6" s="35">
        <f>SUM(L43:L52)</f>
        <v>26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4</v>
      </c>
      <c r="H7" s="7">
        <v>5</v>
      </c>
      <c r="I7" s="7" t="s">
        <v>93</v>
      </c>
      <c r="J7" s="8" t="s">
        <v>8</v>
      </c>
      <c r="K7" s="27">
        <v>3</v>
      </c>
      <c r="L7" s="28">
        <v>0</v>
      </c>
      <c r="O7" s="35" t="s">
        <v>166</v>
      </c>
      <c r="P7" s="27">
        <f>SUM(P3:P6)</f>
        <v>119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4</v>
      </c>
      <c r="H8" s="7">
        <v>6</v>
      </c>
      <c r="I8" s="7" t="s">
        <v>96</v>
      </c>
      <c r="J8" s="8" t="s">
        <v>13</v>
      </c>
      <c r="K8" s="27">
        <v>6</v>
      </c>
      <c r="L8" s="28">
        <v>4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0</v>
      </c>
      <c r="H9" s="7">
        <v>7</v>
      </c>
      <c r="I9" s="7" t="s">
        <v>105</v>
      </c>
      <c r="J9" s="8" t="s">
        <v>22</v>
      </c>
      <c r="K9" s="27">
        <v>7</v>
      </c>
      <c r="L9" s="28">
        <v>6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8</v>
      </c>
      <c r="H10" s="7">
        <v>8</v>
      </c>
      <c r="I10" s="7" t="s">
        <v>121</v>
      </c>
      <c r="J10" s="8" t="s">
        <v>39</v>
      </c>
      <c r="K10" s="27">
        <v>10</v>
      </c>
      <c r="L10" s="28">
        <v>7</v>
      </c>
      <c r="N10" s="66">
        <v>1</v>
      </c>
      <c r="O10" s="66" t="s">
        <v>76</v>
      </c>
      <c r="P10" s="67">
        <f>F20</f>
        <v>31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4</v>
      </c>
      <c r="H11" s="7">
        <v>9</v>
      </c>
      <c r="I11" s="7" t="s">
        <v>118</v>
      </c>
      <c r="J11" s="8" t="s">
        <v>36</v>
      </c>
      <c r="K11" s="27">
        <v>3</v>
      </c>
      <c r="L11" s="28">
        <v>2</v>
      </c>
      <c r="N11" s="66">
        <v>2</v>
      </c>
      <c r="O11" s="66" t="s">
        <v>77</v>
      </c>
      <c r="P11" s="67">
        <f>F30</f>
        <v>31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3</v>
      </c>
      <c r="H12" s="7">
        <v>10</v>
      </c>
      <c r="I12" s="7" t="s">
        <v>135</v>
      </c>
      <c r="J12" s="8" t="s">
        <v>53</v>
      </c>
      <c r="K12" s="27">
        <v>5</v>
      </c>
      <c r="L12" s="28">
        <v>3</v>
      </c>
      <c r="N12" s="66">
        <v>3</v>
      </c>
      <c r="O12" s="66" t="s">
        <v>81</v>
      </c>
      <c r="P12" s="67">
        <f>F48</f>
        <v>23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1</v>
      </c>
      <c r="H13" s="7">
        <v>11</v>
      </c>
      <c r="I13" s="7" t="s">
        <v>128</v>
      </c>
      <c r="J13" s="8" t="s">
        <v>46</v>
      </c>
      <c r="K13" s="27">
        <v>5</v>
      </c>
      <c r="L13" s="28">
        <v>2</v>
      </c>
      <c r="N13" s="66">
        <v>4</v>
      </c>
      <c r="O13" s="66" t="s">
        <v>79</v>
      </c>
      <c r="P13" s="67">
        <f>F38</f>
        <v>18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3</v>
      </c>
      <c r="H14" s="7">
        <v>12</v>
      </c>
      <c r="I14" s="7" t="s">
        <v>129</v>
      </c>
      <c r="J14" s="8" t="s">
        <v>47</v>
      </c>
      <c r="K14" s="27">
        <v>5</v>
      </c>
      <c r="L14" s="28">
        <v>1</v>
      </c>
      <c r="N14" s="66">
        <v>5</v>
      </c>
      <c r="O14" s="66" t="s">
        <v>82</v>
      </c>
      <c r="P14" s="67">
        <f>F56</f>
        <v>15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4</v>
      </c>
      <c r="H15" s="7">
        <v>13</v>
      </c>
      <c r="I15" s="7" t="s">
        <v>139</v>
      </c>
      <c r="J15" s="8" t="s">
        <v>58</v>
      </c>
      <c r="K15" s="27">
        <v>3</v>
      </c>
      <c r="L15" s="28">
        <v>1</v>
      </c>
      <c r="N15" s="66">
        <v>6</v>
      </c>
      <c r="O15" s="66" t="s">
        <v>86</v>
      </c>
      <c r="P15" s="67">
        <f>F67</f>
        <v>26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3</v>
      </c>
      <c r="H16" s="7">
        <v>14</v>
      </c>
      <c r="I16" s="7" t="s">
        <v>97</v>
      </c>
      <c r="J16" s="8" t="s">
        <v>14</v>
      </c>
      <c r="K16" s="27">
        <v>5</v>
      </c>
      <c r="L16" s="28">
        <v>0</v>
      </c>
      <c r="N16" s="66">
        <v>7</v>
      </c>
      <c r="O16" s="66" t="s">
        <v>179</v>
      </c>
      <c r="P16" s="67">
        <f>F79</f>
        <v>31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3</v>
      </c>
      <c r="H17" s="7">
        <v>15</v>
      </c>
      <c r="I17" s="7" t="s">
        <v>131</v>
      </c>
      <c r="J17" s="8" t="s">
        <v>49</v>
      </c>
      <c r="K17" s="27">
        <v>5</v>
      </c>
      <c r="L17" s="28">
        <v>0</v>
      </c>
      <c r="N17" s="66">
        <v>8</v>
      </c>
      <c r="O17" s="66" t="s">
        <v>65</v>
      </c>
      <c r="P17" s="67">
        <f>F10</f>
        <v>8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6</v>
      </c>
      <c r="H18" s="7">
        <v>16</v>
      </c>
      <c r="I18" s="7" t="s">
        <v>95</v>
      </c>
      <c r="J18" s="8" t="s">
        <v>12</v>
      </c>
      <c r="K18" s="27">
        <v>5</v>
      </c>
      <c r="L18" s="28">
        <v>4</v>
      </c>
      <c r="N18" s="66">
        <v>9</v>
      </c>
      <c r="O18" s="66" t="s">
        <v>180</v>
      </c>
      <c r="P18" s="67">
        <f>F93</f>
        <v>42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4</v>
      </c>
      <c r="H19" s="7">
        <v>17</v>
      </c>
      <c r="I19" s="7" t="s">
        <v>137</v>
      </c>
      <c r="J19" s="8" t="s">
        <v>56</v>
      </c>
      <c r="K19" s="27">
        <v>5</v>
      </c>
      <c r="L19" s="28">
        <v>4</v>
      </c>
      <c r="N19" s="72" t="s">
        <v>153</v>
      </c>
      <c r="O19" s="73"/>
      <c r="P19" s="62">
        <f>SUM(P10:P18)</f>
        <v>225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31</v>
      </c>
      <c r="H20" s="7">
        <v>18</v>
      </c>
      <c r="I20" s="7" t="s">
        <v>130</v>
      </c>
      <c r="J20" s="8" t="s">
        <v>48</v>
      </c>
      <c r="K20" s="27">
        <v>3</v>
      </c>
      <c r="L20" s="28">
        <v>1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3</v>
      </c>
      <c r="H21" s="7">
        <v>19</v>
      </c>
      <c r="I21" s="7" t="s">
        <v>117</v>
      </c>
      <c r="J21" s="8" t="s">
        <v>35</v>
      </c>
      <c r="K21" s="27">
        <v>5</v>
      </c>
      <c r="L21" s="28">
        <v>4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3</v>
      </c>
      <c r="H22" s="7">
        <v>20</v>
      </c>
      <c r="I22" s="7" t="s">
        <v>123</v>
      </c>
      <c r="J22" s="8" t="s">
        <v>41</v>
      </c>
      <c r="K22" s="27">
        <v>3</v>
      </c>
      <c r="L22" s="28">
        <v>3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4</v>
      </c>
      <c r="H23" s="7">
        <v>21</v>
      </c>
      <c r="I23" s="7" t="s">
        <v>98</v>
      </c>
      <c r="J23" s="8" t="s">
        <v>15</v>
      </c>
      <c r="K23" s="27">
        <v>5</v>
      </c>
      <c r="L23" s="28">
        <v>4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1</v>
      </c>
      <c r="H24" s="7">
        <v>22</v>
      </c>
      <c r="I24" s="7" t="s">
        <v>102</v>
      </c>
      <c r="J24" s="8" t="s">
        <v>19</v>
      </c>
      <c r="K24" s="27">
        <v>5</v>
      </c>
      <c r="L24" s="28">
        <v>4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3</v>
      </c>
      <c r="H25" s="7">
        <v>23</v>
      </c>
      <c r="I25" s="7" t="s">
        <v>108</v>
      </c>
      <c r="J25" s="8" t="s">
        <v>25</v>
      </c>
      <c r="K25" s="27">
        <v>5</v>
      </c>
      <c r="L25" s="28">
        <v>3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4</v>
      </c>
      <c r="H26" s="7">
        <v>24</v>
      </c>
      <c r="I26" s="7" t="s">
        <v>108</v>
      </c>
      <c r="J26" s="8" t="s">
        <v>54</v>
      </c>
      <c r="K26" s="27">
        <v>3</v>
      </c>
      <c r="L26" s="28">
        <v>2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3</v>
      </c>
      <c r="H27" s="7">
        <v>25</v>
      </c>
      <c r="I27" s="7" t="s">
        <v>109</v>
      </c>
      <c r="J27" s="8" t="s">
        <v>26</v>
      </c>
      <c r="K27" s="27">
        <v>3</v>
      </c>
      <c r="L27" s="28">
        <v>2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6</v>
      </c>
      <c r="H28" s="7">
        <v>26</v>
      </c>
      <c r="I28" s="7" t="s">
        <v>110</v>
      </c>
      <c r="J28" s="8" t="s">
        <v>28</v>
      </c>
      <c r="K28" s="27">
        <v>5</v>
      </c>
      <c r="L28" s="28">
        <v>3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4</v>
      </c>
      <c r="H29" s="7">
        <v>27</v>
      </c>
      <c r="I29" s="7" t="s">
        <v>116</v>
      </c>
      <c r="J29" s="8" t="s">
        <v>34</v>
      </c>
      <c r="K29" s="27">
        <v>5</v>
      </c>
      <c r="L29" s="28">
        <v>2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31</v>
      </c>
      <c r="H30" s="7">
        <v>28</v>
      </c>
      <c r="I30" s="7" t="s">
        <v>112</v>
      </c>
      <c r="J30" s="8" t="s">
        <v>30</v>
      </c>
      <c r="K30" s="27">
        <v>3</v>
      </c>
      <c r="L30" s="28">
        <v>2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3</v>
      </c>
      <c r="H31" s="7">
        <v>29</v>
      </c>
      <c r="I31" s="7" t="s">
        <v>113</v>
      </c>
      <c r="J31" s="8" t="s">
        <v>31</v>
      </c>
      <c r="K31" s="27">
        <v>3</v>
      </c>
      <c r="L31" s="28">
        <v>2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2</v>
      </c>
      <c r="H32" s="7">
        <v>30</v>
      </c>
      <c r="I32" s="7" t="s">
        <v>99</v>
      </c>
      <c r="J32" s="8" t="s">
        <v>16</v>
      </c>
      <c r="K32" s="27">
        <v>3</v>
      </c>
      <c r="L32" s="28">
        <v>3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1</v>
      </c>
      <c r="H33" s="7">
        <v>31</v>
      </c>
      <c r="I33" s="7" t="s">
        <v>119</v>
      </c>
      <c r="J33" s="8" t="s">
        <v>37</v>
      </c>
      <c r="K33" s="27">
        <v>5</v>
      </c>
      <c r="L33" s="28">
        <v>0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3</v>
      </c>
      <c r="H34" s="7">
        <v>32</v>
      </c>
      <c r="I34" s="7" t="s">
        <v>138</v>
      </c>
      <c r="J34" s="8" t="s">
        <v>57</v>
      </c>
      <c r="K34" s="27">
        <v>5</v>
      </c>
      <c r="L34" s="28">
        <v>2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3</v>
      </c>
      <c r="H35" s="7">
        <v>33</v>
      </c>
      <c r="I35" s="7" t="s">
        <v>125</v>
      </c>
      <c r="J35" s="8" t="s">
        <v>43</v>
      </c>
      <c r="K35" s="27">
        <v>3</v>
      </c>
      <c r="L35" s="28">
        <v>2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2</v>
      </c>
      <c r="H36" s="7">
        <v>34</v>
      </c>
      <c r="I36" s="7" t="s">
        <v>124</v>
      </c>
      <c r="J36" s="8" t="s">
        <v>42</v>
      </c>
      <c r="K36" s="27">
        <v>4</v>
      </c>
      <c r="L36" s="28">
        <v>2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4</v>
      </c>
      <c r="H37" s="7">
        <v>35</v>
      </c>
      <c r="I37" s="7" t="s">
        <v>100</v>
      </c>
      <c r="J37" s="8" t="s">
        <v>17</v>
      </c>
      <c r="K37" s="27">
        <v>3</v>
      </c>
      <c r="L37" s="28">
        <v>1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18</v>
      </c>
      <c r="H38" s="7">
        <v>36</v>
      </c>
      <c r="I38" s="7" t="s">
        <v>91</v>
      </c>
      <c r="J38" s="8" t="s">
        <v>10</v>
      </c>
      <c r="K38" s="27">
        <v>3</v>
      </c>
      <c r="L38" s="28">
        <v>0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2</v>
      </c>
      <c r="H39" s="7">
        <v>37</v>
      </c>
      <c r="I39" s="7" t="s">
        <v>94</v>
      </c>
      <c r="J39" s="8" t="s">
        <v>11</v>
      </c>
      <c r="K39" s="27">
        <v>5</v>
      </c>
      <c r="L39" s="28">
        <v>0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2</v>
      </c>
      <c r="H40" s="7">
        <v>38</v>
      </c>
      <c r="I40" s="7" t="s">
        <v>101</v>
      </c>
      <c r="J40" s="8" t="s">
        <v>18</v>
      </c>
      <c r="K40" s="27">
        <v>3</v>
      </c>
      <c r="L40" s="28">
        <v>3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2</v>
      </c>
      <c r="H41" s="7">
        <v>39</v>
      </c>
      <c r="I41" s="7" t="s">
        <v>106</v>
      </c>
      <c r="J41" s="8" t="s">
        <v>23</v>
      </c>
      <c r="K41" s="27">
        <v>4</v>
      </c>
      <c r="L41" s="28">
        <v>3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1</v>
      </c>
      <c r="H42" s="7">
        <v>40</v>
      </c>
      <c r="I42" s="7" t="s">
        <v>107</v>
      </c>
      <c r="J42" s="8" t="s">
        <v>24</v>
      </c>
      <c r="K42" s="27">
        <v>5</v>
      </c>
      <c r="L42" s="28">
        <v>4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2</v>
      </c>
      <c r="H43" s="7">
        <v>41</v>
      </c>
      <c r="I43" s="7" t="s">
        <v>126</v>
      </c>
      <c r="J43" s="8" t="s">
        <v>44</v>
      </c>
      <c r="K43" s="27">
        <v>5</v>
      </c>
      <c r="L43" s="28">
        <v>2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4</v>
      </c>
      <c r="H44" s="7">
        <v>42</v>
      </c>
      <c r="I44" s="7" t="s">
        <v>132</v>
      </c>
      <c r="J44" s="8" t="s">
        <v>50</v>
      </c>
      <c r="K44" s="27">
        <v>3</v>
      </c>
      <c r="L44" s="28">
        <v>1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4</v>
      </c>
      <c r="H45" s="7">
        <v>43</v>
      </c>
      <c r="I45" s="7" t="s">
        <v>136</v>
      </c>
      <c r="J45" s="8" t="s">
        <v>55</v>
      </c>
      <c r="K45" s="27">
        <v>10</v>
      </c>
      <c r="L45" s="28">
        <v>6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4</v>
      </c>
      <c r="H46" s="7">
        <v>44</v>
      </c>
      <c r="I46" s="7" t="s">
        <v>133</v>
      </c>
      <c r="J46" s="8" t="s">
        <v>51</v>
      </c>
      <c r="K46" s="27">
        <v>6</v>
      </c>
      <c r="L46" s="28">
        <v>4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2</v>
      </c>
      <c r="H47" s="7">
        <v>45</v>
      </c>
      <c r="I47" s="7" t="s">
        <v>134</v>
      </c>
      <c r="J47" s="8" t="s">
        <v>52</v>
      </c>
      <c r="K47" s="27">
        <v>10</v>
      </c>
      <c r="L47" s="28">
        <v>6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23</v>
      </c>
      <c r="H48" s="7">
        <v>46</v>
      </c>
      <c r="I48" s="7" t="s">
        <v>103</v>
      </c>
      <c r="J48" s="8" t="s">
        <v>20</v>
      </c>
      <c r="K48" s="27">
        <v>4</v>
      </c>
      <c r="L48" s="28">
        <v>3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0</v>
      </c>
      <c r="H49" s="7">
        <v>47</v>
      </c>
      <c r="I49" s="7" t="s">
        <v>114</v>
      </c>
      <c r="J49" s="8" t="s">
        <v>32</v>
      </c>
      <c r="K49" s="27">
        <v>4</v>
      </c>
      <c r="L49" s="28">
        <v>2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0</v>
      </c>
      <c r="H50" s="7">
        <v>48</v>
      </c>
      <c r="I50" s="7" t="s">
        <v>92</v>
      </c>
      <c r="J50" s="8" t="s">
        <v>9</v>
      </c>
      <c r="K50" s="27">
        <v>3</v>
      </c>
      <c r="L50" s="28">
        <v>0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7</v>
      </c>
      <c r="H51" s="7">
        <v>49</v>
      </c>
      <c r="I51" s="7" t="s">
        <v>120</v>
      </c>
      <c r="J51" s="8" t="s">
        <v>38</v>
      </c>
      <c r="K51" s="27">
        <v>4</v>
      </c>
      <c r="L51" s="28">
        <v>0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0</v>
      </c>
      <c r="H52" s="7">
        <v>50</v>
      </c>
      <c r="I52" s="7" t="s">
        <v>111</v>
      </c>
      <c r="J52" s="8" t="s">
        <v>29</v>
      </c>
      <c r="K52" s="27">
        <v>3</v>
      </c>
      <c r="L52" s="28">
        <v>2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4</v>
      </c>
      <c r="H53" s="7"/>
      <c r="I53" s="44" t="s">
        <v>153</v>
      </c>
      <c r="J53" s="45"/>
      <c r="K53" s="11">
        <f>SUM(K3:K52)</f>
        <v>222</v>
      </c>
      <c r="L53" s="11">
        <f>SUM(L3:L52)</f>
        <v>119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1</v>
      </c>
      <c r="K54" s="11"/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3</v>
      </c>
      <c r="K55" s="11"/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15</v>
      </c>
      <c r="K56" s="11"/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2</v>
      </c>
      <c r="K57" s="11"/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2</v>
      </c>
      <c r="K58" s="11"/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2</v>
      </c>
      <c r="K59" s="11"/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2</v>
      </c>
      <c r="K60" s="11"/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4</v>
      </c>
      <c r="K61" s="11"/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4</v>
      </c>
      <c r="K62" s="11"/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2</v>
      </c>
      <c r="K63" s="11"/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1</v>
      </c>
      <c r="K64" s="11"/>
    </row>
    <row r="65" spans="1:11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4</v>
      </c>
      <c r="K65" s="11"/>
    </row>
    <row r="66" spans="1:11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3</v>
      </c>
      <c r="K66" s="11"/>
    </row>
    <row r="67" spans="1:11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26</v>
      </c>
      <c r="K67" s="11"/>
    </row>
    <row r="68" spans="1:11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1</v>
      </c>
      <c r="K68" s="11"/>
    </row>
    <row r="69" spans="1:11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4</v>
      </c>
      <c r="K69" s="11"/>
    </row>
    <row r="70" spans="1:11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7</v>
      </c>
      <c r="K70" s="11"/>
    </row>
    <row r="71" spans="1:11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0</v>
      </c>
      <c r="K71" s="11"/>
    </row>
    <row r="72" spans="1:11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0</v>
      </c>
      <c r="K72" s="11"/>
    </row>
    <row r="73" spans="1:11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3</v>
      </c>
      <c r="K73" s="11"/>
    </row>
    <row r="74" spans="1:11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1</v>
      </c>
      <c r="K74" s="11"/>
    </row>
    <row r="75" spans="1:11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4</v>
      </c>
      <c r="K75" s="11"/>
    </row>
    <row r="76" spans="1:11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6</v>
      </c>
      <c r="K76" s="11"/>
    </row>
    <row r="77" spans="1:11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3</v>
      </c>
      <c r="K77" s="11"/>
    </row>
    <row r="78" spans="1:11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2</v>
      </c>
      <c r="K78" s="11"/>
    </row>
    <row r="79" spans="1:11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31</v>
      </c>
      <c r="K79" s="11"/>
    </row>
    <row r="80" spans="1:11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2</v>
      </c>
      <c r="K80" s="11"/>
    </row>
    <row r="81" spans="1:11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6</v>
      </c>
      <c r="K81" s="11"/>
    </row>
    <row r="82" spans="1:11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4</v>
      </c>
      <c r="K82" s="11"/>
    </row>
    <row r="83" spans="1:11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4</v>
      </c>
      <c r="K83" s="11"/>
    </row>
    <row r="84" spans="1:11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4</v>
      </c>
      <c r="K84" s="11"/>
    </row>
    <row r="85" spans="1:11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7</v>
      </c>
      <c r="K85" s="11"/>
    </row>
    <row r="86" spans="1:11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0</v>
      </c>
      <c r="K86" s="11"/>
    </row>
    <row r="87" spans="1:11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4</v>
      </c>
      <c r="K87" s="11"/>
    </row>
    <row r="88" spans="1:11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3</v>
      </c>
      <c r="K88" s="11"/>
    </row>
    <row r="89" spans="1:11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2</v>
      </c>
      <c r="K89" s="11"/>
    </row>
    <row r="90" spans="1:11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2</v>
      </c>
      <c r="K90" s="11"/>
    </row>
    <row r="91" spans="1:11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3</v>
      </c>
      <c r="K91" s="11"/>
    </row>
    <row r="92" spans="1:11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1</v>
      </c>
      <c r="K92" s="11"/>
    </row>
    <row r="93" spans="1:11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42</v>
      </c>
      <c r="K93" s="11"/>
    </row>
    <row r="94" spans="1:11" ht="20" customHeight="1" x14ac:dyDescent="0.35">
      <c r="K94" s="11"/>
    </row>
    <row r="95" spans="1:11" ht="15.5" x14ac:dyDescent="0.35">
      <c r="D95" s="25" t="s">
        <v>150</v>
      </c>
      <c r="E95" s="53">
        <f>SUM(F93+F79+F67+F56+F48+F38+F30+F20+F10)</f>
        <v>225</v>
      </c>
      <c r="F95" s="53"/>
      <c r="K95" s="11"/>
    </row>
    <row r="96" spans="1:11" x14ac:dyDescent="0.35">
      <c r="D96" s="26" t="s">
        <v>151</v>
      </c>
      <c r="E96" s="46">
        <f>80+60+44+25+37+27+38+38+30</f>
        <v>379</v>
      </c>
      <c r="F96" s="46"/>
      <c r="K96" s="11"/>
    </row>
  </sheetData>
  <mergeCells count="23">
    <mergeCell ref="N19:O19"/>
    <mergeCell ref="E95:F95"/>
    <mergeCell ref="E96:F96"/>
    <mergeCell ref="A21:A30"/>
    <mergeCell ref="B21:B30"/>
    <mergeCell ref="A1:L1"/>
    <mergeCell ref="I53:J53"/>
    <mergeCell ref="A80:A93"/>
    <mergeCell ref="B80:B93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AA5-B600-4367-83A9-71EC0605FD9F}">
  <sheetPr codeName="Sheet2">
    <tabColor theme="4" tint="0.79998168889431442"/>
  </sheetPr>
  <dimension ref="A1:K96"/>
  <sheetViews>
    <sheetView zoomScale="115" zoomScaleNormal="115" workbookViewId="0">
      <pane xSplit="2" ySplit="2" topLeftCell="C81" activePane="bottomRight" state="frozen"/>
      <selection pane="topRight" activeCell="C1" sqref="C1"/>
      <selection pane="bottomLeft" activeCell="A3" sqref="A3"/>
      <selection pane="bottomRight" activeCell="I55" sqref="I55:J57"/>
    </sheetView>
  </sheetViews>
  <sheetFormatPr defaultRowHeight="14.5" x14ac:dyDescent="0.35"/>
  <cols>
    <col min="1" max="1" width="4.453125" customWidth="1"/>
    <col min="2" max="2" width="13.1796875" style="3" customWidth="1"/>
    <col min="3" max="3" width="18.453125" style="3" customWidth="1"/>
    <col min="4" max="4" width="45.7265625" style="3" customWidth="1"/>
    <col min="5" max="5" width="12.1796875" style="10" customWidth="1"/>
    <col min="7" max="7" width="3.81640625" bestFit="1" customWidth="1"/>
    <col min="8" max="8" width="8.1796875" customWidth="1"/>
    <col min="9" max="9" width="45.7265625" bestFit="1" customWidth="1"/>
    <col min="10" max="10" width="9.81640625" customWidth="1"/>
  </cols>
  <sheetData>
    <row r="1" spans="1:11" ht="57.5" customHeight="1" x14ac:dyDescent="0.35">
      <c r="A1" s="40">
        <v>5</v>
      </c>
      <c r="B1" s="40"/>
      <c r="C1" s="40"/>
      <c r="D1" s="40"/>
      <c r="E1" s="40"/>
      <c r="F1" s="40"/>
      <c r="G1" s="40"/>
      <c r="H1" s="40"/>
      <c r="I1" s="40"/>
      <c r="J1" s="40"/>
    </row>
    <row r="2" spans="1:11" s="6" customFormat="1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156</v>
      </c>
      <c r="G2" s="9" t="s">
        <v>6</v>
      </c>
      <c r="H2" s="9" t="s">
        <v>64</v>
      </c>
      <c r="I2" s="9" t="s">
        <v>7</v>
      </c>
      <c r="J2" s="9" t="s">
        <v>156</v>
      </c>
      <c r="K2" s="9" t="s">
        <v>153</v>
      </c>
    </row>
    <row r="3" spans="1:11" s="6" customFormat="1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>
        <f>J7</f>
        <v>3</v>
      </c>
      <c r="G3" s="7">
        <v>1</v>
      </c>
      <c r="H3" s="7" t="s">
        <v>115</v>
      </c>
      <c r="I3" s="8" t="s">
        <v>33</v>
      </c>
      <c r="J3" s="27">
        <v>3</v>
      </c>
      <c r="K3" s="47">
        <f>SUM(J3:J9)</f>
        <v>28</v>
      </c>
    </row>
    <row r="4" spans="1:11" s="6" customFormat="1" ht="20" customHeight="1" x14ac:dyDescent="0.35">
      <c r="A4" s="43"/>
      <c r="B4" s="43"/>
      <c r="C4" s="14" t="s">
        <v>68</v>
      </c>
      <c r="D4" s="4" t="s">
        <v>9</v>
      </c>
      <c r="E4">
        <f t="shared" ref="E4:E9" si="0">J8</f>
        <v>6</v>
      </c>
      <c r="G4" s="7">
        <v>2</v>
      </c>
      <c r="H4" s="7" t="s">
        <v>122</v>
      </c>
      <c r="I4" s="8" t="s">
        <v>40</v>
      </c>
      <c r="J4" s="27">
        <v>3</v>
      </c>
      <c r="K4" s="48"/>
    </row>
    <row r="5" spans="1:11" s="6" customFormat="1" ht="20" customHeight="1" x14ac:dyDescent="0.35">
      <c r="A5" s="43"/>
      <c r="B5" s="43"/>
      <c r="C5" s="14" t="s">
        <v>69</v>
      </c>
      <c r="D5" s="4" t="s">
        <v>10</v>
      </c>
      <c r="E5">
        <f t="shared" si="0"/>
        <v>7</v>
      </c>
      <c r="G5" s="7">
        <v>3</v>
      </c>
      <c r="H5" s="7" t="s">
        <v>127</v>
      </c>
      <c r="I5" s="8" t="s">
        <v>45</v>
      </c>
      <c r="J5" s="27">
        <v>3</v>
      </c>
      <c r="K5" s="48"/>
    </row>
    <row r="6" spans="1:11" s="6" customFormat="1" ht="20" customHeight="1" x14ac:dyDescent="0.35">
      <c r="A6" s="43"/>
      <c r="B6" s="43"/>
      <c r="C6" s="14" t="s">
        <v>69</v>
      </c>
      <c r="D6" s="4" t="s">
        <v>11</v>
      </c>
      <c r="E6">
        <f t="shared" si="0"/>
        <v>10</v>
      </c>
      <c r="G6" s="7">
        <v>4</v>
      </c>
      <c r="H6" s="7" t="s">
        <v>104</v>
      </c>
      <c r="I6" s="8" t="s">
        <v>21</v>
      </c>
      <c r="J6" s="27">
        <v>3</v>
      </c>
      <c r="K6" s="48"/>
    </row>
    <row r="7" spans="1:11" s="6" customFormat="1" ht="20" customHeight="1" x14ac:dyDescent="0.35">
      <c r="A7" s="43"/>
      <c r="B7" s="43"/>
      <c r="C7" s="14" t="s">
        <v>70</v>
      </c>
      <c r="D7" s="4" t="s">
        <v>12</v>
      </c>
      <c r="E7">
        <f t="shared" si="0"/>
        <v>3</v>
      </c>
      <c r="G7" s="7">
        <v>5</v>
      </c>
      <c r="H7" s="7" t="s">
        <v>93</v>
      </c>
      <c r="I7" s="8" t="s">
        <v>8</v>
      </c>
      <c r="J7" s="27">
        <v>3</v>
      </c>
      <c r="K7" s="48"/>
    </row>
    <row r="8" spans="1:11" s="6" customFormat="1" ht="20" customHeight="1" x14ac:dyDescent="0.35">
      <c r="A8" s="43"/>
      <c r="B8" s="43"/>
      <c r="C8" s="14" t="s">
        <v>67</v>
      </c>
      <c r="D8" s="4" t="s">
        <v>13</v>
      </c>
      <c r="E8">
        <f t="shared" si="0"/>
        <v>5</v>
      </c>
      <c r="G8" s="7">
        <v>6</v>
      </c>
      <c r="H8" s="7" t="s">
        <v>96</v>
      </c>
      <c r="I8" s="8" t="s">
        <v>13</v>
      </c>
      <c r="J8" s="27">
        <v>6</v>
      </c>
      <c r="K8" s="48"/>
    </row>
    <row r="9" spans="1:11" s="6" customFormat="1" ht="20" customHeight="1" x14ac:dyDescent="0.35">
      <c r="A9" s="43"/>
      <c r="B9" s="43"/>
      <c r="C9" s="16" t="s">
        <v>70</v>
      </c>
      <c r="D9" s="4" t="s">
        <v>14</v>
      </c>
      <c r="E9">
        <f t="shared" si="0"/>
        <v>5</v>
      </c>
      <c r="G9" s="7">
        <v>7</v>
      </c>
      <c r="H9" s="7" t="s">
        <v>105</v>
      </c>
      <c r="I9" s="8" t="s">
        <v>22</v>
      </c>
      <c r="J9" s="27">
        <v>7</v>
      </c>
      <c r="K9" s="48"/>
    </row>
    <row r="10" spans="1:11" s="6" customFormat="1" ht="20" customHeight="1" x14ac:dyDescent="0.35">
      <c r="A10" s="43"/>
      <c r="B10" s="17"/>
      <c r="C10" s="17"/>
      <c r="D10" s="18" t="s">
        <v>63</v>
      </c>
      <c r="E10" s="24">
        <f>SUM(E3:E9)</f>
        <v>39</v>
      </c>
      <c r="G10" s="7">
        <v>8</v>
      </c>
      <c r="H10" s="7" t="s">
        <v>121</v>
      </c>
      <c r="I10" s="8" t="s">
        <v>39</v>
      </c>
      <c r="J10" s="27">
        <v>10</v>
      </c>
      <c r="K10" s="48">
        <f>SUM(J10:J22)</f>
        <v>62</v>
      </c>
    </row>
    <row r="11" spans="1:11" s="6" customFormat="1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>
        <f>J23</f>
        <v>5</v>
      </c>
      <c r="G11" s="7">
        <v>9</v>
      </c>
      <c r="H11" s="7" t="s">
        <v>118</v>
      </c>
      <c r="I11" s="8" t="s">
        <v>36</v>
      </c>
      <c r="J11" s="27">
        <v>3</v>
      </c>
      <c r="K11" s="48"/>
    </row>
    <row r="12" spans="1:11" s="6" customFormat="1" ht="20" customHeight="1" x14ac:dyDescent="0.35">
      <c r="A12" s="43"/>
      <c r="B12" s="43"/>
      <c r="C12" s="4" t="s">
        <v>69</v>
      </c>
      <c r="D12" s="4" t="s">
        <v>16</v>
      </c>
      <c r="E12">
        <f t="shared" ref="E12:E19" si="1">J24</f>
        <v>5</v>
      </c>
      <c r="G12" s="7">
        <v>10</v>
      </c>
      <c r="H12" s="7" t="s">
        <v>135</v>
      </c>
      <c r="I12" s="8" t="s">
        <v>53</v>
      </c>
      <c r="J12" s="27">
        <v>5</v>
      </c>
      <c r="K12" s="48"/>
    </row>
    <row r="13" spans="1:11" s="6" customFormat="1" ht="20" customHeight="1" x14ac:dyDescent="0.35">
      <c r="A13" s="43"/>
      <c r="B13" s="43"/>
      <c r="C13" s="4" t="s">
        <v>69</v>
      </c>
      <c r="D13" s="4" t="s">
        <v>17</v>
      </c>
      <c r="E13">
        <f t="shared" si="1"/>
        <v>5</v>
      </c>
      <c r="G13" s="7">
        <v>11</v>
      </c>
      <c r="H13" s="7" t="s">
        <v>128</v>
      </c>
      <c r="I13" s="8" t="s">
        <v>46</v>
      </c>
      <c r="J13" s="27">
        <v>5</v>
      </c>
      <c r="K13" s="48"/>
    </row>
    <row r="14" spans="1:11" s="6" customFormat="1" ht="20" customHeight="1" x14ac:dyDescent="0.35">
      <c r="A14" s="43"/>
      <c r="B14" s="43"/>
      <c r="C14" s="4" t="s">
        <v>69</v>
      </c>
      <c r="D14" s="4" t="s">
        <v>18</v>
      </c>
      <c r="E14">
        <f t="shared" si="1"/>
        <v>3</v>
      </c>
      <c r="G14" s="7">
        <v>12</v>
      </c>
      <c r="H14" s="7" t="s">
        <v>129</v>
      </c>
      <c r="I14" s="8" t="s">
        <v>47</v>
      </c>
      <c r="J14" s="27">
        <v>5</v>
      </c>
      <c r="K14" s="48"/>
    </row>
    <row r="15" spans="1:11" s="6" customFormat="1" ht="20" customHeight="1" x14ac:dyDescent="0.35">
      <c r="A15" s="43"/>
      <c r="B15" s="43"/>
      <c r="C15" s="4" t="s">
        <v>69</v>
      </c>
      <c r="D15" s="4" t="s">
        <v>19</v>
      </c>
      <c r="E15">
        <f t="shared" si="1"/>
        <v>3</v>
      </c>
      <c r="G15" s="7">
        <v>13</v>
      </c>
      <c r="H15" s="7" t="s">
        <v>139</v>
      </c>
      <c r="I15" s="8" t="s">
        <v>58</v>
      </c>
      <c r="J15" s="27">
        <v>3</v>
      </c>
      <c r="K15" s="48"/>
    </row>
    <row r="16" spans="1:11" s="6" customFormat="1" ht="20" customHeight="1" x14ac:dyDescent="0.35">
      <c r="A16" s="43"/>
      <c r="B16" s="43"/>
      <c r="C16" s="4" t="s">
        <v>68</v>
      </c>
      <c r="D16" s="4" t="s">
        <v>20</v>
      </c>
      <c r="E16">
        <f t="shared" si="1"/>
        <v>5</v>
      </c>
      <c r="G16" s="7">
        <v>14</v>
      </c>
      <c r="H16" s="7" t="s">
        <v>97</v>
      </c>
      <c r="I16" s="8" t="s">
        <v>14</v>
      </c>
      <c r="J16" s="27">
        <v>5</v>
      </c>
      <c r="K16" s="48"/>
    </row>
    <row r="17" spans="1:11" s="6" customFormat="1" ht="20" customHeight="1" x14ac:dyDescent="0.35">
      <c r="A17" s="43"/>
      <c r="B17" s="43"/>
      <c r="C17" s="4" t="s">
        <v>67</v>
      </c>
      <c r="D17" s="4" t="s">
        <v>21</v>
      </c>
      <c r="E17">
        <f t="shared" si="1"/>
        <v>5</v>
      </c>
      <c r="G17" s="7">
        <v>15</v>
      </c>
      <c r="H17" s="7" t="s">
        <v>131</v>
      </c>
      <c r="I17" s="8" t="s">
        <v>49</v>
      </c>
      <c r="J17" s="27">
        <v>5</v>
      </c>
      <c r="K17" s="48"/>
    </row>
    <row r="18" spans="1:11" s="6" customFormat="1" ht="20" customHeight="1" x14ac:dyDescent="0.35">
      <c r="A18" s="43"/>
      <c r="B18" s="43"/>
      <c r="C18" s="4" t="s">
        <v>67</v>
      </c>
      <c r="D18" s="4" t="s">
        <v>22</v>
      </c>
      <c r="E18">
        <f t="shared" si="1"/>
        <v>3</v>
      </c>
      <c r="G18" s="7">
        <v>16</v>
      </c>
      <c r="H18" s="7" t="s">
        <v>95</v>
      </c>
      <c r="I18" s="8" t="s">
        <v>12</v>
      </c>
      <c r="J18" s="27">
        <v>5</v>
      </c>
      <c r="K18" s="48"/>
    </row>
    <row r="19" spans="1:11" s="6" customFormat="1" ht="20" customHeight="1" x14ac:dyDescent="0.35">
      <c r="A19" s="43"/>
      <c r="B19" s="43"/>
      <c r="C19" s="4" t="s">
        <v>70</v>
      </c>
      <c r="D19" s="4" t="s">
        <v>12</v>
      </c>
      <c r="E19">
        <f t="shared" si="1"/>
        <v>3</v>
      </c>
      <c r="G19" s="7">
        <v>17</v>
      </c>
      <c r="H19" s="7" t="s">
        <v>137</v>
      </c>
      <c r="I19" s="8" t="s">
        <v>56</v>
      </c>
      <c r="J19" s="27">
        <v>5</v>
      </c>
      <c r="K19" s="48"/>
    </row>
    <row r="20" spans="1:11" s="6" customFormat="1" ht="20" customHeight="1" x14ac:dyDescent="0.35">
      <c r="A20" s="43"/>
      <c r="B20" s="17"/>
      <c r="C20" s="18"/>
      <c r="D20" s="18" t="s">
        <v>63</v>
      </c>
      <c r="E20" s="24">
        <f>SUM(E11:E19)</f>
        <v>37</v>
      </c>
      <c r="G20" s="7">
        <v>18</v>
      </c>
      <c r="H20" s="7" t="s">
        <v>130</v>
      </c>
      <c r="I20" s="8" t="s">
        <v>48</v>
      </c>
      <c r="J20" s="27">
        <v>3</v>
      </c>
      <c r="K20" s="48"/>
    </row>
    <row r="21" spans="1:11" s="6" customFormat="1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>
        <f>J32</f>
        <v>3</v>
      </c>
      <c r="G21" s="7">
        <v>19</v>
      </c>
      <c r="H21" s="7" t="s">
        <v>117</v>
      </c>
      <c r="I21" s="8" t="s">
        <v>35</v>
      </c>
      <c r="J21" s="27">
        <v>5</v>
      </c>
      <c r="K21" s="48"/>
    </row>
    <row r="22" spans="1:11" s="6" customFormat="1" ht="20" customHeight="1" x14ac:dyDescent="0.35">
      <c r="A22" s="43"/>
      <c r="B22" s="43"/>
      <c r="C22" s="4" t="s">
        <v>69</v>
      </c>
      <c r="D22" s="4" t="s">
        <v>23</v>
      </c>
      <c r="E22">
        <f t="shared" ref="E22:E29" si="2">J33</f>
        <v>5</v>
      </c>
      <c r="G22" s="7">
        <v>20</v>
      </c>
      <c r="H22" s="7" t="s">
        <v>123</v>
      </c>
      <c r="I22" s="8" t="s">
        <v>41</v>
      </c>
      <c r="J22" s="27">
        <v>3</v>
      </c>
      <c r="K22" s="48"/>
    </row>
    <row r="23" spans="1:11" s="6" customFormat="1" ht="20" customHeight="1" x14ac:dyDescent="0.35">
      <c r="A23" s="43"/>
      <c r="B23" s="43"/>
      <c r="C23" s="4" t="s">
        <v>69</v>
      </c>
      <c r="D23" s="4" t="s">
        <v>24</v>
      </c>
      <c r="E23">
        <f t="shared" si="2"/>
        <v>5</v>
      </c>
      <c r="G23" s="7">
        <v>21</v>
      </c>
      <c r="H23" s="7" t="s">
        <v>98</v>
      </c>
      <c r="I23" s="8" t="s">
        <v>15</v>
      </c>
      <c r="J23" s="27">
        <v>5</v>
      </c>
      <c r="K23" s="48">
        <f>SUM(J23:J42)</f>
        <v>80</v>
      </c>
    </row>
    <row r="24" spans="1:11" s="6" customFormat="1" ht="20" customHeight="1" x14ac:dyDescent="0.35">
      <c r="A24" s="43"/>
      <c r="B24" s="43"/>
      <c r="C24" s="4" t="s">
        <v>69</v>
      </c>
      <c r="D24" s="4" t="s">
        <v>17</v>
      </c>
      <c r="E24">
        <f t="shared" si="2"/>
        <v>3</v>
      </c>
      <c r="G24" s="7">
        <v>22</v>
      </c>
      <c r="H24" s="7" t="s">
        <v>102</v>
      </c>
      <c r="I24" s="8" t="s">
        <v>19</v>
      </c>
      <c r="J24" s="27">
        <v>5</v>
      </c>
      <c r="K24" s="48"/>
    </row>
    <row r="25" spans="1:11" s="6" customFormat="1" ht="20" customHeight="1" x14ac:dyDescent="0.35">
      <c r="A25" s="43"/>
      <c r="B25" s="43"/>
      <c r="C25" s="4" t="s">
        <v>69</v>
      </c>
      <c r="D25" s="4" t="s">
        <v>18</v>
      </c>
      <c r="E25">
        <f t="shared" si="2"/>
        <v>4</v>
      </c>
      <c r="G25" s="7">
        <v>23</v>
      </c>
      <c r="H25" s="7" t="s">
        <v>108</v>
      </c>
      <c r="I25" s="8" t="s">
        <v>25</v>
      </c>
      <c r="J25" s="27">
        <v>5</v>
      </c>
      <c r="K25" s="48"/>
    </row>
    <row r="26" spans="1:11" s="6" customFormat="1" ht="20" customHeight="1" x14ac:dyDescent="0.35">
      <c r="A26" s="43"/>
      <c r="B26" s="43"/>
      <c r="C26" s="4" t="s">
        <v>69</v>
      </c>
      <c r="D26" s="4" t="s">
        <v>19</v>
      </c>
      <c r="E26">
        <f t="shared" si="2"/>
        <v>3</v>
      </c>
      <c r="G26" s="7">
        <v>24</v>
      </c>
      <c r="H26" s="7" t="s">
        <v>108</v>
      </c>
      <c r="I26" s="8" t="s">
        <v>54</v>
      </c>
      <c r="J26" s="27">
        <v>3</v>
      </c>
      <c r="K26" s="48"/>
    </row>
    <row r="27" spans="1:11" s="6" customFormat="1" ht="20" customHeight="1" x14ac:dyDescent="0.35">
      <c r="A27" s="43"/>
      <c r="B27" s="43"/>
      <c r="C27" s="4" t="s">
        <v>67</v>
      </c>
      <c r="D27" s="4" t="s">
        <v>21</v>
      </c>
      <c r="E27">
        <f t="shared" si="2"/>
        <v>3</v>
      </c>
      <c r="G27" s="7">
        <v>25</v>
      </c>
      <c r="H27" s="7" t="s">
        <v>109</v>
      </c>
      <c r="I27" s="8" t="s">
        <v>26</v>
      </c>
      <c r="J27" s="27">
        <v>3</v>
      </c>
      <c r="K27" s="48"/>
    </row>
    <row r="28" spans="1:11" s="6" customFormat="1" ht="20" customHeight="1" x14ac:dyDescent="0.35">
      <c r="A28" s="43"/>
      <c r="B28" s="43"/>
      <c r="C28" s="4" t="s">
        <v>67</v>
      </c>
      <c r="D28" s="4" t="s">
        <v>22</v>
      </c>
      <c r="E28">
        <f t="shared" si="2"/>
        <v>5</v>
      </c>
      <c r="G28" s="7">
        <v>26</v>
      </c>
      <c r="H28" s="7" t="s">
        <v>110</v>
      </c>
      <c r="I28" s="8" t="s">
        <v>28</v>
      </c>
      <c r="J28" s="27">
        <v>5</v>
      </c>
      <c r="K28" s="48"/>
    </row>
    <row r="29" spans="1:11" s="6" customFormat="1" ht="20" customHeight="1" x14ac:dyDescent="0.35">
      <c r="A29" s="43"/>
      <c r="B29" s="43"/>
      <c r="C29" s="4" t="s">
        <v>70</v>
      </c>
      <c r="D29" s="4" t="s">
        <v>12</v>
      </c>
      <c r="E29">
        <f t="shared" si="2"/>
        <v>3</v>
      </c>
      <c r="G29" s="7">
        <v>27</v>
      </c>
      <c r="H29" s="7" t="s">
        <v>116</v>
      </c>
      <c r="I29" s="8" t="s">
        <v>34</v>
      </c>
      <c r="J29" s="27">
        <v>5</v>
      </c>
      <c r="K29" s="48"/>
    </row>
    <row r="30" spans="1:11" s="6" customFormat="1" ht="20" customHeight="1" x14ac:dyDescent="0.35">
      <c r="A30" s="43"/>
      <c r="B30" s="43"/>
      <c r="C30" s="17"/>
      <c r="D30" s="18" t="s">
        <v>63</v>
      </c>
      <c r="E30" s="24">
        <f>SUM(E21:E29)</f>
        <v>34</v>
      </c>
      <c r="G30" s="7">
        <v>28</v>
      </c>
      <c r="H30" s="7" t="s">
        <v>112</v>
      </c>
      <c r="I30" s="8" t="s">
        <v>30</v>
      </c>
      <c r="J30" s="27">
        <v>3</v>
      </c>
      <c r="K30" s="48"/>
    </row>
    <row r="31" spans="1:11" s="6" customFormat="1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>
        <f>J25</f>
        <v>5</v>
      </c>
      <c r="G31" s="7">
        <v>29</v>
      </c>
      <c r="H31" s="7" t="s">
        <v>113</v>
      </c>
      <c r="I31" s="8" t="s">
        <v>31</v>
      </c>
      <c r="J31" s="27">
        <v>3</v>
      </c>
      <c r="K31" s="48"/>
    </row>
    <row r="32" spans="1:11" s="6" customFormat="1" ht="20" customHeight="1" x14ac:dyDescent="0.35">
      <c r="A32" s="43"/>
      <c r="B32" s="43"/>
      <c r="C32" s="4" t="s">
        <v>69</v>
      </c>
      <c r="D32" s="4" t="s">
        <v>26</v>
      </c>
      <c r="E32">
        <f t="shared" ref="E32:E37" si="3">J26</f>
        <v>3</v>
      </c>
      <c r="G32" s="7">
        <v>30</v>
      </c>
      <c r="H32" s="7" t="s">
        <v>99</v>
      </c>
      <c r="I32" s="8" t="s">
        <v>16</v>
      </c>
      <c r="J32" s="27">
        <v>3</v>
      </c>
      <c r="K32" s="48"/>
    </row>
    <row r="33" spans="1:11" s="6" customFormat="1" ht="20" customHeight="1" x14ac:dyDescent="0.35">
      <c r="A33" s="43"/>
      <c r="B33" s="43"/>
      <c r="C33" s="4" t="s">
        <v>69</v>
      </c>
      <c r="D33" s="4" t="s">
        <v>17</v>
      </c>
      <c r="E33">
        <f t="shared" si="3"/>
        <v>3</v>
      </c>
      <c r="G33" s="7">
        <v>31</v>
      </c>
      <c r="H33" s="7" t="s">
        <v>119</v>
      </c>
      <c r="I33" s="8" t="s">
        <v>37</v>
      </c>
      <c r="J33" s="27">
        <v>5</v>
      </c>
      <c r="K33" s="48"/>
    </row>
    <row r="34" spans="1:11" s="6" customFormat="1" ht="20" customHeight="1" x14ac:dyDescent="0.35">
      <c r="A34" s="43"/>
      <c r="B34" s="43"/>
      <c r="C34" s="4" t="s">
        <v>69</v>
      </c>
      <c r="D34" s="4" t="s">
        <v>16</v>
      </c>
      <c r="E34">
        <f t="shared" si="3"/>
        <v>5</v>
      </c>
      <c r="G34" s="7">
        <v>32</v>
      </c>
      <c r="H34" s="7" t="s">
        <v>138</v>
      </c>
      <c r="I34" s="8" t="s">
        <v>57</v>
      </c>
      <c r="J34" s="27">
        <v>5</v>
      </c>
      <c r="K34" s="48"/>
    </row>
    <row r="35" spans="1:11" s="6" customFormat="1" ht="20" customHeight="1" x14ac:dyDescent="0.35">
      <c r="A35" s="43"/>
      <c r="B35" s="43"/>
      <c r="C35" s="4" t="s">
        <v>69</v>
      </c>
      <c r="D35" s="4" t="s">
        <v>28</v>
      </c>
      <c r="E35">
        <f t="shared" si="3"/>
        <v>5</v>
      </c>
      <c r="G35" s="7">
        <v>33</v>
      </c>
      <c r="H35" s="7" t="s">
        <v>125</v>
      </c>
      <c r="I35" s="8" t="s">
        <v>43</v>
      </c>
      <c r="J35" s="27">
        <v>3</v>
      </c>
      <c r="K35" s="48"/>
    </row>
    <row r="36" spans="1:11" s="6" customFormat="1" ht="20" customHeight="1" x14ac:dyDescent="0.35">
      <c r="A36" s="43"/>
      <c r="B36" s="43"/>
      <c r="C36" s="4" t="s">
        <v>68</v>
      </c>
      <c r="D36" s="4" t="s">
        <v>29</v>
      </c>
      <c r="E36">
        <f t="shared" si="3"/>
        <v>3</v>
      </c>
      <c r="G36" s="7">
        <v>34</v>
      </c>
      <c r="H36" s="7" t="s">
        <v>124</v>
      </c>
      <c r="I36" s="8" t="s">
        <v>42</v>
      </c>
      <c r="J36" s="27">
        <v>4</v>
      </c>
      <c r="K36" s="48"/>
    </row>
    <row r="37" spans="1:11" s="6" customFormat="1" ht="20" customHeight="1" x14ac:dyDescent="0.35">
      <c r="A37" s="43"/>
      <c r="B37" s="43"/>
      <c r="C37" s="4" t="s">
        <v>70</v>
      </c>
      <c r="D37" s="4" t="s">
        <v>12</v>
      </c>
      <c r="E37">
        <f t="shared" si="3"/>
        <v>3</v>
      </c>
      <c r="G37" s="7">
        <v>35</v>
      </c>
      <c r="H37" s="7" t="s">
        <v>100</v>
      </c>
      <c r="I37" s="8" t="s">
        <v>17</v>
      </c>
      <c r="J37" s="27">
        <v>3</v>
      </c>
      <c r="K37" s="48"/>
    </row>
    <row r="38" spans="1:11" s="6" customFormat="1" ht="20" customHeight="1" x14ac:dyDescent="0.35">
      <c r="A38" s="43"/>
      <c r="B38" s="43"/>
      <c r="C38" s="18"/>
      <c r="D38" s="18" t="s">
        <v>63</v>
      </c>
      <c r="E38" s="24">
        <f>SUM(E31:E37)</f>
        <v>27</v>
      </c>
      <c r="G38" s="7">
        <v>36</v>
      </c>
      <c r="H38" s="7" t="s">
        <v>91</v>
      </c>
      <c r="I38" s="8" t="s">
        <v>10</v>
      </c>
      <c r="J38" s="27">
        <v>3</v>
      </c>
      <c r="K38" s="48"/>
    </row>
    <row r="39" spans="1:11" s="6" customFormat="1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>
        <f>J30</f>
        <v>3</v>
      </c>
      <c r="G39" s="7">
        <v>37</v>
      </c>
      <c r="H39" s="7" t="s">
        <v>94</v>
      </c>
      <c r="I39" s="8" t="s">
        <v>11</v>
      </c>
      <c r="J39" s="27">
        <v>5</v>
      </c>
      <c r="K39" s="48"/>
    </row>
    <row r="40" spans="1:11" s="6" customFormat="1" ht="20" customHeight="1" x14ac:dyDescent="0.35">
      <c r="A40" s="43"/>
      <c r="B40" s="43"/>
      <c r="C40" s="4" t="s">
        <v>69</v>
      </c>
      <c r="D40" s="4" t="s">
        <v>31</v>
      </c>
      <c r="E40">
        <f t="shared" ref="E40:E47" si="4">J31</f>
        <v>3</v>
      </c>
      <c r="G40" s="7">
        <v>38</v>
      </c>
      <c r="H40" s="7" t="s">
        <v>101</v>
      </c>
      <c r="I40" s="8" t="s">
        <v>18</v>
      </c>
      <c r="J40" s="27">
        <v>3</v>
      </c>
      <c r="K40" s="48"/>
    </row>
    <row r="41" spans="1:11" s="6" customFormat="1" ht="20" customHeight="1" x14ac:dyDescent="0.35">
      <c r="A41" s="43"/>
      <c r="B41" s="43"/>
      <c r="C41" s="4" t="s">
        <v>68</v>
      </c>
      <c r="D41" s="4" t="s">
        <v>32</v>
      </c>
      <c r="E41">
        <f t="shared" si="4"/>
        <v>3</v>
      </c>
      <c r="G41" s="7">
        <v>39</v>
      </c>
      <c r="H41" s="7" t="s">
        <v>106</v>
      </c>
      <c r="I41" s="8" t="s">
        <v>23</v>
      </c>
      <c r="J41" s="27">
        <v>4</v>
      </c>
      <c r="K41" s="48"/>
    </row>
    <row r="42" spans="1:11" s="6" customFormat="1" ht="20" customHeight="1" x14ac:dyDescent="0.35">
      <c r="A42" s="43"/>
      <c r="B42" s="43"/>
      <c r="C42" s="4" t="s">
        <v>67</v>
      </c>
      <c r="D42" s="4" t="s">
        <v>33</v>
      </c>
      <c r="E42">
        <f t="shared" si="4"/>
        <v>5</v>
      </c>
      <c r="G42" s="7">
        <v>40</v>
      </c>
      <c r="H42" s="7" t="s">
        <v>107</v>
      </c>
      <c r="I42" s="8" t="s">
        <v>24</v>
      </c>
      <c r="J42" s="27">
        <v>5</v>
      </c>
      <c r="K42" s="48"/>
    </row>
    <row r="43" spans="1:11" s="6" customFormat="1" ht="20" customHeight="1" x14ac:dyDescent="0.35">
      <c r="A43" s="43"/>
      <c r="B43" s="43"/>
      <c r="C43" s="4" t="s">
        <v>69</v>
      </c>
      <c r="D43" s="4" t="s">
        <v>34</v>
      </c>
      <c r="E43">
        <f t="shared" si="4"/>
        <v>5</v>
      </c>
      <c r="G43" s="7">
        <v>41</v>
      </c>
      <c r="H43" s="7" t="s">
        <v>126</v>
      </c>
      <c r="I43" s="8" t="s">
        <v>44</v>
      </c>
      <c r="J43" s="27">
        <v>5</v>
      </c>
      <c r="K43" s="48">
        <f>SUM(J43:J52)</f>
        <v>52</v>
      </c>
    </row>
    <row r="44" spans="1:11" s="6" customFormat="1" ht="20" customHeight="1" x14ac:dyDescent="0.35">
      <c r="A44" s="43"/>
      <c r="B44" s="43"/>
      <c r="C44" s="4" t="s">
        <v>67</v>
      </c>
      <c r="D44" s="4" t="s">
        <v>13</v>
      </c>
      <c r="E44">
        <f t="shared" si="4"/>
        <v>3</v>
      </c>
      <c r="G44" s="7">
        <v>42</v>
      </c>
      <c r="H44" s="7" t="s">
        <v>132</v>
      </c>
      <c r="I44" s="8" t="s">
        <v>50</v>
      </c>
      <c r="J44" s="27">
        <v>3</v>
      </c>
      <c r="K44" s="48"/>
    </row>
    <row r="45" spans="1:11" s="6" customFormat="1" ht="20" customHeight="1" x14ac:dyDescent="0.35">
      <c r="A45" s="43"/>
      <c r="B45" s="43"/>
      <c r="C45" s="4" t="s">
        <v>70</v>
      </c>
      <c r="D45" s="4" t="s">
        <v>12</v>
      </c>
      <c r="E45">
        <f t="shared" si="4"/>
        <v>4</v>
      </c>
      <c r="G45" s="7">
        <v>43</v>
      </c>
      <c r="H45" s="7" t="s">
        <v>136</v>
      </c>
      <c r="I45" s="8" t="s">
        <v>55</v>
      </c>
      <c r="J45" s="27">
        <v>10</v>
      </c>
      <c r="K45" s="48"/>
    </row>
    <row r="46" spans="1:11" s="6" customFormat="1" ht="20" customHeight="1" x14ac:dyDescent="0.35">
      <c r="A46" s="43"/>
      <c r="B46" s="43"/>
      <c r="C46" s="4" t="s">
        <v>70</v>
      </c>
      <c r="D46" s="4" t="s">
        <v>35</v>
      </c>
      <c r="E46">
        <f t="shared" si="4"/>
        <v>3</v>
      </c>
      <c r="G46" s="7">
        <v>44</v>
      </c>
      <c r="H46" s="7" t="s">
        <v>133</v>
      </c>
      <c r="I46" s="8" t="s">
        <v>51</v>
      </c>
      <c r="J46" s="27">
        <v>6</v>
      </c>
      <c r="K46" s="48"/>
    </row>
    <row r="47" spans="1:11" s="6" customFormat="1" ht="20" customHeight="1" x14ac:dyDescent="0.35">
      <c r="A47" s="43"/>
      <c r="B47" s="43"/>
      <c r="C47" s="4" t="s">
        <v>70</v>
      </c>
      <c r="D47" s="4" t="s">
        <v>36</v>
      </c>
      <c r="E47">
        <f t="shared" si="4"/>
        <v>3</v>
      </c>
      <c r="G47" s="7">
        <v>45</v>
      </c>
      <c r="H47" s="7" t="s">
        <v>134</v>
      </c>
      <c r="I47" s="8" t="s">
        <v>52</v>
      </c>
      <c r="J47" s="27">
        <v>10</v>
      </c>
      <c r="K47" s="48"/>
    </row>
    <row r="48" spans="1:11" s="6" customFormat="1" ht="20" customHeight="1" x14ac:dyDescent="0.35">
      <c r="A48" s="43"/>
      <c r="B48" s="43"/>
      <c r="C48" s="17"/>
      <c r="D48" s="18" t="s">
        <v>63</v>
      </c>
      <c r="E48" s="24">
        <f>SUM(E39:E47)</f>
        <v>32</v>
      </c>
      <c r="G48" s="7">
        <v>46</v>
      </c>
      <c r="H48" s="7" t="s">
        <v>103</v>
      </c>
      <c r="I48" s="8" t="s">
        <v>20</v>
      </c>
      <c r="J48" s="27">
        <v>4</v>
      </c>
      <c r="K48" s="48"/>
    </row>
    <row r="49" spans="1:11" s="6" customFormat="1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>
        <f>J33</f>
        <v>5</v>
      </c>
      <c r="G49" s="7">
        <v>47</v>
      </c>
      <c r="H49" s="7" t="s">
        <v>114</v>
      </c>
      <c r="I49" s="8" t="s">
        <v>32</v>
      </c>
      <c r="J49" s="27">
        <v>4</v>
      </c>
      <c r="K49" s="48"/>
    </row>
    <row r="50" spans="1:11" s="6" customFormat="1" ht="20" customHeight="1" x14ac:dyDescent="0.35">
      <c r="A50" s="43"/>
      <c r="B50" s="43"/>
      <c r="C50" s="4" t="s">
        <v>68</v>
      </c>
      <c r="D50" s="4" t="s">
        <v>38</v>
      </c>
      <c r="E50">
        <f t="shared" ref="E50:E55" si="5">J34</f>
        <v>5</v>
      </c>
      <c r="G50" s="7">
        <v>48</v>
      </c>
      <c r="H50" s="7" t="s">
        <v>92</v>
      </c>
      <c r="I50" s="8" t="s">
        <v>9</v>
      </c>
      <c r="J50" s="27">
        <v>3</v>
      </c>
      <c r="K50" s="48"/>
    </row>
    <row r="51" spans="1:11" s="6" customFormat="1" ht="20" customHeight="1" x14ac:dyDescent="0.35">
      <c r="A51" s="43"/>
      <c r="B51" s="43"/>
      <c r="C51" s="4" t="s">
        <v>70</v>
      </c>
      <c r="D51" s="4" t="s">
        <v>39</v>
      </c>
      <c r="E51">
        <f t="shared" si="5"/>
        <v>3</v>
      </c>
      <c r="G51" s="7">
        <v>49</v>
      </c>
      <c r="H51" s="7" t="s">
        <v>120</v>
      </c>
      <c r="I51" s="8" t="s">
        <v>38</v>
      </c>
      <c r="J51" s="27">
        <v>4</v>
      </c>
      <c r="K51" s="48"/>
    </row>
    <row r="52" spans="1:11" s="6" customFormat="1" ht="20" customHeight="1" x14ac:dyDescent="0.35">
      <c r="A52" s="43"/>
      <c r="B52" s="43"/>
      <c r="C52" s="4" t="s">
        <v>70</v>
      </c>
      <c r="D52" s="4" t="s">
        <v>14</v>
      </c>
      <c r="E52">
        <f t="shared" si="5"/>
        <v>4</v>
      </c>
      <c r="G52" s="7">
        <v>50</v>
      </c>
      <c r="H52" s="7" t="s">
        <v>111</v>
      </c>
      <c r="I52" s="8" t="s">
        <v>29</v>
      </c>
      <c r="J52" s="27">
        <v>3</v>
      </c>
      <c r="K52" s="48"/>
    </row>
    <row r="53" spans="1:11" s="6" customFormat="1" ht="20" customHeight="1" x14ac:dyDescent="0.35">
      <c r="A53" s="43"/>
      <c r="B53" s="43"/>
      <c r="C53" s="4" t="s">
        <v>70</v>
      </c>
      <c r="D53" s="4" t="s">
        <v>12</v>
      </c>
      <c r="E53">
        <f t="shared" si="5"/>
        <v>3</v>
      </c>
      <c r="G53" s="7"/>
      <c r="H53" s="44" t="s">
        <v>153</v>
      </c>
      <c r="I53" s="45"/>
      <c r="J53" s="11">
        <f>SUM(J3:J52)</f>
        <v>222</v>
      </c>
    </row>
    <row r="54" spans="1:11" ht="20" customHeight="1" x14ac:dyDescent="0.35">
      <c r="A54" s="43"/>
      <c r="B54" s="43"/>
      <c r="C54" s="4" t="s">
        <v>67</v>
      </c>
      <c r="D54" s="4" t="s">
        <v>40</v>
      </c>
      <c r="E54">
        <f t="shared" si="5"/>
        <v>3</v>
      </c>
    </row>
    <row r="55" spans="1:11" ht="20" customHeight="1" x14ac:dyDescent="0.35">
      <c r="A55" s="43"/>
      <c r="B55" s="43"/>
      <c r="C55" s="4" t="s">
        <v>70</v>
      </c>
      <c r="D55" s="4" t="s">
        <v>41</v>
      </c>
      <c r="E55">
        <f t="shared" si="5"/>
        <v>5</v>
      </c>
      <c r="I55" s="76" t="s">
        <v>183</v>
      </c>
      <c r="J55">
        <f>(J53/3)</f>
        <v>74</v>
      </c>
    </row>
    <row r="56" spans="1:11" ht="20" customHeight="1" x14ac:dyDescent="0.35">
      <c r="A56" s="43"/>
      <c r="B56" s="43"/>
      <c r="C56" s="18"/>
      <c r="D56" s="18" t="s">
        <v>63</v>
      </c>
      <c r="E56" s="24">
        <f>SUM(E49:E55)</f>
        <v>28</v>
      </c>
      <c r="I56" s="76" t="s">
        <v>184</v>
      </c>
      <c r="J56">
        <f>(J53/3)*2</f>
        <v>148</v>
      </c>
    </row>
    <row r="57" spans="1:11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>
        <f>J36</f>
        <v>4</v>
      </c>
      <c r="I57" s="76" t="s">
        <v>185</v>
      </c>
    </row>
    <row r="58" spans="1:11" ht="20" customHeight="1" x14ac:dyDescent="0.35">
      <c r="A58" s="43"/>
      <c r="B58" s="43"/>
      <c r="C58" s="4" t="s">
        <v>69</v>
      </c>
      <c r="D58" s="4" t="s">
        <v>43</v>
      </c>
      <c r="E58">
        <f t="shared" ref="E58:E66" si="6">J37</f>
        <v>3</v>
      </c>
    </row>
    <row r="59" spans="1:11" ht="20" customHeight="1" x14ac:dyDescent="0.35">
      <c r="A59" s="43"/>
      <c r="B59" s="43"/>
      <c r="C59" s="4" t="s">
        <v>68</v>
      </c>
      <c r="D59" s="4" t="s">
        <v>44</v>
      </c>
      <c r="E59">
        <f t="shared" si="6"/>
        <v>3</v>
      </c>
    </row>
    <row r="60" spans="1:11" ht="20" customHeight="1" x14ac:dyDescent="0.35">
      <c r="A60" s="43"/>
      <c r="B60" s="43"/>
      <c r="C60" s="4" t="s">
        <v>67</v>
      </c>
      <c r="D60" s="4" t="s">
        <v>45</v>
      </c>
      <c r="E60">
        <f t="shared" si="6"/>
        <v>5</v>
      </c>
    </row>
    <row r="61" spans="1:11" ht="20" customHeight="1" x14ac:dyDescent="0.35">
      <c r="A61" s="43"/>
      <c r="B61" s="43"/>
      <c r="C61" s="4" t="s">
        <v>67</v>
      </c>
      <c r="D61" s="4" t="s">
        <v>13</v>
      </c>
      <c r="E61">
        <f t="shared" si="6"/>
        <v>3</v>
      </c>
    </row>
    <row r="62" spans="1:11" ht="20" customHeight="1" x14ac:dyDescent="0.35">
      <c r="A62" s="43"/>
      <c r="B62" s="43"/>
      <c r="C62" s="4" t="s">
        <v>70</v>
      </c>
      <c r="D62" s="4" t="s">
        <v>12</v>
      </c>
      <c r="E62">
        <f t="shared" si="6"/>
        <v>4</v>
      </c>
    </row>
    <row r="63" spans="1:11" ht="20" customHeight="1" x14ac:dyDescent="0.35">
      <c r="A63" s="43"/>
      <c r="B63" s="43"/>
      <c r="C63" s="4" t="s">
        <v>70</v>
      </c>
      <c r="D63" s="4" t="s">
        <v>46</v>
      </c>
      <c r="E63">
        <f t="shared" si="6"/>
        <v>5</v>
      </c>
    </row>
    <row r="64" spans="1:11" ht="20" customHeight="1" x14ac:dyDescent="0.35">
      <c r="A64" s="43"/>
      <c r="B64" s="43"/>
      <c r="C64" s="4" t="s">
        <v>70</v>
      </c>
      <c r="D64" s="4" t="s">
        <v>47</v>
      </c>
      <c r="E64">
        <f t="shared" si="6"/>
        <v>5</v>
      </c>
    </row>
    <row r="65" spans="1:5" ht="20" customHeight="1" x14ac:dyDescent="0.35">
      <c r="A65" s="43"/>
      <c r="B65" s="43"/>
      <c r="C65" s="4" t="s">
        <v>70</v>
      </c>
      <c r="D65" s="4" t="s">
        <v>35</v>
      </c>
      <c r="E65">
        <f t="shared" si="6"/>
        <v>3</v>
      </c>
    </row>
    <row r="66" spans="1:5" ht="20" customHeight="1" x14ac:dyDescent="0.35">
      <c r="A66" s="43"/>
      <c r="B66" s="43"/>
      <c r="C66" s="4" t="s">
        <v>70</v>
      </c>
      <c r="D66" s="4" t="s">
        <v>41</v>
      </c>
      <c r="E66">
        <f t="shared" si="6"/>
        <v>10</v>
      </c>
    </row>
    <row r="67" spans="1:5" ht="20" customHeight="1" x14ac:dyDescent="0.35">
      <c r="A67" s="43"/>
      <c r="B67" s="43"/>
      <c r="C67" s="18"/>
      <c r="D67" s="18" t="s">
        <v>63</v>
      </c>
      <c r="E67" s="24">
        <f>SUM(E57:E66)</f>
        <v>45</v>
      </c>
    </row>
    <row r="68" spans="1:5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>
        <f>J20</f>
        <v>3</v>
      </c>
    </row>
    <row r="69" spans="1:5" ht="20" customHeight="1" x14ac:dyDescent="0.35">
      <c r="A69" s="43"/>
      <c r="B69" s="43"/>
      <c r="C69" s="4" t="s">
        <v>70</v>
      </c>
      <c r="D69" s="4" t="s">
        <v>35</v>
      </c>
      <c r="E69">
        <f t="shared" ref="E69:E78" si="7">J21</f>
        <v>5</v>
      </c>
    </row>
    <row r="70" spans="1:5" ht="20" customHeight="1" x14ac:dyDescent="0.35">
      <c r="A70" s="43"/>
      <c r="B70" s="43"/>
      <c r="C70" s="4" t="s">
        <v>70</v>
      </c>
      <c r="D70" s="4" t="s">
        <v>39</v>
      </c>
      <c r="E70">
        <f t="shared" si="7"/>
        <v>3</v>
      </c>
    </row>
    <row r="71" spans="1:5" ht="20" customHeight="1" x14ac:dyDescent="0.35">
      <c r="A71" s="43"/>
      <c r="B71" s="43"/>
      <c r="C71" s="4" t="s">
        <v>70</v>
      </c>
      <c r="D71" s="4" t="s">
        <v>14</v>
      </c>
      <c r="E71">
        <f t="shared" si="7"/>
        <v>5</v>
      </c>
    </row>
    <row r="72" spans="1:5" ht="20" customHeight="1" x14ac:dyDescent="0.35">
      <c r="A72" s="43"/>
      <c r="B72" s="43"/>
      <c r="C72" s="4" t="s">
        <v>70</v>
      </c>
      <c r="D72" s="4" t="s">
        <v>49</v>
      </c>
      <c r="E72">
        <f t="shared" si="7"/>
        <v>5</v>
      </c>
    </row>
    <row r="73" spans="1:5" ht="20" customHeight="1" x14ac:dyDescent="0.35">
      <c r="A73" s="43"/>
      <c r="B73" s="43"/>
      <c r="C73" s="4" t="s">
        <v>70</v>
      </c>
      <c r="D73" s="4" t="s">
        <v>41</v>
      </c>
      <c r="E73">
        <f t="shared" si="7"/>
        <v>5</v>
      </c>
    </row>
    <row r="74" spans="1:5" ht="20" customHeight="1" x14ac:dyDescent="0.35">
      <c r="A74" s="43"/>
      <c r="B74" s="43"/>
      <c r="C74" s="4" t="s">
        <v>68</v>
      </c>
      <c r="D74" s="4" t="s">
        <v>50</v>
      </c>
      <c r="E74">
        <f t="shared" si="7"/>
        <v>3</v>
      </c>
    </row>
    <row r="75" spans="1:5" ht="20" customHeight="1" x14ac:dyDescent="0.35">
      <c r="A75" s="43"/>
      <c r="B75" s="43"/>
      <c r="C75" s="4" t="s">
        <v>68</v>
      </c>
      <c r="D75" s="4" t="s">
        <v>51</v>
      </c>
      <c r="E75">
        <f t="shared" si="7"/>
        <v>3</v>
      </c>
    </row>
    <row r="76" spans="1:5" ht="20" customHeight="1" x14ac:dyDescent="0.35">
      <c r="A76" s="43"/>
      <c r="B76" s="43"/>
      <c r="C76" s="4" t="s">
        <v>68</v>
      </c>
      <c r="D76" s="4" t="s">
        <v>52</v>
      </c>
      <c r="E76">
        <f t="shared" si="7"/>
        <v>5</v>
      </c>
    </row>
    <row r="77" spans="1:5" ht="20" customHeight="1" x14ac:dyDescent="0.35">
      <c r="A77" s="43"/>
      <c r="B77" s="43"/>
      <c r="C77" s="4" t="s">
        <v>70</v>
      </c>
      <c r="D77" s="4" t="s">
        <v>53</v>
      </c>
      <c r="E77">
        <f t="shared" si="7"/>
        <v>5</v>
      </c>
    </row>
    <row r="78" spans="1:5" ht="20" customHeight="1" x14ac:dyDescent="0.35">
      <c r="A78" s="43"/>
      <c r="B78" s="43"/>
      <c r="C78" s="4" t="s">
        <v>70</v>
      </c>
      <c r="D78" s="4" t="s">
        <v>46</v>
      </c>
      <c r="E78">
        <f t="shared" si="7"/>
        <v>3</v>
      </c>
    </row>
    <row r="79" spans="1:5" ht="20" customHeight="1" x14ac:dyDescent="0.35">
      <c r="A79" s="43"/>
      <c r="B79" s="43"/>
      <c r="C79" s="18"/>
      <c r="D79" s="18" t="s">
        <v>63</v>
      </c>
      <c r="E79" s="24">
        <f>SUM(E68:E78)</f>
        <v>45</v>
      </c>
    </row>
    <row r="80" spans="1:5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>
        <f>J26</f>
        <v>3</v>
      </c>
    </row>
    <row r="81" spans="1:5" ht="20" customHeight="1" x14ac:dyDescent="0.35">
      <c r="A81" s="43"/>
      <c r="B81" s="43"/>
      <c r="C81" s="15" t="s">
        <v>68</v>
      </c>
      <c r="D81" s="15" t="s">
        <v>55</v>
      </c>
      <c r="E81">
        <f t="shared" ref="E81:E93" si="8">J27</f>
        <v>3</v>
      </c>
    </row>
    <row r="82" spans="1:5" ht="20" customHeight="1" x14ac:dyDescent="0.35">
      <c r="A82" s="43"/>
      <c r="B82" s="43"/>
      <c r="C82" s="15" t="s">
        <v>67</v>
      </c>
      <c r="D82" s="15" t="s">
        <v>13</v>
      </c>
      <c r="E82">
        <f t="shared" si="8"/>
        <v>5</v>
      </c>
    </row>
    <row r="83" spans="1:5" ht="20" customHeight="1" x14ac:dyDescent="0.35">
      <c r="A83" s="43"/>
      <c r="B83" s="43"/>
      <c r="C83" s="15" t="s">
        <v>70</v>
      </c>
      <c r="D83" s="15" t="s">
        <v>56</v>
      </c>
      <c r="E83">
        <f t="shared" si="8"/>
        <v>5</v>
      </c>
    </row>
    <row r="84" spans="1:5" ht="20" customHeight="1" x14ac:dyDescent="0.35">
      <c r="A84" s="43"/>
      <c r="B84" s="43"/>
      <c r="C84" s="15" t="s">
        <v>70</v>
      </c>
      <c r="D84" s="15" t="s">
        <v>35</v>
      </c>
      <c r="E84">
        <f t="shared" si="8"/>
        <v>3</v>
      </c>
    </row>
    <row r="85" spans="1:5" ht="20" customHeight="1" x14ac:dyDescent="0.35">
      <c r="A85" s="43"/>
      <c r="B85" s="43"/>
      <c r="C85" s="15" t="s">
        <v>70</v>
      </c>
      <c r="D85" s="15" t="s">
        <v>39</v>
      </c>
      <c r="E85">
        <f t="shared" si="8"/>
        <v>3</v>
      </c>
    </row>
    <row r="86" spans="1:5" ht="20" customHeight="1" x14ac:dyDescent="0.35">
      <c r="A86" s="43"/>
      <c r="B86" s="43"/>
      <c r="C86" s="15" t="s">
        <v>70</v>
      </c>
      <c r="D86" s="15" t="s">
        <v>14</v>
      </c>
      <c r="E86">
        <f t="shared" si="8"/>
        <v>3</v>
      </c>
    </row>
    <row r="87" spans="1:5" ht="20" customHeight="1" x14ac:dyDescent="0.35">
      <c r="A87" s="43"/>
      <c r="B87" s="43"/>
      <c r="C87" s="15" t="s">
        <v>70</v>
      </c>
      <c r="D87" s="15" t="s">
        <v>39</v>
      </c>
      <c r="E87">
        <f t="shared" si="8"/>
        <v>5</v>
      </c>
    </row>
    <row r="88" spans="1:5" ht="20" customHeight="1" x14ac:dyDescent="0.35">
      <c r="A88" s="43"/>
      <c r="B88" s="43"/>
      <c r="C88" s="15" t="s">
        <v>70</v>
      </c>
      <c r="D88" s="15" t="s">
        <v>12</v>
      </c>
      <c r="E88">
        <f t="shared" si="8"/>
        <v>5</v>
      </c>
    </row>
    <row r="89" spans="1:5" ht="20" customHeight="1" x14ac:dyDescent="0.35">
      <c r="A89" s="43"/>
      <c r="B89" s="43"/>
      <c r="C89" s="15" t="s">
        <v>70</v>
      </c>
      <c r="D89" s="15" t="s">
        <v>41</v>
      </c>
      <c r="E89">
        <f t="shared" si="8"/>
        <v>3</v>
      </c>
    </row>
    <row r="90" spans="1:5" ht="20" customHeight="1" x14ac:dyDescent="0.35">
      <c r="A90" s="43"/>
      <c r="B90" s="43"/>
      <c r="C90" s="15" t="s">
        <v>70</v>
      </c>
      <c r="D90" s="15" t="s">
        <v>57</v>
      </c>
      <c r="E90">
        <f t="shared" si="8"/>
        <v>4</v>
      </c>
    </row>
    <row r="91" spans="1:5" ht="20" customHeight="1" x14ac:dyDescent="0.35">
      <c r="A91" s="43"/>
      <c r="B91" s="43"/>
      <c r="C91" s="15" t="s">
        <v>70</v>
      </c>
      <c r="D91" s="15" t="s">
        <v>36</v>
      </c>
      <c r="E91">
        <f t="shared" si="8"/>
        <v>3</v>
      </c>
    </row>
    <row r="92" spans="1:5" ht="20" customHeight="1" x14ac:dyDescent="0.35">
      <c r="A92" s="43"/>
      <c r="B92" s="43"/>
      <c r="C92" s="15" t="s">
        <v>69</v>
      </c>
      <c r="D92" s="15" t="s">
        <v>53</v>
      </c>
      <c r="E92">
        <f t="shared" si="8"/>
        <v>3</v>
      </c>
    </row>
    <row r="93" spans="1:5" ht="20" customHeight="1" x14ac:dyDescent="0.35">
      <c r="A93" s="43"/>
      <c r="B93" s="43"/>
      <c r="C93" s="15" t="s">
        <v>70</v>
      </c>
      <c r="D93" s="15" t="s">
        <v>58</v>
      </c>
      <c r="E93">
        <f t="shared" si="8"/>
        <v>5</v>
      </c>
    </row>
    <row r="94" spans="1:5" ht="20" customHeight="1" x14ac:dyDescent="0.35">
      <c r="A94" s="43"/>
      <c r="B94" s="43"/>
      <c r="C94" s="19"/>
      <c r="D94" s="19" t="s">
        <v>63</v>
      </c>
      <c r="E94" s="29">
        <f>SUM(E81:E93)</f>
        <v>50</v>
      </c>
    </row>
    <row r="95" spans="1:5" x14ac:dyDescent="0.35">
      <c r="E95"/>
    </row>
    <row r="96" spans="1:5" x14ac:dyDescent="0.35">
      <c r="C96" s="26" t="s">
        <v>151</v>
      </c>
      <c r="D96" s="46">
        <f>80+60+44+25+37+27+38+38+30</f>
        <v>379</v>
      </c>
      <c r="E96" s="46"/>
    </row>
  </sheetData>
  <sortState xmlns:xlrd2="http://schemas.microsoft.com/office/spreadsheetml/2017/richdata2" ref="H3:J52">
    <sortCondition ref="H3:H52"/>
  </sortState>
  <mergeCells count="25">
    <mergeCell ref="H53:I53"/>
    <mergeCell ref="A1:J1"/>
    <mergeCell ref="D96:E96"/>
    <mergeCell ref="K3:K9"/>
    <mergeCell ref="K10:K22"/>
    <mergeCell ref="K23:K42"/>
    <mergeCell ref="K43:K52"/>
    <mergeCell ref="B3:B9"/>
    <mergeCell ref="B11:B19"/>
    <mergeCell ref="A3:A10"/>
    <mergeCell ref="A11:A20"/>
    <mergeCell ref="A21:A30"/>
    <mergeCell ref="B21:B30"/>
    <mergeCell ref="B31:B38"/>
    <mergeCell ref="A31:A38"/>
    <mergeCell ref="B39:B48"/>
    <mergeCell ref="A39:A48"/>
    <mergeCell ref="B80:B94"/>
    <mergeCell ref="A80:A94"/>
    <mergeCell ref="B49:B56"/>
    <mergeCell ref="A49:A56"/>
    <mergeCell ref="B57:B67"/>
    <mergeCell ref="A57:A67"/>
    <mergeCell ref="B68:B79"/>
    <mergeCell ref="A68:A79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4112-6A7F-4B77-A134-EE486FB35F83}">
  <sheetPr codeName="Sheet3">
    <tabColor theme="8" tint="0.79998168889431442"/>
  </sheetPr>
  <dimension ref="B1:U84"/>
  <sheetViews>
    <sheetView zoomScale="84" workbookViewId="0">
      <selection activeCell="L30" sqref="L30"/>
    </sheetView>
  </sheetViews>
  <sheetFormatPr defaultRowHeight="14.5" x14ac:dyDescent="0.35"/>
  <cols>
    <col min="1" max="1" width="3.08984375" customWidth="1"/>
    <col min="2" max="2" width="4.08984375" customWidth="1"/>
  </cols>
  <sheetData>
    <row r="1" spans="2:21" ht="51.5" customHeight="1" x14ac:dyDescent="0.35">
      <c r="B1" s="51" t="s">
        <v>160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2:21" ht="15.5" x14ac:dyDescent="0.35">
      <c r="B2" s="52" t="s">
        <v>161</v>
      </c>
      <c r="C2" s="52" t="s">
        <v>160</v>
      </c>
      <c r="D2" s="52"/>
      <c r="E2" s="52"/>
      <c r="F2" s="52"/>
      <c r="G2" s="52" t="s">
        <v>162</v>
      </c>
      <c r="I2" s="50"/>
      <c r="J2" s="50"/>
      <c r="K2" s="50"/>
      <c r="L2" s="50"/>
      <c r="M2" s="50" t="s">
        <v>70</v>
      </c>
      <c r="N2" s="50"/>
      <c r="O2" s="50"/>
      <c r="P2" s="50"/>
      <c r="Q2" s="50"/>
      <c r="R2" s="50"/>
      <c r="S2" s="50"/>
      <c r="T2" s="50"/>
      <c r="U2" s="50"/>
    </row>
    <row r="3" spans="2:21" ht="15.5" x14ac:dyDescent="0.35">
      <c r="B3" s="52"/>
      <c r="C3" s="34" t="s">
        <v>67</v>
      </c>
      <c r="D3" s="34" t="s">
        <v>69</v>
      </c>
      <c r="E3" s="34" t="s">
        <v>70</v>
      </c>
      <c r="F3" s="34" t="s">
        <v>68</v>
      </c>
      <c r="G3" s="52"/>
      <c r="I3" s="50"/>
      <c r="J3" s="50"/>
      <c r="K3" s="50"/>
      <c r="L3" s="50"/>
      <c r="M3" s="49" t="s">
        <v>157</v>
      </c>
      <c r="N3" s="49"/>
      <c r="O3" s="49"/>
      <c r="P3" s="49" t="s">
        <v>158</v>
      </c>
      <c r="Q3" s="49"/>
      <c r="R3" s="49"/>
      <c r="S3" s="49" t="s">
        <v>159</v>
      </c>
      <c r="T3" s="49"/>
      <c r="U3" s="49"/>
    </row>
    <row r="4" spans="2:21" x14ac:dyDescent="0.35">
      <c r="B4" s="27">
        <v>1</v>
      </c>
      <c r="C4" s="27" t="str">
        <f>J6</f>
        <v>R</v>
      </c>
      <c r="D4" s="27" t="str">
        <f>L6</f>
        <v>R</v>
      </c>
      <c r="E4" s="27" t="s">
        <v>157</v>
      </c>
      <c r="F4" s="27" t="str">
        <f>M5</f>
        <v>R</v>
      </c>
      <c r="G4" s="27" t="s">
        <v>157</v>
      </c>
      <c r="I4" s="50"/>
      <c r="J4" s="50"/>
      <c r="K4" s="50"/>
      <c r="L4" s="50"/>
      <c r="M4" s="49" t="s">
        <v>68</v>
      </c>
      <c r="N4" s="49"/>
      <c r="O4" s="49"/>
      <c r="P4" s="49" t="s">
        <v>68</v>
      </c>
      <c r="Q4" s="49"/>
      <c r="R4" s="49"/>
      <c r="S4" s="49" t="s">
        <v>68</v>
      </c>
      <c r="T4" s="49"/>
      <c r="U4" s="49"/>
    </row>
    <row r="5" spans="2:21" x14ac:dyDescent="0.35">
      <c r="B5" s="27">
        <v>2</v>
      </c>
      <c r="C5" s="27" t="s">
        <v>157</v>
      </c>
      <c r="D5" s="27" t="s">
        <v>157</v>
      </c>
      <c r="E5" s="27" t="s">
        <v>157</v>
      </c>
      <c r="F5" s="27" t="s">
        <v>158</v>
      </c>
      <c r="G5" s="27" t="s">
        <v>157</v>
      </c>
      <c r="I5" s="50"/>
      <c r="J5" s="50"/>
      <c r="K5" s="50"/>
      <c r="L5" s="50"/>
      <c r="M5" s="30" t="s">
        <v>157</v>
      </c>
      <c r="N5" s="30" t="s">
        <v>158</v>
      </c>
      <c r="O5" s="30" t="s">
        <v>159</v>
      </c>
      <c r="P5" s="30" t="s">
        <v>157</v>
      </c>
      <c r="Q5" s="30" t="s">
        <v>158</v>
      </c>
      <c r="R5" s="30" t="s">
        <v>159</v>
      </c>
      <c r="S5" s="30" t="s">
        <v>157</v>
      </c>
      <c r="T5" s="30" t="s">
        <v>158</v>
      </c>
      <c r="U5" s="30" t="s">
        <v>159</v>
      </c>
    </row>
    <row r="6" spans="2:21" x14ac:dyDescent="0.35">
      <c r="B6" s="27">
        <v>3</v>
      </c>
      <c r="C6" s="27" t="s">
        <v>157</v>
      </c>
      <c r="D6" s="27" t="s">
        <v>157</v>
      </c>
      <c r="E6" s="27" t="s">
        <v>157</v>
      </c>
      <c r="F6" s="27" t="s">
        <v>159</v>
      </c>
      <c r="G6" s="27" t="s">
        <v>157</v>
      </c>
      <c r="I6" s="49" t="s">
        <v>67</v>
      </c>
      <c r="J6" s="49" t="s">
        <v>157</v>
      </c>
      <c r="K6" s="49" t="s">
        <v>69</v>
      </c>
      <c r="L6" s="30" t="s">
        <v>157</v>
      </c>
      <c r="M6" s="31" t="s">
        <v>157</v>
      </c>
      <c r="N6" s="31" t="s">
        <v>157</v>
      </c>
      <c r="O6" s="31" t="s">
        <v>157</v>
      </c>
      <c r="P6" s="31" t="s">
        <v>157</v>
      </c>
      <c r="Q6" s="31" t="s">
        <v>157</v>
      </c>
      <c r="R6" s="31" t="s">
        <v>157</v>
      </c>
      <c r="S6" s="31" t="s">
        <v>157</v>
      </c>
      <c r="T6" s="32" t="s">
        <v>158</v>
      </c>
      <c r="U6" s="32" t="s">
        <v>158</v>
      </c>
    </row>
    <row r="7" spans="2:21" x14ac:dyDescent="0.35">
      <c r="B7" s="27">
        <v>4</v>
      </c>
      <c r="C7" s="27" t="s">
        <v>157</v>
      </c>
      <c r="D7" s="27" t="s">
        <v>157</v>
      </c>
      <c r="E7" s="27" t="s">
        <v>158</v>
      </c>
      <c r="F7" s="27" t="s">
        <v>157</v>
      </c>
      <c r="G7" s="27" t="s">
        <v>157</v>
      </c>
      <c r="I7" s="49"/>
      <c r="J7" s="49"/>
      <c r="K7" s="49"/>
      <c r="L7" s="30" t="s">
        <v>158</v>
      </c>
      <c r="M7" s="31" t="s">
        <v>157</v>
      </c>
      <c r="N7" s="31" t="s">
        <v>157</v>
      </c>
      <c r="O7" s="31" t="s">
        <v>157</v>
      </c>
      <c r="P7" s="31" t="s">
        <v>157</v>
      </c>
      <c r="Q7" s="31" t="s">
        <v>157</v>
      </c>
      <c r="R7" s="31" t="s">
        <v>157</v>
      </c>
      <c r="S7" s="32" t="s">
        <v>158</v>
      </c>
      <c r="T7" s="32" t="s">
        <v>158</v>
      </c>
      <c r="U7" s="32" t="s">
        <v>158</v>
      </c>
    </row>
    <row r="8" spans="2:21" x14ac:dyDescent="0.35">
      <c r="B8" s="27">
        <v>5</v>
      </c>
      <c r="C8" s="27" t="s">
        <v>157</v>
      </c>
      <c r="D8" s="27" t="s">
        <v>157</v>
      </c>
      <c r="E8" s="27" t="s">
        <v>158</v>
      </c>
      <c r="F8" s="27" t="s">
        <v>158</v>
      </c>
      <c r="G8" s="27" t="s">
        <v>157</v>
      </c>
      <c r="I8" s="49"/>
      <c r="J8" s="49"/>
      <c r="K8" s="49"/>
      <c r="L8" s="30" t="s">
        <v>159</v>
      </c>
      <c r="M8" s="31" t="s">
        <v>157</v>
      </c>
      <c r="N8" s="31" t="s">
        <v>157</v>
      </c>
      <c r="O8" s="31" t="s">
        <v>157</v>
      </c>
      <c r="P8" s="31" t="s">
        <v>157</v>
      </c>
      <c r="Q8" s="31" t="s">
        <v>157</v>
      </c>
      <c r="R8" s="32" t="s">
        <v>158</v>
      </c>
      <c r="S8" s="32" t="s">
        <v>158</v>
      </c>
      <c r="T8" s="32" t="s">
        <v>158</v>
      </c>
      <c r="U8" s="33" t="s">
        <v>159</v>
      </c>
    </row>
    <row r="9" spans="2:21" x14ac:dyDescent="0.35">
      <c r="B9" s="27">
        <v>6</v>
      </c>
      <c r="C9" s="27" t="s">
        <v>157</v>
      </c>
      <c r="D9" s="27" t="s">
        <v>157</v>
      </c>
      <c r="E9" s="27" t="s">
        <v>158</v>
      </c>
      <c r="F9" s="27" t="s">
        <v>159</v>
      </c>
      <c r="G9" s="27" t="s">
        <v>157</v>
      </c>
      <c r="I9" s="49"/>
      <c r="J9" s="49" t="s">
        <v>158</v>
      </c>
      <c r="K9" s="49" t="s">
        <v>69</v>
      </c>
      <c r="L9" s="30" t="s">
        <v>157</v>
      </c>
      <c r="M9" s="31" t="s">
        <v>157</v>
      </c>
      <c r="N9" s="31" t="s">
        <v>157</v>
      </c>
      <c r="O9" s="31" t="s">
        <v>157</v>
      </c>
      <c r="P9" s="31" t="s">
        <v>157</v>
      </c>
      <c r="Q9" s="32" t="s">
        <v>158</v>
      </c>
      <c r="R9" s="32" t="s">
        <v>158</v>
      </c>
      <c r="S9" s="32" t="s">
        <v>158</v>
      </c>
      <c r="T9" s="33" t="s">
        <v>159</v>
      </c>
      <c r="U9" s="33" t="s">
        <v>159</v>
      </c>
    </row>
    <row r="10" spans="2:21" x14ac:dyDescent="0.35">
      <c r="B10" s="27">
        <v>7</v>
      </c>
      <c r="C10" s="27" t="s">
        <v>157</v>
      </c>
      <c r="D10" s="27" t="s">
        <v>157</v>
      </c>
      <c r="E10" s="27" t="s">
        <v>159</v>
      </c>
      <c r="F10" s="27" t="s">
        <v>157</v>
      </c>
      <c r="G10" s="27" t="s">
        <v>157</v>
      </c>
      <c r="I10" s="49"/>
      <c r="J10" s="49"/>
      <c r="K10" s="49"/>
      <c r="L10" s="30" t="s">
        <v>158</v>
      </c>
      <c r="M10" s="31" t="s">
        <v>157</v>
      </c>
      <c r="N10" s="31" t="s">
        <v>157</v>
      </c>
      <c r="O10" s="32" t="s">
        <v>158</v>
      </c>
      <c r="P10" s="32" t="s">
        <v>158</v>
      </c>
      <c r="Q10" s="32" t="s">
        <v>158</v>
      </c>
      <c r="R10" s="32" t="s">
        <v>158</v>
      </c>
      <c r="S10" s="33" t="s">
        <v>159</v>
      </c>
      <c r="T10" s="33" t="s">
        <v>159</v>
      </c>
      <c r="U10" s="33" t="s">
        <v>159</v>
      </c>
    </row>
    <row r="11" spans="2:21" x14ac:dyDescent="0.35">
      <c r="B11" s="27">
        <v>8</v>
      </c>
      <c r="C11" s="27" t="s">
        <v>157</v>
      </c>
      <c r="D11" s="27" t="s">
        <v>157</v>
      </c>
      <c r="E11" s="27" t="s">
        <v>159</v>
      </c>
      <c r="F11" s="27" t="s">
        <v>158</v>
      </c>
      <c r="G11" s="27" t="s">
        <v>158</v>
      </c>
      <c r="I11" s="49"/>
      <c r="J11" s="49"/>
      <c r="K11" s="49"/>
      <c r="L11" s="30" t="s">
        <v>159</v>
      </c>
      <c r="M11" s="31" t="s">
        <v>157</v>
      </c>
      <c r="N11" s="31" t="s">
        <v>157</v>
      </c>
      <c r="O11" s="32" t="s">
        <v>158</v>
      </c>
      <c r="P11" s="32" t="s">
        <v>158</v>
      </c>
      <c r="Q11" s="32" t="s">
        <v>158</v>
      </c>
      <c r="R11" s="33" t="s">
        <v>159</v>
      </c>
      <c r="S11" s="33" t="s">
        <v>159</v>
      </c>
      <c r="T11" s="33" t="s">
        <v>159</v>
      </c>
      <c r="U11" s="33" t="s">
        <v>159</v>
      </c>
    </row>
    <row r="12" spans="2:21" x14ac:dyDescent="0.35">
      <c r="B12" s="27">
        <v>9</v>
      </c>
      <c r="C12" s="27" t="s">
        <v>157</v>
      </c>
      <c r="D12" s="27" t="s">
        <v>157</v>
      </c>
      <c r="E12" s="27" t="s">
        <v>159</v>
      </c>
      <c r="F12" s="27" t="s">
        <v>159</v>
      </c>
      <c r="G12" s="27" t="s">
        <v>158</v>
      </c>
      <c r="I12" s="49"/>
      <c r="J12" s="49" t="s">
        <v>159</v>
      </c>
      <c r="K12" s="49" t="s">
        <v>69</v>
      </c>
      <c r="L12" s="30" t="s">
        <v>157</v>
      </c>
      <c r="M12" s="31" t="s">
        <v>157</v>
      </c>
      <c r="N12" s="32" t="s">
        <v>158</v>
      </c>
      <c r="O12" s="32" t="s">
        <v>158</v>
      </c>
      <c r="P12" s="32" t="s">
        <v>158</v>
      </c>
      <c r="Q12" s="32" t="s">
        <v>158</v>
      </c>
      <c r="R12" s="33" t="s">
        <v>159</v>
      </c>
      <c r="S12" s="33" t="s">
        <v>159</v>
      </c>
      <c r="T12" s="33" t="s">
        <v>159</v>
      </c>
      <c r="U12" s="33" t="s">
        <v>159</v>
      </c>
    </row>
    <row r="13" spans="2:21" x14ac:dyDescent="0.35">
      <c r="B13" s="27">
        <v>10</v>
      </c>
      <c r="C13" s="27" t="s">
        <v>157</v>
      </c>
      <c r="D13" s="27" t="s">
        <v>158</v>
      </c>
      <c r="E13" s="27" t="s">
        <v>157</v>
      </c>
      <c r="F13" s="27" t="s">
        <v>157</v>
      </c>
      <c r="G13" s="27" t="s">
        <v>157</v>
      </c>
      <c r="I13" s="49"/>
      <c r="J13" s="49"/>
      <c r="K13" s="49"/>
      <c r="L13" s="30" t="s">
        <v>158</v>
      </c>
      <c r="M13" s="32" t="s">
        <v>158</v>
      </c>
      <c r="N13" s="32" t="s">
        <v>158</v>
      </c>
      <c r="O13" s="32" t="s">
        <v>158</v>
      </c>
      <c r="P13" s="32" t="s">
        <v>158</v>
      </c>
      <c r="Q13" s="33" t="s">
        <v>159</v>
      </c>
      <c r="R13" s="33" t="s">
        <v>159</v>
      </c>
      <c r="S13" s="33" t="s">
        <v>159</v>
      </c>
      <c r="T13" s="33" t="s">
        <v>159</v>
      </c>
      <c r="U13" s="33" t="s">
        <v>159</v>
      </c>
    </row>
    <row r="14" spans="2:21" x14ac:dyDescent="0.35">
      <c r="B14" s="27">
        <v>11</v>
      </c>
      <c r="C14" s="27" t="s">
        <v>157</v>
      </c>
      <c r="D14" s="27" t="s">
        <v>158</v>
      </c>
      <c r="E14" s="27" t="s">
        <v>157</v>
      </c>
      <c r="F14" s="27" t="s">
        <v>158</v>
      </c>
      <c r="G14" s="27" t="s">
        <v>157</v>
      </c>
      <c r="I14" s="49"/>
      <c r="J14" s="49"/>
      <c r="K14" s="49"/>
      <c r="L14" s="30" t="s">
        <v>159</v>
      </c>
      <c r="M14" s="32" t="s">
        <v>158</v>
      </c>
      <c r="N14" s="33" t="s">
        <v>159</v>
      </c>
      <c r="O14" s="33" t="s">
        <v>159</v>
      </c>
      <c r="P14" s="33" t="s">
        <v>159</v>
      </c>
      <c r="Q14" s="33" t="s">
        <v>159</v>
      </c>
      <c r="R14" s="33" t="s">
        <v>159</v>
      </c>
      <c r="S14" s="33" t="s">
        <v>159</v>
      </c>
      <c r="T14" s="33" t="s">
        <v>159</v>
      </c>
      <c r="U14" s="33" t="s">
        <v>159</v>
      </c>
    </row>
    <row r="15" spans="2:21" x14ac:dyDescent="0.35">
      <c r="B15" s="27">
        <v>12</v>
      </c>
      <c r="C15" s="27" t="s">
        <v>157</v>
      </c>
      <c r="D15" s="27" t="s">
        <v>158</v>
      </c>
      <c r="E15" s="27" t="s">
        <v>157</v>
      </c>
      <c r="F15" s="27" t="s">
        <v>159</v>
      </c>
      <c r="G15" s="27" t="s">
        <v>157</v>
      </c>
    </row>
    <row r="16" spans="2:21" x14ac:dyDescent="0.35">
      <c r="B16" s="27">
        <v>13</v>
      </c>
      <c r="C16" s="27" t="s">
        <v>157</v>
      </c>
      <c r="D16" s="27" t="s">
        <v>158</v>
      </c>
      <c r="E16" s="27" t="s">
        <v>158</v>
      </c>
      <c r="F16" s="27" t="s">
        <v>157</v>
      </c>
      <c r="G16" s="27" t="s">
        <v>157</v>
      </c>
    </row>
    <row r="17" spans="2:7" x14ac:dyDescent="0.35">
      <c r="B17" s="27">
        <v>14</v>
      </c>
      <c r="C17" s="27" t="s">
        <v>157</v>
      </c>
      <c r="D17" s="27" t="s">
        <v>158</v>
      </c>
      <c r="E17" s="27" t="s">
        <v>158</v>
      </c>
      <c r="F17" s="27" t="s">
        <v>158</v>
      </c>
      <c r="G17" s="27" t="s">
        <v>157</v>
      </c>
    </row>
    <row r="18" spans="2:7" x14ac:dyDescent="0.35">
      <c r="B18" s="27">
        <v>15</v>
      </c>
      <c r="C18" s="27" t="s">
        <v>157</v>
      </c>
      <c r="D18" s="27" t="s">
        <v>158</v>
      </c>
      <c r="E18" s="27" t="s">
        <v>158</v>
      </c>
      <c r="F18" s="27" t="s">
        <v>159</v>
      </c>
      <c r="G18" s="27" t="s">
        <v>157</v>
      </c>
    </row>
    <row r="19" spans="2:7" x14ac:dyDescent="0.35">
      <c r="B19" s="27">
        <v>16</v>
      </c>
      <c r="C19" s="27" t="s">
        <v>157</v>
      </c>
      <c r="D19" s="27" t="s">
        <v>158</v>
      </c>
      <c r="E19" s="27" t="s">
        <v>159</v>
      </c>
      <c r="F19" s="27" t="s">
        <v>157</v>
      </c>
      <c r="G19" s="27" t="s">
        <v>158</v>
      </c>
    </row>
    <row r="20" spans="2:7" x14ac:dyDescent="0.35">
      <c r="B20" s="27">
        <v>17</v>
      </c>
      <c r="C20" s="27" t="s">
        <v>157</v>
      </c>
      <c r="D20" s="27" t="s">
        <v>158</v>
      </c>
      <c r="E20" s="27" t="s">
        <v>159</v>
      </c>
      <c r="F20" s="27" t="s">
        <v>158</v>
      </c>
      <c r="G20" s="27" t="s">
        <v>158</v>
      </c>
    </row>
    <row r="21" spans="2:7" x14ac:dyDescent="0.35">
      <c r="B21" s="27">
        <v>18</v>
      </c>
      <c r="C21" s="27" t="s">
        <v>157</v>
      </c>
      <c r="D21" s="27" t="s">
        <v>158</v>
      </c>
      <c r="E21" s="27" t="s">
        <v>159</v>
      </c>
      <c r="F21" s="27" t="s">
        <v>159</v>
      </c>
      <c r="G21" s="27" t="s">
        <v>158</v>
      </c>
    </row>
    <row r="22" spans="2:7" x14ac:dyDescent="0.35">
      <c r="B22" s="27">
        <v>19</v>
      </c>
      <c r="C22" s="27" t="s">
        <v>157</v>
      </c>
      <c r="D22" s="27" t="s">
        <v>159</v>
      </c>
      <c r="E22" s="27" t="s">
        <v>157</v>
      </c>
      <c r="F22" s="27" t="s">
        <v>157</v>
      </c>
      <c r="G22" s="27" t="s">
        <v>157</v>
      </c>
    </row>
    <row r="23" spans="2:7" x14ac:dyDescent="0.35">
      <c r="B23" s="27">
        <v>20</v>
      </c>
      <c r="C23" s="27" t="s">
        <v>157</v>
      </c>
      <c r="D23" s="27" t="s">
        <v>159</v>
      </c>
      <c r="E23" s="27" t="s">
        <v>157</v>
      </c>
      <c r="F23" s="27" t="s">
        <v>158</v>
      </c>
      <c r="G23" s="27" t="s">
        <v>157</v>
      </c>
    </row>
    <row r="24" spans="2:7" x14ac:dyDescent="0.35">
      <c r="B24" s="27">
        <v>21</v>
      </c>
      <c r="C24" s="27" t="s">
        <v>157</v>
      </c>
      <c r="D24" s="27" t="s">
        <v>159</v>
      </c>
      <c r="E24" s="27" t="s">
        <v>157</v>
      </c>
      <c r="F24" s="27" t="s">
        <v>159</v>
      </c>
      <c r="G24" s="27" t="s">
        <v>157</v>
      </c>
    </row>
    <row r="25" spans="2:7" x14ac:dyDescent="0.35">
      <c r="B25" s="27">
        <v>22</v>
      </c>
      <c r="C25" s="27" t="s">
        <v>157</v>
      </c>
      <c r="D25" s="27" t="s">
        <v>159</v>
      </c>
      <c r="E25" s="27" t="s">
        <v>158</v>
      </c>
      <c r="F25" s="27" t="s">
        <v>157</v>
      </c>
      <c r="G25" s="27" t="s">
        <v>157</v>
      </c>
    </row>
    <row r="26" spans="2:7" x14ac:dyDescent="0.35">
      <c r="B26" s="27">
        <v>23</v>
      </c>
      <c r="C26" s="27" t="s">
        <v>157</v>
      </c>
      <c r="D26" s="27" t="s">
        <v>159</v>
      </c>
      <c r="E26" s="27" t="s">
        <v>158</v>
      </c>
      <c r="F26" s="27" t="s">
        <v>158</v>
      </c>
      <c r="G26" s="27" t="s">
        <v>157</v>
      </c>
    </row>
    <row r="27" spans="2:7" x14ac:dyDescent="0.35">
      <c r="B27" s="27">
        <v>24</v>
      </c>
      <c r="C27" s="27" t="s">
        <v>157</v>
      </c>
      <c r="D27" s="27" t="s">
        <v>159</v>
      </c>
      <c r="E27" s="27" t="s">
        <v>158</v>
      </c>
      <c r="F27" s="27" t="s">
        <v>159</v>
      </c>
      <c r="G27" s="27" t="s">
        <v>158</v>
      </c>
    </row>
    <row r="28" spans="2:7" x14ac:dyDescent="0.35">
      <c r="B28" s="27">
        <v>25</v>
      </c>
      <c r="C28" s="27" t="s">
        <v>157</v>
      </c>
      <c r="D28" s="27" t="s">
        <v>159</v>
      </c>
      <c r="E28" s="27" t="s">
        <v>159</v>
      </c>
      <c r="F28" s="27" t="s">
        <v>157</v>
      </c>
      <c r="G28" s="27" t="s">
        <v>158</v>
      </c>
    </row>
    <row r="29" spans="2:7" x14ac:dyDescent="0.35">
      <c r="B29" s="27">
        <v>26</v>
      </c>
      <c r="C29" s="27" t="s">
        <v>157</v>
      </c>
      <c r="D29" s="27" t="s">
        <v>159</v>
      </c>
      <c r="E29" s="27" t="s">
        <v>159</v>
      </c>
      <c r="F29" s="27" t="s">
        <v>158</v>
      </c>
      <c r="G29" s="27" t="s">
        <v>158</v>
      </c>
    </row>
    <row r="30" spans="2:7" x14ac:dyDescent="0.35">
      <c r="B30" s="27">
        <v>27</v>
      </c>
      <c r="C30" s="27" t="s">
        <v>157</v>
      </c>
      <c r="D30" s="27" t="s">
        <v>159</v>
      </c>
      <c r="E30" s="27" t="s">
        <v>159</v>
      </c>
      <c r="F30" s="27" t="s">
        <v>159</v>
      </c>
      <c r="G30" s="27" t="s">
        <v>159</v>
      </c>
    </row>
    <row r="31" spans="2:7" x14ac:dyDescent="0.35">
      <c r="B31" s="27">
        <v>28</v>
      </c>
      <c r="C31" s="27" t="s">
        <v>158</v>
      </c>
      <c r="D31" s="27" t="s">
        <v>157</v>
      </c>
      <c r="E31" s="27" t="s">
        <v>157</v>
      </c>
      <c r="F31" s="27" t="s">
        <v>157</v>
      </c>
      <c r="G31" s="27" t="s">
        <v>157</v>
      </c>
    </row>
    <row r="32" spans="2:7" x14ac:dyDescent="0.35">
      <c r="B32" s="27">
        <v>29</v>
      </c>
      <c r="C32" s="27" t="s">
        <v>158</v>
      </c>
      <c r="D32" s="27" t="s">
        <v>157</v>
      </c>
      <c r="E32" s="27" t="s">
        <v>157</v>
      </c>
      <c r="F32" s="27" t="s">
        <v>158</v>
      </c>
      <c r="G32" s="27" t="s">
        <v>157</v>
      </c>
    </row>
    <row r="33" spans="2:7" x14ac:dyDescent="0.35">
      <c r="B33" s="27">
        <v>30</v>
      </c>
      <c r="C33" s="27" t="s">
        <v>158</v>
      </c>
      <c r="D33" s="27" t="s">
        <v>157</v>
      </c>
      <c r="E33" s="27" t="s">
        <v>157</v>
      </c>
      <c r="F33" s="27" t="s">
        <v>159</v>
      </c>
      <c r="G33" s="27" t="s">
        <v>157</v>
      </c>
    </row>
    <row r="34" spans="2:7" x14ac:dyDescent="0.35">
      <c r="B34" s="27">
        <v>31</v>
      </c>
      <c r="C34" s="27" t="s">
        <v>158</v>
      </c>
      <c r="D34" s="27" t="s">
        <v>157</v>
      </c>
      <c r="E34" s="27" t="s">
        <v>158</v>
      </c>
      <c r="F34" s="27" t="s">
        <v>157</v>
      </c>
      <c r="G34" s="27" t="s">
        <v>157</v>
      </c>
    </row>
    <row r="35" spans="2:7" x14ac:dyDescent="0.35">
      <c r="B35" s="27">
        <v>32</v>
      </c>
      <c r="C35" s="27" t="s">
        <v>158</v>
      </c>
      <c r="D35" s="27" t="s">
        <v>157</v>
      </c>
      <c r="E35" s="27" t="s">
        <v>158</v>
      </c>
      <c r="F35" s="27" t="s">
        <v>158</v>
      </c>
      <c r="G35" s="27" t="s">
        <v>158</v>
      </c>
    </row>
    <row r="36" spans="2:7" x14ac:dyDescent="0.35">
      <c r="B36" s="27">
        <v>33</v>
      </c>
      <c r="C36" s="27" t="s">
        <v>158</v>
      </c>
      <c r="D36" s="27" t="s">
        <v>157</v>
      </c>
      <c r="E36" s="27" t="s">
        <v>158</v>
      </c>
      <c r="F36" s="27" t="s">
        <v>159</v>
      </c>
      <c r="G36" s="27" t="s">
        <v>158</v>
      </c>
    </row>
    <row r="37" spans="2:7" x14ac:dyDescent="0.35">
      <c r="B37" s="27">
        <v>34</v>
      </c>
      <c r="C37" s="27" t="s">
        <v>158</v>
      </c>
      <c r="D37" s="27" t="s">
        <v>157</v>
      </c>
      <c r="E37" s="27" t="s">
        <v>159</v>
      </c>
      <c r="F37" s="27" t="s">
        <v>157</v>
      </c>
      <c r="G37" s="27" t="s">
        <v>158</v>
      </c>
    </row>
    <row r="38" spans="2:7" x14ac:dyDescent="0.35">
      <c r="B38" s="27">
        <v>35</v>
      </c>
      <c r="C38" s="27" t="s">
        <v>158</v>
      </c>
      <c r="D38" s="27" t="s">
        <v>157</v>
      </c>
      <c r="E38" s="27" t="s">
        <v>159</v>
      </c>
      <c r="F38" s="27" t="s">
        <v>158</v>
      </c>
      <c r="G38" s="27" t="s">
        <v>159</v>
      </c>
    </row>
    <row r="39" spans="2:7" x14ac:dyDescent="0.35">
      <c r="B39" s="27">
        <v>36</v>
      </c>
      <c r="C39" s="27" t="s">
        <v>158</v>
      </c>
      <c r="D39" s="27" t="s">
        <v>157</v>
      </c>
      <c r="E39" s="27" t="s">
        <v>159</v>
      </c>
      <c r="F39" s="27" t="s">
        <v>159</v>
      </c>
      <c r="G39" s="27" t="s">
        <v>159</v>
      </c>
    </row>
    <row r="40" spans="2:7" x14ac:dyDescent="0.35">
      <c r="B40" s="27">
        <v>37</v>
      </c>
      <c r="C40" s="27" t="s">
        <v>158</v>
      </c>
      <c r="D40" s="27" t="s">
        <v>158</v>
      </c>
      <c r="E40" s="27" t="s">
        <v>157</v>
      </c>
      <c r="F40" s="27" t="s">
        <v>157</v>
      </c>
      <c r="G40" s="27" t="s">
        <v>157</v>
      </c>
    </row>
    <row r="41" spans="2:7" x14ac:dyDescent="0.35">
      <c r="B41" s="27">
        <v>38</v>
      </c>
      <c r="C41" s="27" t="s">
        <v>158</v>
      </c>
      <c r="D41" s="27" t="s">
        <v>158</v>
      </c>
      <c r="E41" s="27" t="s">
        <v>157</v>
      </c>
      <c r="F41" s="27" t="s">
        <v>158</v>
      </c>
      <c r="G41" s="27" t="s">
        <v>157</v>
      </c>
    </row>
    <row r="42" spans="2:7" x14ac:dyDescent="0.35">
      <c r="B42" s="27">
        <v>39</v>
      </c>
      <c r="C42" s="27" t="s">
        <v>158</v>
      </c>
      <c r="D42" s="27" t="s">
        <v>158</v>
      </c>
      <c r="E42" s="27" t="s">
        <v>157</v>
      </c>
      <c r="F42" s="27" t="s">
        <v>159</v>
      </c>
      <c r="G42" s="27" t="s">
        <v>158</v>
      </c>
    </row>
    <row r="43" spans="2:7" x14ac:dyDescent="0.35">
      <c r="B43" s="27">
        <v>40</v>
      </c>
      <c r="C43" s="27" t="s">
        <v>158</v>
      </c>
      <c r="D43" s="27" t="s">
        <v>158</v>
      </c>
      <c r="E43" s="27" t="s">
        <v>158</v>
      </c>
      <c r="F43" s="27" t="s">
        <v>157</v>
      </c>
      <c r="G43" s="27" t="s">
        <v>158</v>
      </c>
    </row>
    <row r="44" spans="2:7" x14ac:dyDescent="0.35">
      <c r="B44" s="27">
        <v>41</v>
      </c>
      <c r="C44" s="27" t="s">
        <v>158</v>
      </c>
      <c r="D44" s="27" t="s">
        <v>158</v>
      </c>
      <c r="E44" s="27" t="s">
        <v>158</v>
      </c>
      <c r="F44" s="27" t="s">
        <v>158</v>
      </c>
      <c r="G44" s="27" t="s">
        <v>158</v>
      </c>
    </row>
    <row r="45" spans="2:7" x14ac:dyDescent="0.35">
      <c r="B45" s="27">
        <v>42</v>
      </c>
      <c r="C45" s="27" t="s">
        <v>158</v>
      </c>
      <c r="D45" s="27" t="s">
        <v>158</v>
      </c>
      <c r="E45" s="27" t="s">
        <v>158</v>
      </c>
      <c r="F45" s="27" t="s">
        <v>159</v>
      </c>
      <c r="G45" s="27" t="s">
        <v>158</v>
      </c>
    </row>
    <row r="46" spans="2:7" x14ac:dyDescent="0.35">
      <c r="B46" s="27">
        <v>43</v>
      </c>
      <c r="C46" s="27" t="s">
        <v>158</v>
      </c>
      <c r="D46" s="27" t="s">
        <v>158</v>
      </c>
      <c r="E46" s="27" t="s">
        <v>159</v>
      </c>
      <c r="F46" s="27" t="s">
        <v>157</v>
      </c>
      <c r="G46" s="27" t="s">
        <v>159</v>
      </c>
    </row>
    <row r="47" spans="2:7" x14ac:dyDescent="0.35">
      <c r="B47" s="27">
        <v>44</v>
      </c>
      <c r="C47" s="27" t="s">
        <v>158</v>
      </c>
      <c r="D47" s="27" t="s">
        <v>158</v>
      </c>
      <c r="E47" s="27" t="s">
        <v>159</v>
      </c>
      <c r="F47" s="27" t="s">
        <v>158</v>
      </c>
      <c r="G47" s="27" t="s">
        <v>159</v>
      </c>
    </row>
    <row r="48" spans="2:7" x14ac:dyDescent="0.35">
      <c r="B48" s="27">
        <v>45</v>
      </c>
      <c r="C48" s="27" t="s">
        <v>158</v>
      </c>
      <c r="D48" s="27" t="s">
        <v>158</v>
      </c>
      <c r="E48" s="27" t="s">
        <v>159</v>
      </c>
      <c r="F48" s="27" t="s">
        <v>159</v>
      </c>
      <c r="G48" s="27" t="s">
        <v>159</v>
      </c>
    </row>
    <row r="49" spans="2:7" x14ac:dyDescent="0.35">
      <c r="B49" s="27">
        <v>46</v>
      </c>
      <c r="C49" s="27" t="s">
        <v>158</v>
      </c>
      <c r="D49" s="27" t="s">
        <v>159</v>
      </c>
      <c r="E49" s="27" t="s">
        <v>157</v>
      </c>
      <c r="F49" s="27" t="s">
        <v>157</v>
      </c>
      <c r="G49" s="27" t="s">
        <v>157</v>
      </c>
    </row>
    <row r="50" spans="2:7" x14ac:dyDescent="0.35">
      <c r="B50" s="27">
        <v>47</v>
      </c>
      <c r="C50" s="27" t="s">
        <v>158</v>
      </c>
      <c r="D50" s="27" t="s">
        <v>159</v>
      </c>
      <c r="E50" s="27" t="s">
        <v>157</v>
      </c>
      <c r="F50" s="27" t="s">
        <v>158</v>
      </c>
      <c r="G50" s="27" t="s">
        <v>157</v>
      </c>
    </row>
    <row r="51" spans="2:7" x14ac:dyDescent="0.35">
      <c r="B51" s="27">
        <v>48</v>
      </c>
      <c r="C51" s="27" t="s">
        <v>158</v>
      </c>
      <c r="D51" s="27" t="s">
        <v>159</v>
      </c>
      <c r="E51" s="27" t="s">
        <v>157</v>
      </c>
      <c r="F51" s="27" t="s">
        <v>159</v>
      </c>
      <c r="G51" s="27" t="s">
        <v>158</v>
      </c>
    </row>
    <row r="52" spans="2:7" x14ac:dyDescent="0.35">
      <c r="B52" s="27">
        <v>49</v>
      </c>
      <c r="C52" s="27" t="s">
        <v>158</v>
      </c>
      <c r="D52" s="27" t="s">
        <v>159</v>
      </c>
      <c r="E52" s="27" t="s">
        <v>158</v>
      </c>
      <c r="F52" s="27" t="s">
        <v>157</v>
      </c>
      <c r="G52" s="27" t="s">
        <v>158</v>
      </c>
    </row>
    <row r="53" spans="2:7" x14ac:dyDescent="0.35">
      <c r="B53" s="27">
        <v>50</v>
      </c>
      <c r="C53" s="27" t="s">
        <v>158</v>
      </c>
      <c r="D53" s="27" t="s">
        <v>159</v>
      </c>
      <c r="E53" s="27" t="s">
        <v>158</v>
      </c>
      <c r="F53" s="27" t="s">
        <v>158</v>
      </c>
      <c r="G53" s="27" t="s">
        <v>158</v>
      </c>
    </row>
    <row r="54" spans="2:7" x14ac:dyDescent="0.35">
      <c r="B54" s="27">
        <v>51</v>
      </c>
      <c r="C54" s="27" t="s">
        <v>158</v>
      </c>
      <c r="D54" s="27" t="s">
        <v>159</v>
      </c>
      <c r="E54" s="27" t="s">
        <v>158</v>
      </c>
      <c r="F54" s="27" t="s">
        <v>159</v>
      </c>
      <c r="G54" s="27" t="s">
        <v>159</v>
      </c>
    </row>
    <row r="55" spans="2:7" x14ac:dyDescent="0.35">
      <c r="B55" s="27">
        <v>52</v>
      </c>
      <c r="C55" s="27" t="s">
        <v>158</v>
      </c>
      <c r="D55" s="27" t="s">
        <v>159</v>
      </c>
      <c r="E55" s="27" t="s">
        <v>159</v>
      </c>
      <c r="F55" s="27" t="s">
        <v>157</v>
      </c>
      <c r="G55" s="27" t="s">
        <v>159</v>
      </c>
    </row>
    <row r="56" spans="2:7" x14ac:dyDescent="0.35">
      <c r="B56" s="27">
        <v>53</v>
      </c>
      <c r="C56" s="27" t="s">
        <v>158</v>
      </c>
      <c r="D56" s="27" t="s">
        <v>159</v>
      </c>
      <c r="E56" s="27" t="s">
        <v>159</v>
      </c>
      <c r="F56" s="27" t="s">
        <v>158</v>
      </c>
      <c r="G56" s="27" t="s">
        <v>159</v>
      </c>
    </row>
    <row r="57" spans="2:7" x14ac:dyDescent="0.35">
      <c r="B57" s="27">
        <v>54</v>
      </c>
      <c r="C57" s="27" t="s">
        <v>158</v>
      </c>
      <c r="D57" s="27" t="s">
        <v>159</v>
      </c>
      <c r="E57" s="27" t="s">
        <v>159</v>
      </c>
      <c r="F57" s="27" t="s">
        <v>159</v>
      </c>
      <c r="G57" s="27" t="s">
        <v>159</v>
      </c>
    </row>
    <row r="58" spans="2:7" x14ac:dyDescent="0.35">
      <c r="B58" s="27">
        <v>55</v>
      </c>
      <c r="C58" s="27" t="s">
        <v>159</v>
      </c>
      <c r="D58" s="27" t="s">
        <v>157</v>
      </c>
      <c r="E58" s="27" t="s">
        <v>157</v>
      </c>
      <c r="F58" s="27" t="s">
        <v>157</v>
      </c>
      <c r="G58" s="27" t="s">
        <v>157</v>
      </c>
    </row>
    <row r="59" spans="2:7" x14ac:dyDescent="0.35">
      <c r="B59" s="27">
        <v>56</v>
      </c>
      <c r="C59" s="27" t="s">
        <v>159</v>
      </c>
      <c r="D59" s="27" t="s">
        <v>157</v>
      </c>
      <c r="E59" s="27" t="s">
        <v>157</v>
      </c>
      <c r="F59" s="27" t="s">
        <v>158</v>
      </c>
      <c r="G59" s="27" t="s">
        <v>158</v>
      </c>
    </row>
    <row r="60" spans="2:7" x14ac:dyDescent="0.35">
      <c r="B60" s="27">
        <v>57</v>
      </c>
      <c r="C60" s="27" t="s">
        <v>159</v>
      </c>
      <c r="D60" s="27" t="s">
        <v>157</v>
      </c>
      <c r="E60" s="27" t="s">
        <v>157</v>
      </c>
      <c r="F60" s="27" t="s">
        <v>159</v>
      </c>
      <c r="G60" s="27" t="s">
        <v>158</v>
      </c>
    </row>
    <row r="61" spans="2:7" x14ac:dyDescent="0.35">
      <c r="B61" s="27">
        <v>58</v>
      </c>
      <c r="C61" s="27" t="s">
        <v>159</v>
      </c>
      <c r="D61" s="27" t="s">
        <v>157</v>
      </c>
      <c r="E61" s="27" t="s">
        <v>158</v>
      </c>
      <c r="F61" s="27" t="s">
        <v>157</v>
      </c>
      <c r="G61" s="27" t="s">
        <v>158</v>
      </c>
    </row>
    <row r="62" spans="2:7" x14ac:dyDescent="0.35">
      <c r="B62" s="27">
        <v>59</v>
      </c>
      <c r="C62" s="27" t="s">
        <v>159</v>
      </c>
      <c r="D62" s="27" t="s">
        <v>157</v>
      </c>
      <c r="E62" s="27" t="s">
        <v>158</v>
      </c>
      <c r="F62" s="27" t="s">
        <v>158</v>
      </c>
      <c r="G62" s="27" t="s">
        <v>158</v>
      </c>
    </row>
    <row r="63" spans="2:7" x14ac:dyDescent="0.35">
      <c r="B63" s="27">
        <v>60</v>
      </c>
      <c r="C63" s="27" t="s">
        <v>159</v>
      </c>
      <c r="D63" s="27" t="s">
        <v>157</v>
      </c>
      <c r="E63" s="27" t="s">
        <v>158</v>
      </c>
      <c r="F63" s="27" t="s">
        <v>159</v>
      </c>
      <c r="G63" s="27" t="s">
        <v>159</v>
      </c>
    </row>
    <row r="64" spans="2:7" x14ac:dyDescent="0.35">
      <c r="B64" s="27">
        <v>61</v>
      </c>
      <c r="C64" s="27" t="s">
        <v>159</v>
      </c>
      <c r="D64" s="27" t="s">
        <v>157</v>
      </c>
      <c r="E64" s="27" t="s">
        <v>159</v>
      </c>
      <c r="F64" s="27" t="s">
        <v>157</v>
      </c>
      <c r="G64" s="27" t="s">
        <v>159</v>
      </c>
    </row>
    <row r="65" spans="2:7" x14ac:dyDescent="0.35">
      <c r="B65" s="27">
        <v>62</v>
      </c>
      <c r="C65" s="27" t="s">
        <v>159</v>
      </c>
      <c r="D65" s="27" t="s">
        <v>157</v>
      </c>
      <c r="E65" s="27" t="s">
        <v>159</v>
      </c>
      <c r="F65" s="27" t="s">
        <v>158</v>
      </c>
      <c r="G65" s="27" t="s">
        <v>159</v>
      </c>
    </row>
    <row r="66" spans="2:7" x14ac:dyDescent="0.35">
      <c r="B66" s="27">
        <v>63</v>
      </c>
      <c r="C66" s="27" t="s">
        <v>159</v>
      </c>
      <c r="D66" s="27" t="s">
        <v>157</v>
      </c>
      <c r="E66" s="27" t="s">
        <v>159</v>
      </c>
      <c r="F66" s="27" t="s">
        <v>159</v>
      </c>
      <c r="G66" s="27" t="s">
        <v>159</v>
      </c>
    </row>
    <row r="67" spans="2:7" x14ac:dyDescent="0.35">
      <c r="B67" s="27">
        <v>64</v>
      </c>
      <c r="C67" s="27" t="s">
        <v>159</v>
      </c>
      <c r="D67" s="27" t="s">
        <v>158</v>
      </c>
      <c r="E67" s="27" t="s">
        <v>157</v>
      </c>
      <c r="F67" s="27" t="s">
        <v>157</v>
      </c>
      <c r="G67" s="27" t="s">
        <v>158</v>
      </c>
    </row>
    <row r="68" spans="2:7" x14ac:dyDescent="0.35">
      <c r="B68" s="27">
        <v>65</v>
      </c>
      <c r="C68" s="27" t="s">
        <v>159</v>
      </c>
      <c r="D68" s="27" t="s">
        <v>158</v>
      </c>
      <c r="E68" s="27" t="s">
        <v>157</v>
      </c>
      <c r="F68" s="27" t="s">
        <v>158</v>
      </c>
      <c r="G68" s="27" t="s">
        <v>158</v>
      </c>
    </row>
    <row r="69" spans="2:7" x14ac:dyDescent="0.35">
      <c r="B69" s="27">
        <v>66</v>
      </c>
      <c r="C69" s="27" t="s">
        <v>159</v>
      </c>
      <c r="D69" s="27" t="s">
        <v>158</v>
      </c>
      <c r="E69" s="27" t="s">
        <v>157</v>
      </c>
      <c r="F69" s="27" t="s">
        <v>159</v>
      </c>
      <c r="G69" s="27" t="s">
        <v>158</v>
      </c>
    </row>
    <row r="70" spans="2:7" x14ac:dyDescent="0.35">
      <c r="B70" s="27">
        <v>67</v>
      </c>
      <c r="C70" s="27" t="s">
        <v>159</v>
      </c>
      <c r="D70" s="27" t="s">
        <v>158</v>
      </c>
      <c r="E70" s="27" t="s">
        <v>158</v>
      </c>
      <c r="F70" s="27" t="s">
        <v>157</v>
      </c>
      <c r="G70" s="27" t="s">
        <v>158</v>
      </c>
    </row>
    <row r="71" spans="2:7" x14ac:dyDescent="0.35">
      <c r="B71" s="27">
        <v>68</v>
      </c>
      <c r="C71" s="27" t="s">
        <v>159</v>
      </c>
      <c r="D71" s="27" t="s">
        <v>158</v>
      </c>
      <c r="E71" s="27" t="s">
        <v>158</v>
      </c>
      <c r="F71" s="27" t="s">
        <v>158</v>
      </c>
      <c r="G71" s="27" t="s">
        <v>159</v>
      </c>
    </row>
    <row r="72" spans="2:7" x14ac:dyDescent="0.35">
      <c r="B72" s="27">
        <v>69</v>
      </c>
      <c r="C72" s="27" t="s">
        <v>159</v>
      </c>
      <c r="D72" s="27" t="s">
        <v>158</v>
      </c>
      <c r="E72" s="27" t="s">
        <v>158</v>
      </c>
      <c r="F72" s="27" t="s">
        <v>159</v>
      </c>
      <c r="G72" s="27" t="s">
        <v>159</v>
      </c>
    </row>
    <row r="73" spans="2:7" x14ac:dyDescent="0.35">
      <c r="B73" s="27">
        <v>70</v>
      </c>
      <c r="C73" s="27" t="s">
        <v>159</v>
      </c>
      <c r="D73" s="27" t="s">
        <v>158</v>
      </c>
      <c r="E73" s="27" t="s">
        <v>159</v>
      </c>
      <c r="F73" s="27" t="s">
        <v>157</v>
      </c>
      <c r="G73" s="27" t="s">
        <v>159</v>
      </c>
    </row>
    <row r="74" spans="2:7" x14ac:dyDescent="0.35">
      <c r="B74" s="27">
        <v>71</v>
      </c>
      <c r="C74" s="27" t="s">
        <v>159</v>
      </c>
      <c r="D74" s="27" t="s">
        <v>158</v>
      </c>
      <c r="E74" s="27" t="s">
        <v>159</v>
      </c>
      <c r="F74" s="27" t="s">
        <v>158</v>
      </c>
      <c r="G74" s="27" t="s">
        <v>159</v>
      </c>
    </row>
    <row r="75" spans="2:7" x14ac:dyDescent="0.35">
      <c r="B75" s="27">
        <v>72</v>
      </c>
      <c r="C75" s="27" t="s">
        <v>159</v>
      </c>
      <c r="D75" s="27" t="s">
        <v>158</v>
      </c>
      <c r="E75" s="27" t="s">
        <v>159</v>
      </c>
      <c r="F75" s="27" t="s">
        <v>159</v>
      </c>
      <c r="G75" s="27" t="s">
        <v>159</v>
      </c>
    </row>
    <row r="76" spans="2:7" x14ac:dyDescent="0.35">
      <c r="B76" s="27">
        <v>73</v>
      </c>
      <c r="C76" s="27" t="s">
        <v>159</v>
      </c>
      <c r="D76" s="27" t="s">
        <v>159</v>
      </c>
      <c r="E76" s="27" t="s">
        <v>157</v>
      </c>
      <c r="F76" s="27" t="s">
        <v>157</v>
      </c>
      <c r="G76" s="27" t="s">
        <v>158</v>
      </c>
    </row>
    <row r="77" spans="2:7" x14ac:dyDescent="0.35">
      <c r="B77" s="27">
        <v>74</v>
      </c>
      <c r="C77" s="27" t="s">
        <v>159</v>
      </c>
      <c r="D77" s="27" t="s">
        <v>159</v>
      </c>
      <c r="E77" s="27" t="s">
        <v>157</v>
      </c>
      <c r="F77" s="27" t="s">
        <v>158</v>
      </c>
      <c r="G77" s="27" t="s">
        <v>159</v>
      </c>
    </row>
    <row r="78" spans="2:7" x14ac:dyDescent="0.35">
      <c r="B78" s="27">
        <v>75</v>
      </c>
      <c r="C78" s="27" t="s">
        <v>159</v>
      </c>
      <c r="D78" s="27" t="s">
        <v>159</v>
      </c>
      <c r="E78" s="27" t="s">
        <v>157</v>
      </c>
      <c r="F78" s="27" t="s">
        <v>159</v>
      </c>
      <c r="G78" s="27" t="s">
        <v>159</v>
      </c>
    </row>
    <row r="79" spans="2:7" x14ac:dyDescent="0.35">
      <c r="B79" s="27">
        <v>76</v>
      </c>
      <c r="C79" s="27" t="s">
        <v>159</v>
      </c>
      <c r="D79" s="27" t="s">
        <v>159</v>
      </c>
      <c r="E79" s="27" t="s">
        <v>158</v>
      </c>
      <c r="F79" s="27" t="s">
        <v>157</v>
      </c>
      <c r="G79" s="27" t="s">
        <v>159</v>
      </c>
    </row>
    <row r="80" spans="2:7" x14ac:dyDescent="0.35">
      <c r="B80" s="27">
        <v>77</v>
      </c>
      <c r="C80" s="27" t="s">
        <v>159</v>
      </c>
      <c r="D80" s="27" t="s">
        <v>159</v>
      </c>
      <c r="E80" s="27" t="s">
        <v>158</v>
      </c>
      <c r="F80" s="27" t="s">
        <v>158</v>
      </c>
      <c r="G80" s="27" t="s">
        <v>159</v>
      </c>
    </row>
    <row r="81" spans="2:7" x14ac:dyDescent="0.35">
      <c r="B81" s="27">
        <v>78</v>
      </c>
      <c r="C81" s="27" t="s">
        <v>159</v>
      </c>
      <c r="D81" s="27" t="s">
        <v>159</v>
      </c>
      <c r="E81" s="27" t="s">
        <v>158</v>
      </c>
      <c r="F81" s="27" t="s">
        <v>159</v>
      </c>
      <c r="G81" s="27" t="s">
        <v>159</v>
      </c>
    </row>
    <row r="82" spans="2:7" x14ac:dyDescent="0.35">
      <c r="B82" s="27">
        <v>79</v>
      </c>
      <c r="C82" s="27" t="s">
        <v>159</v>
      </c>
      <c r="D82" s="27" t="s">
        <v>159</v>
      </c>
      <c r="E82" s="27" t="s">
        <v>159</v>
      </c>
      <c r="F82" s="27" t="s">
        <v>157</v>
      </c>
      <c r="G82" s="27" t="s">
        <v>159</v>
      </c>
    </row>
    <row r="83" spans="2:7" x14ac:dyDescent="0.35">
      <c r="B83" s="27">
        <v>80</v>
      </c>
      <c r="C83" s="27" t="s">
        <v>159</v>
      </c>
      <c r="D83" s="27" t="s">
        <v>159</v>
      </c>
      <c r="E83" s="27" t="s">
        <v>159</v>
      </c>
      <c r="F83" s="27" t="s">
        <v>158</v>
      </c>
      <c r="G83" s="27" t="s">
        <v>159</v>
      </c>
    </row>
    <row r="84" spans="2:7" x14ac:dyDescent="0.35">
      <c r="B84" s="27">
        <v>81</v>
      </c>
      <c r="C84" s="27" t="s">
        <v>159</v>
      </c>
      <c r="D84" s="27" t="s">
        <v>159</v>
      </c>
      <c r="E84" s="27" t="s">
        <v>159</v>
      </c>
      <c r="F84" s="27" t="s">
        <v>159</v>
      </c>
      <c r="G84" s="27" t="s">
        <v>159</v>
      </c>
    </row>
  </sheetData>
  <mergeCells count="19">
    <mergeCell ref="I6:I14"/>
    <mergeCell ref="K12:K14"/>
    <mergeCell ref="J6:J8"/>
    <mergeCell ref="J9:J11"/>
    <mergeCell ref="J12:J14"/>
    <mergeCell ref="M2:U2"/>
    <mergeCell ref="M3:O3"/>
    <mergeCell ref="P3:R3"/>
    <mergeCell ref="S3:U3"/>
    <mergeCell ref="B1:U1"/>
    <mergeCell ref="I2:L5"/>
    <mergeCell ref="C2:F2"/>
    <mergeCell ref="B2:B3"/>
    <mergeCell ref="G2:G3"/>
    <mergeCell ref="M4:O4"/>
    <mergeCell ref="P4:R4"/>
    <mergeCell ref="S4:U4"/>
    <mergeCell ref="K6:K8"/>
    <mergeCell ref="K9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D60C-67E9-41E6-B1D6-D1EEF7DB9824}">
  <sheetPr codeName="Sheet4">
    <tabColor theme="9"/>
  </sheetPr>
  <dimension ref="A1:P96"/>
  <sheetViews>
    <sheetView workbookViewId="0">
      <selection activeCell="L12" sqref="L12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8" max="8" width="3.6328125" bestFit="1" customWidth="1"/>
    <col min="9" max="9" width="7.7265625" bestFit="1" customWidth="1"/>
    <col min="10" max="10" width="45.7265625" bestFit="1" customWidth="1"/>
    <col min="11" max="11" width="9.7265625" style="11" customWidth="1"/>
    <col min="14" max="14" width="4.54296875" customWidth="1"/>
    <col min="15" max="15" width="20.1796875" bestFit="1" customWidth="1"/>
  </cols>
  <sheetData>
    <row r="1" spans="1:16" ht="31.5" customHeight="1" x14ac:dyDescent="0.35">
      <c r="A1" s="40" t="s">
        <v>143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156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2</v>
      </c>
      <c r="H3" s="7">
        <v>1</v>
      </c>
      <c r="I3" s="7" t="s">
        <v>115</v>
      </c>
      <c r="J3" s="8" t="s">
        <v>33</v>
      </c>
      <c r="K3" s="27">
        <v>3</v>
      </c>
      <c r="L3" s="28">
        <v>2</v>
      </c>
      <c r="N3" s="35">
        <v>1</v>
      </c>
      <c r="O3" s="35" t="s">
        <v>67</v>
      </c>
      <c r="P3" s="35">
        <f>SUM(L3:L9)</f>
        <v>22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1</v>
      </c>
      <c r="H4" s="7">
        <v>2</v>
      </c>
      <c r="I4" s="7" t="s">
        <v>122</v>
      </c>
      <c r="J4" s="8" t="s">
        <v>40</v>
      </c>
      <c r="K4" s="27">
        <v>3</v>
      </c>
      <c r="L4" s="28">
        <v>2</v>
      </c>
      <c r="N4" s="35">
        <v>2</v>
      </c>
      <c r="O4" s="35" t="s">
        <v>70</v>
      </c>
      <c r="P4" s="35">
        <f>SUM(L10:L22)</f>
        <v>44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2</v>
      </c>
      <c r="H5" s="7">
        <v>3</v>
      </c>
      <c r="I5" s="7" t="s">
        <v>127</v>
      </c>
      <c r="J5" s="8" t="s">
        <v>45</v>
      </c>
      <c r="K5" s="27">
        <v>3</v>
      </c>
      <c r="L5" s="28">
        <v>3</v>
      </c>
      <c r="N5" s="35">
        <v>3</v>
      </c>
      <c r="O5" s="35" t="s">
        <v>69</v>
      </c>
      <c r="P5" s="35">
        <f>SUM(L23:L42)</f>
        <v>47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3</v>
      </c>
      <c r="H6" s="7">
        <v>4</v>
      </c>
      <c r="I6" s="7" t="s">
        <v>104</v>
      </c>
      <c r="J6" s="8" t="s">
        <v>21</v>
      </c>
      <c r="K6" s="27">
        <v>3</v>
      </c>
      <c r="L6" s="28">
        <v>2</v>
      </c>
      <c r="N6" s="35">
        <v>4</v>
      </c>
      <c r="O6" s="35" t="s">
        <v>68</v>
      </c>
      <c r="P6" s="35">
        <f>SUM(L43:L52)</f>
        <v>38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4</v>
      </c>
      <c r="H7" s="7">
        <v>5</v>
      </c>
      <c r="I7" s="7" t="s">
        <v>93</v>
      </c>
      <c r="J7" s="8" t="s">
        <v>8</v>
      </c>
      <c r="K7" s="27">
        <v>3</v>
      </c>
      <c r="L7" s="28">
        <v>2</v>
      </c>
      <c r="N7" s="71" t="s">
        <v>166</v>
      </c>
      <c r="O7" s="71"/>
      <c r="P7" s="27">
        <f>SUM(P3:P6)</f>
        <v>151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5</v>
      </c>
      <c r="H8" s="7">
        <v>6</v>
      </c>
      <c r="I8" s="7" t="s">
        <v>96</v>
      </c>
      <c r="J8" s="8" t="s">
        <v>13</v>
      </c>
      <c r="K8" s="27">
        <v>6</v>
      </c>
      <c r="L8" s="28">
        <v>5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1</v>
      </c>
      <c r="H9" s="7">
        <v>7</v>
      </c>
      <c r="I9" s="7" t="s">
        <v>105</v>
      </c>
      <c r="J9" s="8" t="s">
        <v>22</v>
      </c>
      <c r="K9" s="27">
        <v>7</v>
      </c>
      <c r="L9" s="28">
        <v>6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18</v>
      </c>
      <c r="H10" s="7">
        <v>8</v>
      </c>
      <c r="I10" s="7" t="s">
        <v>121</v>
      </c>
      <c r="J10" s="8" t="s">
        <v>39</v>
      </c>
      <c r="K10" s="27">
        <v>10</v>
      </c>
      <c r="L10" s="28">
        <v>9</v>
      </c>
      <c r="N10" s="66">
        <v>1</v>
      </c>
      <c r="O10" s="66" t="s">
        <v>76</v>
      </c>
      <c r="P10" s="67">
        <f>F20</f>
        <v>29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4</v>
      </c>
      <c r="H11" s="7">
        <v>9</v>
      </c>
      <c r="I11" s="7" t="s">
        <v>118</v>
      </c>
      <c r="J11" s="8" t="s">
        <v>36</v>
      </c>
      <c r="K11" s="27">
        <v>3</v>
      </c>
      <c r="L11" s="28">
        <v>2</v>
      </c>
      <c r="N11" s="66">
        <v>2</v>
      </c>
      <c r="O11" s="66" t="s">
        <v>77</v>
      </c>
      <c r="P11" s="67">
        <f>F30</f>
        <v>28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2</v>
      </c>
      <c r="H12" s="7">
        <v>10</v>
      </c>
      <c r="I12" s="7" t="s">
        <v>135</v>
      </c>
      <c r="J12" s="8" t="s">
        <v>53</v>
      </c>
      <c r="K12" s="27">
        <v>5</v>
      </c>
      <c r="L12" s="28">
        <v>4</v>
      </c>
      <c r="N12" s="66">
        <v>3</v>
      </c>
      <c r="O12" s="66" t="s">
        <v>81</v>
      </c>
      <c r="P12" s="67">
        <f>F48</f>
        <v>25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2</v>
      </c>
      <c r="H13" s="7">
        <v>11</v>
      </c>
      <c r="I13" s="7" t="s">
        <v>128</v>
      </c>
      <c r="J13" s="8" t="s">
        <v>46</v>
      </c>
      <c r="K13" s="27">
        <v>5</v>
      </c>
      <c r="L13" s="28">
        <v>5</v>
      </c>
      <c r="N13" s="66">
        <v>4</v>
      </c>
      <c r="O13" s="66" t="s">
        <v>79</v>
      </c>
      <c r="P13" s="67">
        <f>F38</f>
        <v>17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2</v>
      </c>
      <c r="H14" s="7">
        <v>12</v>
      </c>
      <c r="I14" s="7" t="s">
        <v>129</v>
      </c>
      <c r="J14" s="8" t="s">
        <v>47</v>
      </c>
      <c r="K14" s="27">
        <v>5</v>
      </c>
      <c r="L14" s="28">
        <v>4</v>
      </c>
      <c r="N14" s="66">
        <v>5</v>
      </c>
      <c r="O14" s="66" t="s">
        <v>82</v>
      </c>
      <c r="P14" s="67">
        <f>F56</f>
        <v>21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4</v>
      </c>
      <c r="H15" s="7">
        <v>13</v>
      </c>
      <c r="I15" s="7" t="s">
        <v>139</v>
      </c>
      <c r="J15" s="8" t="s">
        <v>58</v>
      </c>
      <c r="K15" s="27">
        <v>3</v>
      </c>
      <c r="L15" s="28">
        <v>2</v>
      </c>
      <c r="N15" s="66">
        <v>6</v>
      </c>
      <c r="O15" s="66" t="s">
        <v>86</v>
      </c>
      <c r="P15" s="67">
        <f>F67</f>
        <v>35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3</v>
      </c>
      <c r="H16" s="7">
        <v>14</v>
      </c>
      <c r="I16" s="7" t="s">
        <v>97</v>
      </c>
      <c r="J16" s="8" t="s">
        <v>14</v>
      </c>
      <c r="K16" s="27">
        <v>5</v>
      </c>
      <c r="L16" s="28">
        <v>1</v>
      </c>
      <c r="N16" s="66">
        <v>7</v>
      </c>
      <c r="O16" s="66" t="s">
        <v>179</v>
      </c>
      <c r="P16" s="67">
        <f>F79</f>
        <v>45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2</v>
      </c>
      <c r="H17" s="7">
        <v>15</v>
      </c>
      <c r="I17" s="7" t="s">
        <v>131</v>
      </c>
      <c r="J17" s="8" t="s">
        <v>49</v>
      </c>
      <c r="K17" s="27">
        <v>5</v>
      </c>
      <c r="L17" s="28">
        <v>1</v>
      </c>
      <c r="N17" s="66">
        <v>8</v>
      </c>
      <c r="O17" s="66" t="s">
        <v>65</v>
      </c>
      <c r="P17" s="67">
        <f>F10</f>
        <v>18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6</v>
      </c>
      <c r="H18" s="7">
        <v>16</v>
      </c>
      <c r="I18" s="7" t="s">
        <v>95</v>
      </c>
      <c r="J18" s="8" t="s">
        <v>12</v>
      </c>
      <c r="K18" s="27">
        <v>5</v>
      </c>
      <c r="L18" s="28">
        <v>4</v>
      </c>
      <c r="N18" s="66">
        <v>9</v>
      </c>
      <c r="O18" s="66" t="s">
        <v>180</v>
      </c>
      <c r="P18" s="67">
        <f>F93</f>
        <v>51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4</v>
      </c>
      <c r="H19" s="7">
        <v>17</v>
      </c>
      <c r="I19" s="7" t="s">
        <v>137</v>
      </c>
      <c r="J19" s="8" t="s">
        <v>56</v>
      </c>
      <c r="K19" s="27">
        <v>5</v>
      </c>
      <c r="L19" s="28">
        <v>4</v>
      </c>
      <c r="N19" s="72" t="s">
        <v>153</v>
      </c>
      <c r="O19" s="73"/>
      <c r="P19" s="62">
        <f>SUM(P10:P18)</f>
        <v>269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29</v>
      </c>
      <c r="H20" s="7">
        <v>18</v>
      </c>
      <c r="I20" s="7" t="s">
        <v>130</v>
      </c>
      <c r="J20" s="8" t="s">
        <v>48</v>
      </c>
      <c r="K20" s="27">
        <v>3</v>
      </c>
      <c r="L20" s="28">
        <v>1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2</v>
      </c>
      <c r="H21" s="7">
        <v>19</v>
      </c>
      <c r="I21" s="7" t="s">
        <v>117</v>
      </c>
      <c r="J21" s="8" t="s">
        <v>35</v>
      </c>
      <c r="K21" s="27">
        <v>5</v>
      </c>
      <c r="L21" s="28">
        <v>4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3</v>
      </c>
      <c r="H22" s="7">
        <v>20</v>
      </c>
      <c r="I22" s="7" t="s">
        <v>123</v>
      </c>
      <c r="J22" s="8" t="s">
        <v>41</v>
      </c>
      <c r="K22" s="27">
        <v>3</v>
      </c>
      <c r="L22" s="28">
        <v>3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3</v>
      </c>
      <c r="H23" s="7">
        <v>21</v>
      </c>
      <c r="I23" s="7" t="s">
        <v>98</v>
      </c>
      <c r="J23" s="8" t="s">
        <v>15</v>
      </c>
      <c r="K23" s="27">
        <v>5</v>
      </c>
      <c r="L23" s="28">
        <v>4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2</v>
      </c>
      <c r="H24" s="7">
        <v>22</v>
      </c>
      <c r="I24" s="7" t="s">
        <v>102</v>
      </c>
      <c r="J24" s="8" t="s">
        <v>19</v>
      </c>
      <c r="K24" s="27">
        <v>5</v>
      </c>
      <c r="L24" s="28">
        <v>4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2</v>
      </c>
      <c r="H25" s="7">
        <v>23</v>
      </c>
      <c r="I25" s="7" t="s">
        <v>108</v>
      </c>
      <c r="J25" s="8" t="s">
        <v>25</v>
      </c>
      <c r="K25" s="27">
        <v>5</v>
      </c>
      <c r="L25" s="28">
        <v>3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4</v>
      </c>
      <c r="H26" s="7">
        <v>24</v>
      </c>
      <c r="I26" s="7" t="s">
        <v>108</v>
      </c>
      <c r="J26" s="8" t="s">
        <v>54</v>
      </c>
      <c r="K26" s="27">
        <v>3</v>
      </c>
      <c r="L26" s="28">
        <v>2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2</v>
      </c>
      <c r="H27" s="7">
        <v>25</v>
      </c>
      <c r="I27" s="7" t="s">
        <v>109</v>
      </c>
      <c r="J27" s="8" t="s">
        <v>26</v>
      </c>
      <c r="K27" s="27">
        <v>3</v>
      </c>
      <c r="L27" s="28">
        <v>1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6</v>
      </c>
      <c r="H28" s="7">
        <v>26</v>
      </c>
      <c r="I28" s="7" t="s">
        <v>110</v>
      </c>
      <c r="J28" s="8" t="s">
        <v>28</v>
      </c>
      <c r="K28" s="27">
        <v>5</v>
      </c>
      <c r="L28" s="28">
        <v>3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4</v>
      </c>
      <c r="H29" s="7">
        <v>27</v>
      </c>
      <c r="I29" s="7" t="s">
        <v>116</v>
      </c>
      <c r="J29" s="8" t="s">
        <v>34</v>
      </c>
      <c r="K29" s="27">
        <v>5</v>
      </c>
      <c r="L29" s="28">
        <v>2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28</v>
      </c>
      <c r="H30" s="7">
        <v>28</v>
      </c>
      <c r="I30" s="7" t="s">
        <v>112</v>
      </c>
      <c r="J30" s="8" t="s">
        <v>30</v>
      </c>
      <c r="K30" s="27">
        <v>3</v>
      </c>
      <c r="L30" s="28">
        <v>2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3</v>
      </c>
      <c r="H31" s="7">
        <v>29</v>
      </c>
      <c r="I31" s="7" t="s">
        <v>113</v>
      </c>
      <c r="J31" s="8" t="s">
        <v>31</v>
      </c>
      <c r="K31" s="27">
        <v>3</v>
      </c>
      <c r="L31" s="28">
        <v>2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1</v>
      </c>
      <c r="H32" s="7">
        <v>30</v>
      </c>
      <c r="I32" s="7" t="s">
        <v>99</v>
      </c>
      <c r="J32" s="8" t="s">
        <v>16</v>
      </c>
      <c r="K32" s="27">
        <v>3</v>
      </c>
      <c r="L32" s="28">
        <v>2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2</v>
      </c>
      <c r="H33" s="7">
        <v>31</v>
      </c>
      <c r="I33" s="7" t="s">
        <v>119</v>
      </c>
      <c r="J33" s="8" t="s">
        <v>37</v>
      </c>
      <c r="K33" s="27">
        <v>5</v>
      </c>
      <c r="L33" s="28">
        <v>1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2</v>
      </c>
      <c r="H34" s="7">
        <v>32</v>
      </c>
      <c r="I34" s="7" t="s">
        <v>138</v>
      </c>
      <c r="J34" s="8" t="s">
        <v>57</v>
      </c>
      <c r="K34" s="27">
        <v>5</v>
      </c>
      <c r="L34" s="28">
        <v>2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3</v>
      </c>
      <c r="H35" s="7">
        <v>33</v>
      </c>
      <c r="I35" s="7" t="s">
        <v>125</v>
      </c>
      <c r="J35" s="8" t="s">
        <v>43</v>
      </c>
      <c r="K35" s="27">
        <v>3</v>
      </c>
      <c r="L35" s="28">
        <v>2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2</v>
      </c>
      <c r="H36" s="7">
        <v>34</v>
      </c>
      <c r="I36" s="7" t="s">
        <v>124</v>
      </c>
      <c r="J36" s="8" t="s">
        <v>42</v>
      </c>
      <c r="K36" s="27">
        <v>4</v>
      </c>
      <c r="L36" s="28">
        <v>2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4</v>
      </c>
      <c r="H37" s="7">
        <v>35</v>
      </c>
      <c r="I37" s="7" t="s">
        <v>100</v>
      </c>
      <c r="J37" s="8" t="s">
        <v>17</v>
      </c>
      <c r="K37" s="27">
        <v>3</v>
      </c>
      <c r="L37" s="28">
        <v>2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17</v>
      </c>
      <c r="H38" s="7">
        <v>36</v>
      </c>
      <c r="I38" s="7" t="s">
        <v>91</v>
      </c>
      <c r="J38" s="8" t="s">
        <v>10</v>
      </c>
      <c r="K38" s="27">
        <v>3</v>
      </c>
      <c r="L38" s="28">
        <v>2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2</v>
      </c>
      <c r="H39" s="7">
        <v>37</v>
      </c>
      <c r="I39" s="7" t="s">
        <v>94</v>
      </c>
      <c r="J39" s="8" t="s">
        <v>11</v>
      </c>
      <c r="K39" s="27">
        <v>5</v>
      </c>
      <c r="L39" s="28">
        <v>3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2</v>
      </c>
      <c r="H40" s="7">
        <v>38</v>
      </c>
      <c r="I40" s="7" t="s">
        <v>101</v>
      </c>
      <c r="J40" s="8" t="s">
        <v>18</v>
      </c>
      <c r="K40" s="27">
        <v>3</v>
      </c>
      <c r="L40" s="28">
        <v>2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2</v>
      </c>
      <c r="H41" s="7">
        <v>39</v>
      </c>
      <c r="I41" s="7" t="s">
        <v>106</v>
      </c>
      <c r="J41" s="8" t="s">
        <v>23</v>
      </c>
      <c r="K41" s="27">
        <v>4</v>
      </c>
      <c r="L41" s="28">
        <v>3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2</v>
      </c>
      <c r="H42" s="7">
        <v>40</v>
      </c>
      <c r="I42" s="7" t="s">
        <v>107</v>
      </c>
      <c r="J42" s="8" t="s">
        <v>24</v>
      </c>
      <c r="K42" s="27">
        <v>5</v>
      </c>
      <c r="L42" s="28">
        <v>3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2</v>
      </c>
      <c r="H43" s="7">
        <v>41</v>
      </c>
      <c r="I43" s="7" t="s">
        <v>126</v>
      </c>
      <c r="J43" s="8" t="s">
        <v>44</v>
      </c>
      <c r="K43" s="27">
        <v>5</v>
      </c>
      <c r="L43" s="28">
        <v>3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5</v>
      </c>
      <c r="H44" s="7">
        <v>42</v>
      </c>
      <c r="I44" s="7" t="s">
        <v>132</v>
      </c>
      <c r="J44" s="8" t="s">
        <v>50</v>
      </c>
      <c r="K44" s="27">
        <v>3</v>
      </c>
      <c r="L44" s="28">
        <v>3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4</v>
      </c>
      <c r="H45" s="7">
        <v>43</v>
      </c>
      <c r="I45" s="7" t="s">
        <v>136</v>
      </c>
      <c r="J45" s="8" t="s">
        <v>55</v>
      </c>
      <c r="K45" s="27">
        <v>10</v>
      </c>
      <c r="L45" s="28">
        <v>9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4</v>
      </c>
      <c r="H46" s="7">
        <v>44</v>
      </c>
      <c r="I46" s="7" t="s">
        <v>133</v>
      </c>
      <c r="J46" s="8" t="s">
        <v>51</v>
      </c>
      <c r="K46" s="27">
        <v>6</v>
      </c>
      <c r="L46" s="28">
        <v>5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2</v>
      </c>
      <c r="H47" s="7">
        <v>45</v>
      </c>
      <c r="I47" s="7" t="s">
        <v>134</v>
      </c>
      <c r="J47" s="8" t="s">
        <v>52</v>
      </c>
      <c r="K47" s="27">
        <v>10</v>
      </c>
      <c r="L47" s="28">
        <v>9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25</v>
      </c>
      <c r="H48" s="7">
        <v>46</v>
      </c>
      <c r="I48" s="7" t="s">
        <v>103</v>
      </c>
      <c r="J48" s="8" t="s">
        <v>20</v>
      </c>
      <c r="K48" s="27">
        <v>4</v>
      </c>
      <c r="L48" s="28">
        <v>3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1</v>
      </c>
      <c r="H49" s="7">
        <v>47</v>
      </c>
      <c r="I49" s="7" t="s">
        <v>114</v>
      </c>
      <c r="J49" s="8" t="s">
        <v>32</v>
      </c>
      <c r="K49" s="27">
        <v>4</v>
      </c>
      <c r="L49" s="28">
        <v>2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1</v>
      </c>
      <c r="H50" s="7">
        <v>48</v>
      </c>
      <c r="I50" s="7" t="s">
        <v>92</v>
      </c>
      <c r="J50" s="8" t="s">
        <v>9</v>
      </c>
      <c r="K50" s="27">
        <v>3</v>
      </c>
      <c r="L50" s="28">
        <v>1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9</v>
      </c>
      <c r="H51" s="7">
        <v>49</v>
      </c>
      <c r="I51" s="7" t="s">
        <v>120</v>
      </c>
      <c r="J51" s="8" t="s">
        <v>38</v>
      </c>
      <c r="K51" s="27">
        <v>4</v>
      </c>
      <c r="L51" s="28">
        <v>1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1</v>
      </c>
      <c r="H52" s="7">
        <v>50</v>
      </c>
      <c r="I52" s="7" t="s">
        <v>111</v>
      </c>
      <c r="J52" s="8" t="s">
        <v>29</v>
      </c>
      <c r="K52" s="27">
        <v>3</v>
      </c>
      <c r="L52" s="28">
        <v>2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4</v>
      </c>
      <c r="H53" s="7"/>
      <c r="I53" s="44" t="s">
        <v>153</v>
      </c>
      <c r="J53" s="45"/>
      <c r="K53" s="11">
        <f>SUM(K3:K52)</f>
        <v>222</v>
      </c>
      <c r="L53" s="11">
        <f>SUM(L3:L52)</f>
        <v>151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2</v>
      </c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3</v>
      </c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21</v>
      </c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2</v>
      </c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2</v>
      </c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3</v>
      </c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3</v>
      </c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5</v>
      </c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4</v>
      </c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5</v>
      </c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4</v>
      </c>
    </row>
    <row r="65" spans="1:6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4</v>
      </c>
    </row>
    <row r="66" spans="1:6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3</v>
      </c>
    </row>
    <row r="67" spans="1:6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35</v>
      </c>
    </row>
    <row r="68" spans="1:6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1</v>
      </c>
    </row>
    <row r="69" spans="1:6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4</v>
      </c>
    </row>
    <row r="70" spans="1:6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9</v>
      </c>
    </row>
    <row r="71" spans="1:6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1</v>
      </c>
    </row>
    <row r="72" spans="1:6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1</v>
      </c>
    </row>
    <row r="73" spans="1:6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3</v>
      </c>
    </row>
    <row r="74" spans="1:6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3</v>
      </c>
    </row>
    <row r="75" spans="1:6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5</v>
      </c>
    </row>
    <row r="76" spans="1:6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9</v>
      </c>
    </row>
    <row r="77" spans="1:6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4</v>
      </c>
    </row>
    <row r="78" spans="1:6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5</v>
      </c>
    </row>
    <row r="79" spans="1:6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45</v>
      </c>
    </row>
    <row r="80" spans="1:6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2</v>
      </c>
    </row>
    <row r="81" spans="1:6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9</v>
      </c>
    </row>
    <row r="82" spans="1:6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5</v>
      </c>
    </row>
    <row r="83" spans="1:6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4</v>
      </c>
    </row>
    <row r="84" spans="1:6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4</v>
      </c>
    </row>
    <row r="85" spans="1:6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9</v>
      </c>
    </row>
    <row r="86" spans="1:6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1</v>
      </c>
    </row>
    <row r="87" spans="1:6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4</v>
      </c>
    </row>
    <row r="88" spans="1:6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3</v>
      </c>
    </row>
    <row r="89" spans="1:6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2</v>
      </c>
    </row>
    <row r="90" spans="1:6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2</v>
      </c>
    </row>
    <row r="91" spans="1:6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4</v>
      </c>
    </row>
    <row r="92" spans="1:6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2</v>
      </c>
    </row>
    <row r="93" spans="1:6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51</v>
      </c>
    </row>
    <row r="95" spans="1:6" ht="15.5" x14ac:dyDescent="0.35">
      <c r="D95" s="25" t="s">
        <v>150</v>
      </c>
      <c r="E95" s="53">
        <f>SUM(F93+F79+F67+F56+F48+F38+F30+F20+F10)</f>
        <v>269</v>
      </c>
      <c r="F95" s="53"/>
    </row>
    <row r="96" spans="1:6" x14ac:dyDescent="0.35">
      <c r="D96" s="26" t="s">
        <v>151</v>
      </c>
      <c r="E96" s="46">
        <f>80+60+44+25+37+27+38+38+30</f>
        <v>379</v>
      </c>
      <c r="F96" s="46"/>
    </row>
  </sheetData>
  <mergeCells count="24">
    <mergeCell ref="N7:O7"/>
    <mergeCell ref="N19:O19"/>
    <mergeCell ref="E95:F95"/>
    <mergeCell ref="E96:F96"/>
    <mergeCell ref="I53:J53"/>
    <mergeCell ref="A1:L1"/>
    <mergeCell ref="A3:A10"/>
    <mergeCell ref="B3:B9"/>
    <mergeCell ref="A11:A20"/>
    <mergeCell ref="B11:B19"/>
    <mergeCell ref="A21:A30"/>
    <mergeCell ref="B21:B30"/>
    <mergeCell ref="A31:A38"/>
    <mergeCell ref="B31:B38"/>
    <mergeCell ref="A39:A48"/>
    <mergeCell ref="B39:B48"/>
    <mergeCell ref="A80:A93"/>
    <mergeCell ref="B80:B93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8900-0E50-4460-89AD-DD430AFFBAFD}">
  <sheetPr codeName="Sheet5">
    <tabColor theme="8"/>
  </sheetPr>
  <dimension ref="A1:P96"/>
  <sheetViews>
    <sheetView topLeftCell="A11" workbookViewId="0">
      <selection activeCell="L22" sqref="L22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10" max="10" width="45.7265625" bestFit="1" customWidth="1"/>
    <col min="15" max="15" width="20.1796875" bestFit="1" customWidth="1"/>
  </cols>
  <sheetData>
    <row r="1" spans="1:16" ht="41.5" customHeight="1" x14ac:dyDescent="0.35">
      <c r="A1" s="40" t="s">
        <v>154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152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0</v>
      </c>
      <c r="H3" s="7">
        <v>1</v>
      </c>
      <c r="I3" s="7" t="s">
        <v>115</v>
      </c>
      <c r="J3" s="8" t="s">
        <v>33</v>
      </c>
      <c r="K3" s="27">
        <v>3</v>
      </c>
      <c r="L3" s="28">
        <v>0</v>
      </c>
      <c r="N3" s="35">
        <v>1</v>
      </c>
      <c r="O3" s="35" t="s">
        <v>67</v>
      </c>
      <c r="P3" s="35">
        <f>SUM(L3:L9)</f>
        <v>8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0</v>
      </c>
      <c r="H4" s="7">
        <v>2</v>
      </c>
      <c r="I4" s="7" t="s">
        <v>122</v>
      </c>
      <c r="J4" s="8" t="s">
        <v>40</v>
      </c>
      <c r="K4" s="27">
        <v>3</v>
      </c>
      <c r="L4" s="28">
        <v>0</v>
      </c>
      <c r="N4" s="35">
        <v>2</v>
      </c>
      <c r="O4" s="35" t="s">
        <v>70</v>
      </c>
      <c r="P4" s="35">
        <f>SUM(L10:L22)</f>
        <v>22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0</v>
      </c>
      <c r="H5" s="7">
        <v>3</v>
      </c>
      <c r="I5" s="7" t="s">
        <v>127</v>
      </c>
      <c r="J5" s="8" t="s">
        <v>45</v>
      </c>
      <c r="K5" s="27">
        <v>3</v>
      </c>
      <c r="L5" s="28">
        <v>1</v>
      </c>
      <c r="N5" s="35">
        <v>3</v>
      </c>
      <c r="O5" s="35" t="s">
        <v>69</v>
      </c>
      <c r="P5" s="35">
        <f>SUM(L23:L42)</f>
        <v>28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0</v>
      </c>
      <c r="H6" s="7">
        <v>4</v>
      </c>
      <c r="I6" s="7" t="s">
        <v>104</v>
      </c>
      <c r="J6" s="8" t="s">
        <v>21</v>
      </c>
      <c r="K6" s="27">
        <v>3</v>
      </c>
      <c r="L6" s="28">
        <v>1</v>
      </c>
      <c r="N6" s="35">
        <v>4</v>
      </c>
      <c r="O6" s="35" t="s">
        <v>68</v>
      </c>
      <c r="P6" s="35">
        <f>SUM(L43:L52)</f>
        <v>15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2</v>
      </c>
      <c r="H7" s="7">
        <v>5</v>
      </c>
      <c r="I7" s="7" t="s">
        <v>93</v>
      </c>
      <c r="J7" s="8" t="s">
        <v>8</v>
      </c>
      <c r="K7" s="27">
        <v>3</v>
      </c>
      <c r="L7" s="28">
        <v>0</v>
      </c>
      <c r="O7" s="35" t="s">
        <v>166</v>
      </c>
      <c r="P7" s="27">
        <f>SUM(P3:P6)</f>
        <v>73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3</v>
      </c>
      <c r="H8" s="7">
        <v>6</v>
      </c>
      <c r="I8" s="7" t="s">
        <v>96</v>
      </c>
      <c r="J8" s="8" t="s">
        <v>13</v>
      </c>
      <c r="K8" s="27">
        <v>6</v>
      </c>
      <c r="L8" s="28">
        <v>3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0</v>
      </c>
      <c r="H9" s="7">
        <v>7</v>
      </c>
      <c r="I9" s="7" t="s">
        <v>105</v>
      </c>
      <c r="J9" s="8" t="s">
        <v>22</v>
      </c>
      <c r="K9" s="27">
        <v>7</v>
      </c>
      <c r="L9" s="28">
        <v>3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5</v>
      </c>
      <c r="H10" s="7">
        <v>8</v>
      </c>
      <c r="I10" s="7" t="s">
        <v>121</v>
      </c>
      <c r="J10" s="8" t="s">
        <v>39</v>
      </c>
      <c r="K10" s="27">
        <v>10</v>
      </c>
      <c r="L10" s="28">
        <v>5</v>
      </c>
      <c r="N10" s="66">
        <v>1</v>
      </c>
      <c r="O10" s="66" t="s">
        <v>76</v>
      </c>
      <c r="P10" s="67">
        <f>F20</f>
        <v>18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2</v>
      </c>
      <c r="H11" s="7">
        <v>9</v>
      </c>
      <c r="I11" s="7" t="s">
        <v>118</v>
      </c>
      <c r="J11" s="8" t="s">
        <v>36</v>
      </c>
      <c r="K11" s="27">
        <v>3</v>
      </c>
      <c r="L11" s="28">
        <v>1</v>
      </c>
      <c r="N11" s="66">
        <v>2</v>
      </c>
      <c r="O11" s="66" t="s">
        <v>77</v>
      </c>
      <c r="P11" s="67">
        <f>F30</f>
        <v>17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2</v>
      </c>
      <c r="H12" s="7">
        <v>10</v>
      </c>
      <c r="I12" s="7" t="s">
        <v>135</v>
      </c>
      <c r="J12" s="8" t="s">
        <v>53</v>
      </c>
      <c r="K12" s="27">
        <v>5</v>
      </c>
      <c r="L12" s="28">
        <v>2</v>
      </c>
      <c r="N12" s="66">
        <v>3</v>
      </c>
      <c r="O12" s="66" t="s">
        <v>81</v>
      </c>
      <c r="P12" s="67">
        <f>F48</f>
        <v>17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1</v>
      </c>
      <c r="H13" s="7">
        <v>11</v>
      </c>
      <c r="I13" s="7" t="s">
        <v>128</v>
      </c>
      <c r="J13" s="8" t="s">
        <v>46</v>
      </c>
      <c r="K13" s="27">
        <v>5</v>
      </c>
      <c r="L13" s="28">
        <v>2</v>
      </c>
      <c r="N13" s="66">
        <v>4</v>
      </c>
      <c r="O13" s="66" t="s">
        <v>79</v>
      </c>
      <c r="P13" s="67">
        <f>F38</f>
        <v>11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2</v>
      </c>
      <c r="H14" s="7">
        <v>12</v>
      </c>
      <c r="I14" s="7" t="s">
        <v>129</v>
      </c>
      <c r="J14" s="8" t="s">
        <v>47</v>
      </c>
      <c r="K14" s="27">
        <v>5</v>
      </c>
      <c r="L14" s="28">
        <v>1</v>
      </c>
      <c r="N14" s="66">
        <v>5</v>
      </c>
      <c r="O14" s="66" t="s">
        <v>82</v>
      </c>
      <c r="P14" s="67">
        <f>F56</f>
        <v>9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3</v>
      </c>
      <c r="H15" s="7">
        <v>13</v>
      </c>
      <c r="I15" s="7" t="s">
        <v>139</v>
      </c>
      <c r="J15" s="8" t="s">
        <v>58</v>
      </c>
      <c r="K15" s="27">
        <v>3</v>
      </c>
      <c r="L15" s="28">
        <v>1</v>
      </c>
      <c r="N15" s="66">
        <v>6</v>
      </c>
      <c r="O15" s="66" t="s">
        <v>86</v>
      </c>
      <c r="P15" s="67">
        <f>F67</f>
        <v>16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2</v>
      </c>
      <c r="H16" s="7">
        <v>14</v>
      </c>
      <c r="I16" s="7" t="s">
        <v>97</v>
      </c>
      <c r="J16" s="8" t="s">
        <v>14</v>
      </c>
      <c r="K16" s="27">
        <v>5</v>
      </c>
      <c r="L16" s="28">
        <v>0</v>
      </c>
      <c r="N16" s="66">
        <v>7</v>
      </c>
      <c r="O16" s="66" t="s">
        <v>179</v>
      </c>
      <c r="P16" s="67">
        <f>F79</f>
        <v>21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1</v>
      </c>
      <c r="H17" s="7">
        <v>15</v>
      </c>
      <c r="I17" s="7" t="s">
        <v>131</v>
      </c>
      <c r="J17" s="8" t="s">
        <v>49</v>
      </c>
      <c r="K17" s="27">
        <v>5</v>
      </c>
      <c r="L17" s="28">
        <v>0</v>
      </c>
      <c r="N17" s="66">
        <v>8</v>
      </c>
      <c r="O17" s="66" t="s">
        <v>65</v>
      </c>
      <c r="P17" s="67">
        <f>F10</f>
        <v>5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3</v>
      </c>
      <c r="H18" s="7">
        <v>16</v>
      </c>
      <c r="I18" s="7" t="s">
        <v>95</v>
      </c>
      <c r="J18" s="8" t="s">
        <v>12</v>
      </c>
      <c r="K18" s="27">
        <v>5</v>
      </c>
      <c r="L18" s="28">
        <v>2</v>
      </c>
      <c r="N18" s="66">
        <v>9</v>
      </c>
      <c r="O18" s="66" t="s">
        <v>180</v>
      </c>
      <c r="P18" s="67">
        <f>F93</f>
        <v>27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2</v>
      </c>
      <c r="H19" s="7">
        <v>17</v>
      </c>
      <c r="I19" s="7" t="s">
        <v>137</v>
      </c>
      <c r="J19" s="8" t="s">
        <v>56</v>
      </c>
      <c r="K19" s="27">
        <v>5</v>
      </c>
      <c r="L19" s="28">
        <v>2</v>
      </c>
      <c r="N19" s="72" t="s">
        <v>153</v>
      </c>
      <c r="O19" s="73"/>
      <c r="P19" s="62">
        <f>SUM(P10:P18)</f>
        <v>141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18</v>
      </c>
      <c r="H20" s="7">
        <v>18</v>
      </c>
      <c r="I20" s="7" t="s">
        <v>130</v>
      </c>
      <c r="J20" s="8" t="s">
        <v>48</v>
      </c>
      <c r="K20" s="27">
        <v>3</v>
      </c>
      <c r="L20" s="28">
        <v>1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2</v>
      </c>
      <c r="H21" s="7">
        <v>19</v>
      </c>
      <c r="I21" s="7" t="s">
        <v>117</v>
      </c>
      <c r="J21" s="8" t="s">
        <v>35</v>
      </c>
      <c r="K21" s="27">
        <v>5</v>
      </c>
      <c r="L21" s="28">
        <v>3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2</v>
      </c>
      <c r="H22" s="7">
        <v>20</v>
      </c>
      <c r="I22" s="7" t="s">
        <v>123</v>
      </c>
      <c r="J22" s="8" t="s">
        <v>41</v>
      </c>
      <c r="K22" s="27">
        <v>3</v>
      </c>
      <c r="L22" s="28">
        <v>2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1</v>
      </c>
      <c r="H23" s="7">
        <v>21</v>
      </c>
      <c r="I23" s="7" t="s">
        <v>98</v>
      </c>
      <c r="J23" s="8" t="s">
        <v>15</v>
      </c>
      <c r="K23" s="27">
        <v>5</v>
      </c>
      <c r="L23" s="28">
        <v>2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1</v>
      </c>
      <c r="H24" s="7">
        <v>22</v>
      </c>
      <c r="I24" s="7" t="s">
        <v>102</v>
      </c>
      <c r="J24" s="8" t="s">
        <v>19</v>
      </c>
      <c r="K24" s="27">
        <v>5</v>
      </c>
      <c r="L24" s="28">
        <v>3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2</v>
      </c>
      <c r="H25" s="7">
        <v>23</v>
      </c>
      <c r="I25" s="7" t="s">
        <v>108</v>
      </c>
      <c r="J25" s="8" t="s">
        <v>25</v>
      </c>
      <c r="K25" s="27">
        <v>5</v>
      </c>
      <c r="L25" s="28">
        <v>2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3</v>
      </c>
      <c r="H26" s="7">
        <v>24</v>
      </c>
      <c r="I26" s="7" t="s">
        <v>108</v>
      </c>
      <c r="J26" s="8" t="s">
        <v>54</v>
      </c>
      <c r="K26" s="27">
        <v>3</v>
      </c>
      <c r="L26" s="28">
        <v>1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1</v>
      </c>
      <c r="H27" s="7">
        <v>25</v>
      </c>
      <c r="I27" s="7" t="s">
        <v>109</v>
      </c>
      <c r="J27" s="8" t="s">
        <v>26</v>
      </c>
      <c r="K27" s="27">
        <v>3</v>
      </c>
      <c r="L27" s="28">
        <v>1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3</v>
      </c>
      <c r="H28" s="7">
        <v>26</v>
      </c>
      <c r="I28" s="7" t="s">
        <v>110</v>
      </c>
      <c r="J28" s="8" t="s">
        <v>28</v>
      </c>
      <c r="K28" s="27">
        <v>5</v>
      </c>
      <c r="L28" s="28">
        <v>1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2</v>
      </c>
      <c r="H29" s="7">
        <v>27</v>
      </c>
      <c r="I29" s="7" t="s">
        <v>116</v>
      </c>
      <c r="J29" s="8" t="s">
        <v>34</v>
      </c>
      <c r="K29" s="27">
        <v>5</v>
      </c>
      <c r="L29" s="28">
        <v>2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17</v>
      </c>
      <c r="H30" s="7">
        <v>28</v>
      </c>
      <c r="I30" s="7" t="s">
        <v>112</v>
      </c>
      <c r="J30" s="8" t="s">
        <v>30</v>
      </c>
      <c r="K30" s="27">
        <v>3</v>
      </c>
      <c r="L30" s="28">
        <v>2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2</v>
      </c>
      <c r="H31" s="7">
        <v>29</v>
      </c>
      <c r="I31" s="7" t="s">
        <v>113</v>
      </c>
      <c r="J31" s="8" t="s">
        <v>31</v>
      </c>
      <c r="K31" s="27">
        <v>3</v>
      </c>
      <c r="L31" s="28">
        <v>2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1</v>
      </c>
      <c r="H32" s="7">
        <v>30</v>
      </c>
      <c r="I32" s="7" t="s">
        <v>99</v>
      </c>
      <c r="J32" s="8" t="s">
        <v>16</v>
      </c>
      <c r="K32" s="27">
        <v>3</v>
      </c>
      <c r="L32" s="28">
        <v>2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1</v>
      </c>
      <c r="H33" s="7">
        <v>31</v>
      </c>
      <c r="I33" s="7" t="s">
        <v>119</v>
      </c>
      <c r="J33" s="8" t="s">
        <v>37</v>
      </c>
      <c r="K33" s="27">
        <v>5</v>
      </c>
      <c r="L33" s="28">
        <v>0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2</v>
      </c>
      <c r="H34" s="7">
        <v>32</v>
      </c>
      <c r="I34" s="7" t="s">
        <v>138</v>
      </c>
      <c r="J34" s="8" t="s">
        <v>57</v>
      </c>
      <c r="K34" s="27">
        <v>5</v>
      </c>
      <c r="L34" s="28">
        <v>2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1</v>
      </c>
      <c r="H35" s="7">
        <v>33</v>
      </c>
      <c r="I35" s="7" t="s">
        <v>125</v>
      </c>
      <c r="J35" s="8" t="s">
        <v>43</v>
      </c>
      <c r="K35" s="27">
        <v>3</v>
      </c>
      <c r="L35" s="28">
        <v>1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2</v>
      </c>
      <c r="H36" s="7">
        <v>34</v>
      </c>
      <c r="I36" s="7" t="s">
        <v>124</v>
      </c>
      <c r="J36" s="8" t="s">
        <v>42</v>
      </c>
      <c r="K36" s="27">
        <v>4</v>
      </c>
      <c r="L36" s="28">
        <v>1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2</v>
      </c>
      <c r="H37" s="7">
        <v>35</v>
      </c>
      <c r="I37" s="7" t="s">
        <v>100</v>
      </c>
      <c r="J37" s="8" t="s">
        <v>17</v>
      </c>
      <c r="K37" s="27">
        <v>3</v>
      </c>
      <c r="L37" s="28">
        <v>1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11</v>
      </c>
      <c r="H38" s="7">
        <v>36</v>
      </c>
      <c r="I38" s="7" t="s">
        <v>91</v>
      </c>
      <c r="J38" s="8" t="s">
        <v>10</v>
      </c>
      <c r="K38" s="27">
        <v>3</v>
      </c>
      <c r="L38" s="28">
        <v>0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2</v>
      </c>
      <c r="H39" s="7">
        <v>37</v>
      </c>
      <c r="I39" s="7" t="s">
        <v>94</v>
      </c>
      <c r="J39" s="8" t="s">
        <v>11</v>
      </c>
      <c r="K39" s="27">
        <v>5</v>
      </c>
      <c r="L39" s="28">
        <v>0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2</v>
      </c>
      <c r="H40" s="7">
        <v>38</v>
      </c>
      <c r="I40" s="7" t="s">
        <v>101</v>
      </c>
      <c r="J40" s="8" t="s">
        <v>18</v>
      </c>
      <c r="K40" s="27">
        <v>3</v>
      </c>
      <c r="L40" s="28">
        <v>2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2</v>
      </c>
      <c r="H41" s="7">
        <v>39</v>
      </c>
      <c r="I41" s="7" t="s">
        <v>106</v>
      </c>
      <c r="J41" s="8" t="s">
        <v>23</v>
      </c>
      <c r="K41" s="27">
        <v>4</v>
      </c>
      <c r="L41" s="28">
        <v>2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0</v>
      </c>
      <c r="H42" s="7">
        <v>40</v>
      </c>
      <c r="I42" s="7" t="s">
        <v>107</v>
      </c>
      <c r="J42" s="8" t="s">
        <v>24</v>
      </c>
      <c r="K42" s="27">
        <v>5</v>
      </c>
      <c r="L42" s="28">
        <v>1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2</v>
      </c>
      <c r="H43" s="7">
        <v>41</v>
      </c>
      <c r="I43" s="7" t="s">
        <v>126</v>
      </c>
      <c r="J43" s="8" t="s">
        <v>44</v>
      </c>
      <c r="K43" s="27">
        <v>5</v>
      </c>
      <c r="L43" s="28">
        <v>0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3</v>
      </c>
      <c r="H44" s="7">
        <v>42</v>
      </c>
      <c r="I44" s="7" t="s">
        <v>132</v>
      </c>
      <c r="J44" s="8" t="s">
        <v>50</v>
      </c>
      <c r="K44" s="27">
        <v>3</v>
      </c>
      <c r="L44" s="28">
        <v>0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2</v>
      </c>
      <c r="H45" s="7">
        <v>43</v>
      </c>
      <c r="I45" s="7" t="s">
        <v>136</v>
      </c>
      <c r="J45" s="8" t="s">
        <v>55</v>
      </c>
      <c r="K45" s="27">
        <v>10</v>
      </c>
      <c r="L45" s="28">
        <v>3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3</v>
      </c>
      <c r="H46" s="7">
        <v>44</v>
      </c>
      <c r="I46" s="7" t="s">
        <v>133</v>
      </c>
      <c r="J46" s="8" t="s">
        <v>51</v>
      </c>
      <c r="K46" s="27">
        <v>6</v>
      </c>
      <c r="L46" s="28">
        <v>3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1</v>
      </c>
      <c r="H47" s="7">
        <v>45</v>
      </c>
      <c r="I47" s="7" t="s">
        <v>134</v>
      </c>
      <c r="J47" s="8" t="s">
        <v>52</v>
      </c>
      <c r="K47" s="27">
        <v>10</v>
      </c>
      <c r="L47" s="28">
        <v>3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17</v>
      </c>
      <c r="H48" s="7">
        <v>46</v>
      </c>
      <c r="I48" s="7" t="s">
        <v>103</v>
      </c>
      <c r="J48" s="8" t="s">
        <v>20</v>
      </c>
      <c r="K48" s="27">
        <v>4</v>
      </c>
      <c r="L48" s="28">
        <v>2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0</v>
      </c>
      <c r="H49" s="7">
        <v>47</v>
      </c>
      <c r="I49" s="7" t="s">
        <v>114</v>
      </c>
      <c r="J49" s="8" t="s">
        <v>32</v>
      </c>
      <c r="K49" s="27">
        <v>4</v>
      </c>
      <c r="L49" s="28">
        <v>2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0</v>
      </c>
      <c r="H50" s="7">
        <v>48</v>
      </c>
      <c r="I50" s="7" t="s">
        <v>92</v>
      </c>
      <c r="J50" s="8" t="s">
        <v>9</v>
      </c>
      <c r="K50" s="27">
        <v>3</v>
      </c>
      <c r="L50" s="28">
        <v>0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5</v>
      </c>
      <c r="H51" s="7">
        <v>49</v>
      </c>
      <c r="I51" s="7" t="s">
        <v>120</v>
      </c>
      <c r="J51" s="8" t="s">
        <v>38</v>
      </c>
      <c r="K51" s="27">
        <v>4</v>
      </c>
      <c r="L51" s="28">
        <v>0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0</v>
      </c>
      <c r="H52" s="7">
        <v>50</v>
      </c>
      <c r="I52" s="7" t="s">
        <v>111</v>
      </c>
      <c r="J52" s="8" t="s">
        <v>29</v>
      </c>
      <c r="K52" s="27">
        <v>3</v>
      </c>
      <c r="L52" s="28">
        <v>2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2</v>
      </c>
      <c r="H53" s="7"/>
      <c r="I53" s="44" t="s">
        <v>153</v>
      </c>
      <c r="J53" s="45"/>
      <c r="K53" s="11">
        <f>SUM(K3:K52)</f>
        <v>222</v>
      </c>
      <c r="L53" s="11">
        <f>SUM(L3:L52)</f>
        <v>73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0</v>
      </c>
      <c r="K54" s="11"/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2</v>
      </c>
      <c r="K55" s="11"/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9</v>
      </c>
      <c r="K56" s="11"/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1</v>
      </c>
      <c r="K57" s="11"/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1</v>
      </c>
      <c r="K58" s="11"/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0</v>
      </c>
      <c r="K59" s="11"/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1</v>
      </c>
      <c r="K60" s="11"/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3</v>
      </c>
      <c r="K61" s="11"/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2</v>
      </c>
      <c r="K62" s="11"/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2</v>
      </c>
      <c r="K63" s="11"/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1</v>
      </c>
      <c r="K64" s="11"/>
    </row>
    <row r="65" spans="1:11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3</v>
      </c>
      <c r="K65" s="11"/>
    </row>
    <row r="66" spans="1:11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2</v>
      </c>
      <c r="K66" s="11"/>
    </row>
    <row r="67" spans="1:11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16</v>
      </c>
      <c r="K67" s="11"/>
    </row>
    <row r="68" spans="1:11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1</v>
      </c>
      <c r="K68" s="11"/>
    </row>
    <row r="69" spans="1:11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3</v>
      </c>
      <c r="K69" s="11"/>
    </row>
    <row r="70" spans="1:11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5</v>
      </c>
      <c r="K70" s="11"/>
    </row>
    <row r="71" spans="1:11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0</v>
      </c>
      <c r="K71" s="11"/>
    </row>
    <row r="72" spans="1:11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0</v>
      </c>
      <c r="K72" s="11"/>
    </row>
    <row r="73" spans="1:11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2</v>
      </c>
      <c r="K73" s="11"/>
    </row>
    <row r="74" spans="1:11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0</v>
      </c>
      <c r="K74" s="11"/>
    </row>
    <row r="75" spans="1:11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3</v>
      </c>
      <c r="K75" s="11"/>
    </row>
    <row r="76" spans="1:11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3</v>
      </c>
      <c r="K76" s="11"/>
    </row>
    <row r="77" spans="1:11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2</v>
      </c>
      <c r="K77" s="11"/>
    </row>
    <row r="78" spans="1:11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2</v>
      </c>
      <c r="K78" s="11"/>
    </row>
    <row r="79" spans="1:11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21</v>
      </c>
      <c r="K79" s="11"/>
    </row>
    <row r="80" spans="1:11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1</v>
      </c>
      <c r="K80" s="11"/>
    </row>
    <row r="81" spans="1:11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3</v>
      </c>
      <c r="K81" s="11"/>
    </row>
    <row r="82" spans="1:11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3</v>
      </c>
      <c r="K82" s="11"/>
    </row>
    <row r="83" spans="1:11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2</v>
      </c>
      <c r="K83" s="11"/>
    </row>
    <row r="84" spans="1:11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3</v>
      </c>
      <c r="K84" s="11"/>
    </row>
    <row r="85" spans="1:11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5</v>
      </c>
      <c r="K85" s="11"/>
    </row>
    <row r="86" spans="1:11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0</v>
      </c>
      <c r="K86" s="11"/>
    </row>
    <row r="87" spans="1:11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2</v>
      </c>
      <c r="K87" s="11"/>
    </row>
    <row r="88" spans="1:11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2</v>
      </c>
      <c r="K88" s="11"/>
    </row>
    <row r="89" spans="1:11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2</v>
      </c>
      <c r="K89" s="11"/>
    </row>
    <row r="90" spans="1:11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1</v>
      </c>
      <c r="K90" s="11"/>
    </row>
    <row r="91" spans="1:11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2</v>
      </c>
      <c r="K91" s="11"/>
    </row>
    <row r="92" spans="1:11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1</v>
      </c>
      <c r="K92" s="11"/>
    </row>
    <row r="93" spans="1:11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27</v>
      </c>
      <c r="K93" s="11"/>
    </row>
    <row r="94" spans="1:11" ht="20" customHeight="1" x14ac:dyDescent="0.35">
      <c r="K94" s="11"/>
    </row>
    <row r="95" spans="1:11" ht="15.5" x14ac:dyDescent="0.35">
      <c r="D95" s="25" t="s">
        <v>150</v>
      </c>
      <c r="E95" s="53">
        <f>SUM(F93+F79+F67+F56+F48+F38+F30+F20+F10)</f>
        <v>141</v>
      </c>
      <c r="F95" s="53"/>
      <c r="K95" s="11"/>
    </row>
    <row r="96" spans="1:11" x14ac:dyDescent="0.35">
      <c r="D96" s="26" t="s">
        <v>151</v>
      </c>
      <c r="E96" s="46">
        <f>80+60+44+25+37+27+38+38+30</f>
        <v>379</v>
      </c>
      <c r="F96" s="46"/>
      <c r="K96" s="11"/>
    </row>
  </sheetData>
  <mergeCells count="23">
    <mergeCell ref="N19:O19"/>
    <mergeCell ref="E95:F95"/>
    <mergeCell ref="E96:F96"/>
    <mergeCell ref="A21:A30"/>
    <mergeCell ref="B21:B30"/>
    <mergeCell ref="A1:L1"/>
    <mergeCell ref="I53:J53"/>
    <mergeCell ref="A80:A93"/>
    <mergeCell ref="B80:B93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47DF-E618-41DF-ADC2-0A96152A3EC8}">
  <sheetPr codeName="Sheet6">
    <tabColor theme="7"/>
  </sheetPr>
  <dimension ref="A1:P96"/>
  <sheetViews>
    <sheetView workbookViewId="0">
      <selection activeCell="L5" sqref="L5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10" max="10" width="45.7265625" bestFit="1" customWidth="1"/>
    <col min="15" max="15" width="20.1796875" bestFit="1" customWidth="1"/>
  </cols>
  <sheetData>
    <row r="1" spans="1:16" ht="41.5" customHeight="1" x14ac:dyDescent="0.35">
      <c r="A1" s="40" t="s">
        <v>144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152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2</v>
      </c>
      <c r="H3" s="7">
        <v>1</v>
      </c>
      <c r="I3" s="7" t="s">
        <v>115</v>
      </c>
      <c r="J3" s="8" t="s">
        <v>33</v>
      </c>
      <c r="K3" s="27">
        <v>3</v>
      </c>
      <c r="L3" s="28">
        <v>2</v>
      </c>
      <c r="N3" s="35">
        <v>1</v>
      </c>
      <c r="O3" s="35" t="s">
        <v>67</v>
      </c>
      <c r="P3" s="35">
        <f>SUM(L3:L9)</f>
        <v>21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2</v>
      </c>
      <c r="H4" s="7">
        <v>2</v>
      </c>
      <c r="I4" s="7" t="s">
        <v>122</v>
      </c>
      <c r="J4" s="8" t="s">
        <v>40</v>
      </c>
      <c r="K4" s="27">
        <v>3</v>
      </c>
      <c r="L4" s="28">
        <v>2</v>
      </c>
      <c r="N4" s="35">
        <v>2</v>
      </c>
      <c r="O4" s="35" t="s">
        <v>70</v>
      </c>
      <c r="P4" s="35">
        <f>SUM(L10:L22)</f>
        <v>40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2</v>
      </c>
      <c r="H5" s="7">
        <v>3</v>
      </c>
      <c r="I5" s="7" t="s">
        <v>127</v>
      </c>
      <c r="J5" s="8" t="s">
        <v>45</v>
      </c>
      <c r="K5" s="27">
        <v>3</v>
      </c>
      <c r="L5" s="28">
        <v>1</v>
      </c>
      <c r="N5" s="35">
        <v>3</v>
      </c>
      <c r="O5" s="35" t="s">
        <v>69</v>
      </c>
      <c r="P5" s="35">
        <f>SUM(L23:L42)</f>
        <v>53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2</v>
      </c>
      <c r="H6" s="7">
        <v>4</v>
      </c>
      <c r="I6" s="7" t="s">
        <v>104</v>
      </c>
      <c r="J6" s="8" t="s">
        <v>21</v>
      </c>
      <c r="K6" s="27">
        <v>3</v>
      </c>
      <c r="L6" s="28">
        <v>3</v>
      </c>
      <c r="N6" s="35">
        <v>4</v>
      </c>
      <c r="O6" s="35" t="s">
        <v>68</v>
      </c>
      <c r="P6" s="35">
        <f>SUM(L43:L52)</f>
        <v>36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4</v>
      </c>
      <c r="H7" s="7">
        <v>5</v>
      </c>
      <c r="I7" s="7" t="s">
        <v>93</v>
      </c>
      <c r="J7" s="8" t="s">
        <v>8</v>
      </c>
      <c r="K7" s="27">
        <v>3</v>
      </c>
      <c r="L7" s="28">
        <v>2</v>
      </c>
      <c r="O7" s="35" t="s">
        <v>166</v>
      </c>
      <c r="P7" s="27">
        <f>SUM(P3:P6)</f>
        <v>150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5</v>
      </c>
      <c r="H8" s="7">
        <v>6</v>
      </c>
      <c r="I8" s="7" t="s">
        <v>96</v>
      </c>
      <c r="J8" s="8" t="s">
        <v>13</v>
      </c>
      <c r="K8" s="27">
        <v>6</v>
      </c>
      <c r="L8" s="28">
        <v>5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0</v>
      </c>
      <c r="H9" s="7">
        <v>7</v>
      </c>
      <c r="I9" s="7" t="s">
        <v>105</v>
      </c>
      <c r="J9" s="8" t="s">
        <v>22</v>
      </c>
      <c r="K9" s="27">
        <v>7</v>
      </c>
      <c r="L9" s="28">
        <v>6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17</v>
      </c>
      <c r="H10" s="7">
        <v>8</v>
      </c>
      <c r="I10" s="7" t="s">
        <v>121</v>
      </c>
      <c r="J10" s="8" t="s">
        <v>39</v>
      </c>
      <c r="K10" s="27">
        <v>10</v>
      </c>
      <c r="L10" s="28">
        <v>9</v>
      </c>
      <c r="N10" s="66">
        <v>1</v>
      </c>
      <c r="O10" s="66" t="s">
        <v>76</v>
      </c>
      <c r="P10" s="67">
        <f>F20</f>
        <v>33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5</v>
      </c>
      <c r="H11" s="7">
        <v>9</v>
      </c>
      <c r="I11" s="7" t="s">
        <v>118</v>
      </c>
      <c r="J11" s="8" t="s">
        <v>36</v>
      </c>
      <c r="K11" s="27">
        <v>3</v>
      </c>
      <c r="L11" s="28">
        <v>2</v>
      </c>
      <c r="N11" s="66">
        <v>2</v>
      </c>
      <c r="O11" s="66" t="s">
        <v>77</v>
      </c>
      <c r="P11" s="67">
        <f>F30</f>
        <v>32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2</v>
      </c>
      <c r="H12" s="7">
        <v>10</v>
      </c>
      <c r="I12" s="7" t="s">
        <v>135</v>
      </c>
      <c r="J12" s="8" t="s">
        <v>53</v>
      </c>
      <c r="K12" s="27">
        <v>5</v>
      </c>
      <c r="L12" s="28">
        <v>3</v>
      </c>
      <c r="N12" s="66">
        <v>3</v>
      </c>
      <c r="O12" s="66" t="s">
        <v>81</v>
      </c>
      <c r="P12" s="67">
        <f>F48</f>
        <v>27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3</v>
      </c>
      <c r="H13" s="7">
        <v>11</v>
      </c>
      <c r="I13" s="7" t="s">
        <v>128</v>
      </c>
      <c r="J13" s="8" t="s">
        <v>46</v>
      </c>
      <c r="K13" s="27">
        <v>5</v>
      </c>
      <c r="L13" s="28">
        <v>4</v>
      </c>
      <c r="N13" s="66">
        <v>4</v>
      </c>
      <c r="O13" s="66" t="s">
        <v>79</v>
      </c>
      <c r="P13" s="67">
        <f>F38</f>
        <v>20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2</v>
      </c>
      <c r="H14" s="7">
        <v>12</v>
      </c>
      <c r="I14" s="7" t="s">
        <v>129</v>
      </c>
      <c r="J14" s="8" t="s">
        <v>47</v>
      </c>
      <c r="K14" s="27">
        <v>5</v>
      </c>
      <c r="L14" s="28">
        <v>2</v>
      </c>
      <c r="N14" s="66">
        <v>5</v>
      </c>
      <c r="O14" s="66" t="s">
        <v>82</v>
      </c>
      <c r="P14" s="67">
        <f>F56</f>
        <v>19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5</v>
      </c>
      <c r="H15" s="7">
        <v>13</v>
      </c>
      <c r="I15" s="7" t="s">
        <v>139</v>
      </c>
      <c r="J15" s="8" t="s">
        <v>58</v>
      </c>
      <c r="K15" s="27">
        <v>3</v>
      </c>
      <c r="L15" s="28">
        <v>2</v>
      </c>
      <c r="N15" s="66">
        <v>6</v>
      </c>
      <c r="O15" s="66" t="s">
        <v>86</v>
      </c>
      <c r="P15" s="67">
        <f>F67</f>
        <v>32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3</v>
      </c>
      <c r="H16" s="7">
        <v>14</v>
      </c>
      <c r="I16" s="7" t="s">
        <v>97</v>
      </c>
      <c r="J16" s="8" t="s">
        <v>14</v>
      </c>
      <c r="K16" s="27">
        <v>5</v>
      </c>
      <c r="L16" s="28">
        <v>0</v>
      </c>
      <c r="N16" s="66">
        <v>7</v>
      </c>
      <c r="O16" s="66" t="s">
        <v>179</v>
      </c>
      <c r="P16" s="67">
        <f>F79</f>
        <v>41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3</v>
      </c>
      <c r="H17" s="7">
        <v>15</v>
      </c>
      <c r="I17" s="7" t="s">
        <v>131</v>
      </c>
      <c r="J17" s="8" t="s">
        <v>49</v>
      </c>
      <c r="K17" s="27">
        <v>5</v>
      </c>
      <c r="L17" s="28">
        <v>0</v>
      </c>
      <c r="N17" s="66">
        <v>8</v>
      </c>
      <c r="O17" s="66" t="s">
        <v>65</v>
      </c>
      <c r="P17" s="67">
        <f>F10</f>
        <v>17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6</v>
      </c>
      <c r="H18" s="7">
        <v>16</v>
      </c>
      <c r="I18" s="7" t="s">
        <v>95</v>
      </c>
      <c r="J18" s="8" t="s">
        <v>12</v>
      </c>
      <c r="K18" s="27">
        <v>5</v>
      </c>
      <c r="L18" s="28">
        <v>4</v>
      </c>
      <c r="N18" s="66">
        <v>9</v>
      </c>
      <c r="O18" s="66" t="s">
        <v>180</v>
      </c>
      <c r="P18" s="67">
        <f>F93</f>
        <v>49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4</v>
      </c>
      <c r="H19" s="7">
        <v>17</v>
      </c>
      <c r="I19" s="7" t="s">
        <v>137</v>
      </c>
      <c r="J19" s="8" t="s">
        <v>56</v>
      </c>
      <c r="K19" s="27">
        <v>5</v>
      </c>
      <c r="L19" s="28">
        <v>4</v>
      </c>
      <c r="N19" s="72" t="s">
        <v>153</v>
      </c>
      <c r="O19" s="73"/>
      <c r="P19" s="62">
        <f>SUM(P10:P18)</f>
        <v>270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33</v>
      </c>
      <c r="H20" s="7">
        <v>18</v>
      </c>
      <c r="I20" s="7" t="s">
        <v>130</v>
      </c>
      <c r="J20" s="8" t="s">
        <v>48</v>
      </c>
      <c r="K20" s="27">
        <v>3</v>
      </c>
      <c r="L20" s="28">
        <v>2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2</v>
      </c>
      <c r="H21" s="7">
        <v>19</v>
      </c>
      <c r="I21" s="7" t="s">
        <v>117</v>
      </c>
      <c r="J21" s="8" t="s">
        <v>35</v>
      </c>
      <c r="K21" s="27">
        <v>5</v>
      </c>
      <c r="L21" s="28">
        <v>5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3</v>
      </c>
      <c r="H22" s="7">
        <v>20</v>
      </c>
      <c r="I22" s="7" t="s">
        <v>123</v>
      </c>
      <c r="J22" s="8" t="s">
        <v>41</v>
      </c>
      <c r="K22" s="27">
        <v>3</v>
      </c>
      <c r="L22" s="28">
        <v>3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4</v>
      </c>
      <c r="H23" s="7">
        <v>21</v>
      </c>
      <c r="I23" s="7" t="s">
        <v>98</v>
      </c>
      <c r="J23" s="8" t="s">
        <v>15</v>
      </c>
      <c r="K23" s="27">
        <v>5</v>
      </c>
      <c r="L23" s="28">
        <v>5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3</v>
      </c>
      <c r="H24" s="7">
        <v>22</v>
      </c>
      <c r="I24" s="7" t="s">
        <v>102</v>
      </c>
      <c r="J24" s="8" t="s">
        <v>19</v>
      </c>
      <c r="K24" s="27">
        <v>5</v>
      </c>
      <c r="L24" s="28">
        <v>5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2</v>
      </c>
      <c r="H25" s="7">
        <v>23</v>
      </c>
      <c r="I25" s="7" t="s">
        <v>108</v>
      </c>
      <c r="J25" s="8" t="s">
        <v>25</v>
      </c>
      <c r="K25" s="27">
        <v>5</v>
      </c>
      <c r="L25" s="28">
        <v>3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5</v>
      </c>
      <c r="H26" s="7">
        <v>24</v>
      </c>
      <c r="I26" s="7" t="s">
        <v>108</v>
      </c>
      <c r="J26" s="8" t="s">
        <v>54</v>
      </c>
      <c r="K26" s="27">
        <v>3</v>
      </c>
      <c r="L26" s="28">
        <v>3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3</v>
      </c>
      <c r="H27" s="7">
        <v>25</v>
      </c>
      <c r="I27" s="7" t="s">
        <v>109</v>
      </c>
      <c r="J27" s="8" t="s">
        <v>26</v>
      </c>
      <c r="K27" s="27">
        <v>3</v>
      </c>
      <c r="L27" s="28">
        <v>2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6</v>
      </c>
      <c r="H28" s="7">
        <v>26</v>
      </c>
      <c r="I28" s="7" t="s">
        <v>110</v>
      </c>
      <c r="J28" s="8" t="s">
        <v>28</v>
      </c>
      <c r="K28" s="27">
        <v>5</v>
      </c>
      <c r="L28" s="28">
        <v>4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4</v>
      </c>
      <c r="H29" s="7">
        <v>27</v>
      </c>
      <c r="I29" s="7" t="s">
        <v>116</v>
      </c>
      <c r="J29" s="8" t="s">
        <v>34</v>
      </c>
      <c r="K29" s="27">
        <v>5</v>
      </c>
      <c r="L29" s="28">
        <v>3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32</v>
      </c>
      <c r="H30" s="7">
        <v>28</v>
      </c>
      <c r="I30" s="7" t="s">
        <v>112</v>
      </c>
      <c r="J30" s="8" t="s">
        <v>30</v>
      </c>
      <c r="K30" s="27">
        <v>3</v>
      </c>
      <c r="L30" s="28">
        <v>1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3</v>
      </c>
      <c r="H31" s="7">
        <v>29</v>
      </c>
      <c r="I31" s="7" t="s">
        <v>113</v>
      </c>
      <c r="J31" s="8" t="s">
        <v>31</v>
      </c>
      <c r="K31" s="27">
        <v>3</v>
      </c>
      <c r="L31" s="28">
        <v>2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2</v>
      </c>
      <c r="H32" s="7">
        <v>30</v>
      </c>
      <c r="I32" s="7" t="s">
        <v>99</v>
      </c>
      <c r="J32" s="8" t="s">
        <v>16</v>
      </c>
      <c r="K32" s="27">
        <v>3</v>
      </c>
      <c r="L32" s="28">
        <v>2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3</v>
      </c>
      <c r="H33" s="7">
        <v>31</v>
      </c>
      <c r="I33" s="7" t="s">
        <v>119</v>
      </c>
      <c r="J33" s="8" t="s">
        <v>37</v>
      </c>
      <c r="K33" s="27">
        <v>5</v>
      </c>
      <c r="L33" s="28">
        <v>0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2</v>
      </c>
      <c r="H34" s="7">
        <v>32</v>
      </c>
      <c r="I34" s="7" t="s">
        <v>138</v>
      </c>
      <c r="J34" s="8" t="s">
        <v>57</v>
      </c>
      <c r="K34" s="27">
        <v>5</v>
      </c>
      <c r="L34" s="28">
        <v>2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4</v>
      </c>
      <c r="H35" s="7">
        <v>33</v>
      </c>
      <c r="I35" s="7" t="s">
        <v>125</v>
      </c>
      <c r="J35" s="8" t="s">
        <v>43</v>
      </c>
      <c r="K35" s="27">
        <v>3</v>
      </c>
      <c r="L35" s="28">
        <v>2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2</v>
      </c>
      <c r="H36" s="7">
        <v>34</v>
      </c>
      <c r="I36" s="7" t="s">
        <v>124</v>
      </c>
      <c r="J36" s="8" t="s">
        <v>42</v>
      </c>
      <c r="K36" s="27">
        <v>4</v>
      </c>
      <c r="L36" s="28">
        <v>3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4</v>
      </c>
      <c r="H37" s="7">
        <v>35</v>
      </c>
      <c r="I37" s="7" t="s">
        <v>100</v>
      </c>
      <c r="J37" s="8" t="s">
        <v>17</v>
      </c>
      <c r="K37" s="27">
        <v>3</v>
      </c>
      <c r="L37" s="28">
        <v>3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20</v>
      </c>
      <c r="H38" s="7">
        <v>36</v>
      </c>
      <c r="I38" s="7" t="s">
        <v>91</v>
      </c>
      <c r="J38" s="8" t="s">
        <v>10</v>
      </c>
      <c r="K38" s="27">
        <v>3</v>
      </c>
      <c r="L38" s="28">
        <v>2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1</v>
      </c>
      <c r="H39" s="7">
        <v>37</v>
      </c>
      <c r="I39" s="7" t="s">
        <v>94</v>
      </c>
      <c r="J39" s="8" t="s">
        <v>11</v>
      </c>
      <c r="K39" s="27">
        <v>5</v>
      </c>
      <c r="L39" s="28">
        <v>2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2</v>
      </c>
      <c r="H40" s="7">
        <v>38</v>
      </c>
      <c r="I40" s="7" t="s">
        <v>101</v>
      </c>
      <c r="J40" s="8" t="s">
        <v>18</v>
      </c>
      <c r="K40" s="27">
        <v>3</v>
      </c>
      <c r="L40" s="28">
        <v>2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3</v>
      </c>
      <c r="H41" s="7">
        <v>39</v>
      </c>
      <c r="I41" s="7" t="s">
        <v>106</v>
      </c>
      <c r="J41" s="8" t="s">
        <v>23</v>
      </c>
      <c r="K41" s="27">
        <v>4</v>
      </c>
      <c r="L41" s="28">
        <v>3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2</v>
      </c>
      <c r="H42" s="7">
        <v>40</v>
      </c>
      <c r="I42" s="7" t="s">
        <v>107</v>
      </c>
      <c r="J42" s="8" t="s">
        <v>24</v>
      </c>
      <c r="K42" s="27">
        <v>5</v>
      </c>
      <c r="L42" s="28">
        <v>4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3</v>
      </c>
      <c r="H43" s="7">
        <v>41</v>
      </c>
      <c r="I43" s="7" t="s">
        <v>126</v>
      </c>
      <c r="J43" s="8" t="s">
        <v>44</v>
      </c>
      <c r="K43" s="27">
        <v>5</v>
      </c>
      <c r="L43" s="28">
        <v>3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5</v>
      </c>
      <c r="H44" s="7">
        <v>42</v>
      </c>
      <c r="I44" s="7" t="s">
        <v>132</v>
      </c>
      <c r="J44" s="8" t="s">
        <v>50</v>
      </c>
      <c r="K44" s="27">
        <v>3</v>
      </c>
      <c r="L44" s="28">
        <v>2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4</v>
      </c>
      <c r="H45" s="7">
        <v>43</v>
      </c>
      <c r="I45" s="7" t="s">
        <v>136</v>
      </c>
      <c r="J45" s="8" t="s">
        <v>55</v>
      </c>
      <c r="K45" s="27">
        <v>10</v>
      </c>
      <c r="L45" s="28">
        <v>7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5</v>
      </c>
      <c r="H46" s="7">
        <v>44</v>
      </c>
      <c r="I46" s="7" t="s">
        <v>133</v>
      </c>
      <c r="J46" s="8" t="s">
        <v>51</v>
      </c>
      <c r="K46" s="27">
        <v>6</v>
      </c>
      <c r="L46" s="28">
        <v>6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2</v>
      </c>
      <c r="H47" s="7">
        <v>45</v>
      </c>
      <c r="I47" s="7" t="s">
        <v>134</v>
      </c>
      <c r="J47" s="8" t="s">
        <v>52</v>
      </c>
      <c r="K47" s="27">
        <v>10</v>
      </c>
      <c r="L47" s="28">
        <v>7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27</v>
      </c>
      <c r="H48" s="7">
        <v>46</v>
      </c>
      <c r="I48" s="7" t="s">
        <v>103</v>
      </c>
      <c r="J48" s="8" t="s">
        <v>20</v>
      </c>
      <c r="K48" s="27">
        <v>4</v>
      </c>
      <c r="L48" s="28">
        <v>3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0</v>
      </c>
      <c r="H49" s="7">
        <v>47</v>
      </c>
      <c r="I49" s="7" t="s">
        <v>114</v>
      </c>
      <c r="J49" s="8" t="s">
        <v>32</v>
      </c>
      <c r="K49" s="27">
        <v>4</v>
      </c>
      <c r="L49" s="28">
        <v>3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1</v>
      </c>
      <c r="H50" s="7">
        <v>48</v>
      </c>
      <c r="I50" s="7" t="s">
        <v>92</v>
      </c>
      <c r="J50" s="8" t="s">
        <v>9</v>
      </c>
      <c r="K50" s="27">
        <v>3</v>
      </c>
      <c r="L50" s="28">
        <v>2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9</v>
      </c>
      <c r="H51" s="7">
        <v>49</v>
      </c>
      <c r="I51" s="7" t="s">
        <v>120</v>
      </c>
      <c r="J51" s="8" t="s">
        <v>38</v>
      </c>
      <c r="K51" s="27">
        <v>4</v>
      </c>
      <c r="L51" s="28">
        <v>1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0</v>
      </c>
      <c r="H52" s="7">
        <v>50</v>
      </c>
      <c r="I52" s="7" t="s">
        <v>111</v>
      </c>
      <c r="J52" s="8" t="s">
        <v>29</v>
      </c>
      <c r="K52" s="27">
        <v>3</v>
      </c>
      <c r="L52" s="28">
        <v>2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4</v>
      </c>
      <c r="H53" s="7"/>
      <c r="I53" s="44" t="s">
        <v>153</v>
      </c>
      <c r="J53" s="45"/>
      <c r="K53" s="11">
        <f>SUM(K3:K52)</f>
        <v>222</v>
      </c>
      <c r="L53" s="11">
        <f>SUM(L3:L52)</f>
        <v>150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2</v>
      </c>
      <c r="K54" s="11"/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3</v>
      </c>
      <c r="K55" s="11"/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19</v>
      </c>
      <c r="K56" s="11"/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3</v>
      </c>
      <c r="K57" s="11"/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2</v>
      </c>
      <c r="K58" s="11"/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3</v>
      </c>
      <c r="K59" s="11"/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1</v>
      </c>
      <c r="K60" s="11"/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5</v>
      </c>
      <c r="K61" s="11"/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4</v>
      </c>
      <c r="K62" s="11"/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4</v>
      </c>
      <c r="K63" s="11"/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2</v>
      </c>
      <c r="K64" s="11"/>
    </row>
    <row r="65" spans="1:11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5</v>
      </c>
      <c r="K65" s="11"/>
    </row>
    <row r="66" spans="1:11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3</v>
      </c>
      <c r="K66" s="11"/>
    </row>
    <row r="67" spans="1:11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32</v>
      </c>
      <c r="K67" s="11"/>
    </row>
    <row r="68" spans="1:11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2</v>
      </c>
      <c r="K68" s="11"/>
    </row>
    <row r="69" spans="1:11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5</v>
      </c>
      <c r="K69" s="11"/>
    </row>
    <row r="70" spans="1:11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9</v>
      </c>
      <c r="K70" s="11"/>
    </row>
    <row r="71" spans="1:11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0</v>
      </c>
      <c r="K71" s="11"/>
    </row>
    <row r="72" spans="1:11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0</v>
      </c>
      <c r="K72" s="11"/>
    </row>
    <row r="73" spans="1:11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3</v>
      </c>
      <c r="K73" s="11"/>
    </row>
    <row r="74" spans="1:11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2</v>
      </c>
      <c r="K74" s="11"/>
    </row>
    <row r="75" spans="1:11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6</v>
      </c>
      <c r="K75" s="11"/>
    </row>
    <row r="76" spans="1:11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7</v>
      </c>
      <c r="K76" s="11"/>
    </row>
    <row r="77" spans="1:11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3</v>
      </c>
      <c r="K77" s="11"/>
    </row>
    <row r="78" spans="1:11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4</v>
      </c>
      <c r="K78" s="11"/>
    </row>
    <row r="79" spans="1:11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41</v>
      </c>
      <c r="K79" s="11"/>
    </row>
    <row r="80" spans="1:11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3</v>
      </c>
      <c r="K80" s="11"/>
    </row>
    <row r="81" spans="1:11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7</v>
      </c>
      <c r="K81" s="11"/>
    </row>
    <row r="82" spans="1:11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5</v>
      </c>
      <c r="K82" s="11"/>
    </row>
    <row r="83" spans="1:11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4</v>
      </c>
      <c r="K83" s="11"/>
    </row>
    <row r="84" spans="1:11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5</v>
      </c>
      <c r="K84" s="11"/>
    </row>
    <row r="85" spans="1:11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9</v>
      </c>
      <c r="K85" s="11"/>
    </row>
    <row r="86" spans="1:11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0</v>
      </c>
      <c r="K86" s="11"/>
    </row>
    <row r="87" spans="1:11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4</v>
      </c>
      <c r="K87" s="11"/>
    </row>
    <row r="88" spans="1:11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3</v>
      </c>
      <c r="K88" s="11"/>
    </row>
    <row r="89" spans="1:11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2</v>
      </c>
      <c r="K89" s="11"/>
    </row>
    <row r="90" spans="1:11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2</v>
      </c>
      <c r="K90" s="11"/>
    </row>
    <row r="91" spans="1:11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3</v>
      </c>
      <c r="K91" s="11"/>
    </row>
    <row r="92" spans="1:11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2</v>
      </c>
      <c r="K92" s="11"/>
    </row>
    <row r="93" spans="1:11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49</v>
      </c>
      <c r="K93" s="11"/>
    </row>
    <row r="94" spans="1:11" ht="20" customHeight="1" x14ac:dyDescent="0.35">
      <c r="K94" s="11"/>
    </row>
    <row r="95" spans="1:11" ht="15.5" x14ac:dyDescent="0.35">
      <c r="D95" s="25" t="s">
        <v>150</v>
      </c>
      <c r="E95" s="53">
        <f>SUM(F93+F79+F67+F56+F48+F38+F30+F20+F10)</f>
        <v>270</v>
      </c>
      <c r="F95" s="53"/>
      <c r="K95" s="11"/>
    </row>
    <row r="96" spans="1:11" x14ac:dyDescent="0.35">
      <c r="D96" s="26" t="s">
        <v>151</v>
      </c>
      <c r="E96" s="46">
        <f>80+60+44+25+37+27+38+38+30</f>
        <v>379</v>
      </c>
      <c r="F96" s="46"/>
      <c r="K96" s="11"/>
    </row>
  </sheetData>
  <mergeCells count="23">
    <mergeCell ref="N19:O19"/>
    <mergeCell ref="E95:F95"/>
    <mergeCell ref="E96:F96"/>
    <mergeCell ref="A21:A30"/>
    <mergeCell ref="B21:B30"/>
    <mergeCell ref="A1:L1"/>
    <mergeCell ref="I53:J53"/>
    <mergeCell ref="A80:A93"/>
    <mergeCell ref="B80:B93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0232-108F-4B18-8DC1-A03AF9501AEE}">
  <sheetPr codeName="Sheet7">
    <tabColor theme="6"/>
  </sheetPr>
  <dimension ref="A1:P96"/>
  <sheetViews>
    <sheetView topLeftCell="E1" workbookViewId="0">
      <selection activeCell="O10" sqref="O10:P18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10" max="10" width="45.7265625" bestFit="1" customWidth="1"/>
    <col min="15" max="15" width="20.1796875" bestFit="1" customWidth="1"/>
  </cols>
  <sheetData>
    <row r="1" spans="1:16" ht="41.5" customHeight="1" x14ac:dyDescent="0.35">
      <c r="A1" s="40" t="s">
        <v>145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152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0</v>
      </c>
      <c r="H3" s="7">
        <v>1</v>
      </c>
      <c r="I3" s="7" t="s">
        <v>115</v>
      </c>
      <c r="J3" s="8" t="s">
        <v>33</v>
      </c>
      <c r="K3" s="27">
        <v>3</v>
      </c>
      <c r="L3" s="28">
        <v>1</v>
      </c>
      <c r="N3" s="35">
        <v>1</v>
      </c>
      <c r="O3" s="35" t="s">
        <v>67</v>
      </c>
      <c r="P3" s="35">
        <f>SUM(L3:L9)</f>
        <v>13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1</v>
      </c>
      <c r="H4" s="7">
        <v>2</v>
      </c>
      <c r="I4" s="7" t="s">
        <v>122</v>
      </c>
      <c r="J4" s="8" t="s">
        <v>40</v>
      </c>
      <c r="K4" s="27">
        <v>3</v>
      </c>
      <c r="L4" s="28">
        <v>2</v>
      </c>
      <c r="N4" s="35">
        <v>2</v>
      </c>
      <c r="O4" s="35" t="s">
        <v>70</v>
      </c>
      <c r="P4" s="35">
        <f>SUM(L10:L22)</f>
        <v>43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1</v>
      </c>
      <c r="H5" s="7">
        <v>3</v>
      </c>
      <c r="I5" s="7" t="s">
        <v>127</v>
      </c>
      <c r="J5" s="8" t="s">
        <v>45</v>
      </c>
      <c r="K5" s="27">
        <v>3</v>
      </c>
      <c r="L5" s="28">
        <v>1</v>
      </c>
      <c r="N5" s="35">
        <v>3</v>
      </c>
      <c r="O5" s="35" t="s">
        <v>69</v>
      </c>
      <c r="P5" s="35">
        <f>SUM(L23:L42)</f>
        <v>37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1</v>
      </c>
      <c r="H6" s="7">
        <v>4</v>
      </c>
      <c r="I6" s="7" t="s">
        <v>104</v>
      </c>
      <c r="J6" s="8" t="s">
        <v>21</v>
      </c>
      <c r="K6" s="27">
        <v>3</v>
      </c>
      <c r="L6" s="28">
        <v>2</v>
      </c>
      <c r="N6" s="35">
        <v>4</v>
      </c>
      <c r="O6" s="35" t="s">
        <v>68</v>
      </c>
      <c r="P6" s="35">
        <f>SUM(L43:L52)</f>
        <v>28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4</v>
      </c>
      <c r="H7" s="7">
        <v>5</v>
      </c>
      <c r="I7" s="7" t="s">
        <v>93</v>
      </c>
      <c r="J7" s="8" t="s">
        <v>8</v>
      </c>
      <c r="K7" s="27">
        <v>3</v>
      </c>
      <c r="L7" s="28">
        <v>0</v>
      </c>
      <c r="O7" s="35" t="s">
        <v>166</v>
      </c>
      <c r="P7" s="27">
        <f>SUM(P3:P6)</f>
        <v>121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5</v>
      </c>
      <c r="H8" s="7">
        <v>6</v>
      </c>
      <c r="I8" s="7" t="s">
        <v>96</v>
      </c>
      <c r="J8" s="8" t="s">
        <v>13</v>
      </c>
      <c r="K8" s="27">
        <v>6</v>
      </c>
      <c r="L8" s="28">
        <v>5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1</v>
      </c>
      <c r="H9" s="7">
        <v>7</v>
      </c>
      <c r="I9" s="7" t="s">
        <v>105</v>
      </c>
      <c r="J9" s="8" t="s">
        <v>22</v>
      </c>
      <c r="K9" s="27">
        <v>7</v>
      </c>
      <c r="L9" s="28">
        <v>2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13</v>
      </c>
      <c r="H10" s="7">
        <v>8</v>
      </c>
      <c r="I10" s="7" t="s">
        <v>121</v>
      </c>
      <c r="J10" s="8" t="s">
        <v>39</v>
      </c>
      <c r="K10" s="27">
        <v>10</v>
      </c>
      <c r="L10" s="28">
        <v>9</v>
      </c>
      <c r="N10" s="66">
        <v>1</v>
      </c>
      <c r="O10" s="66" t="s">
        <v>76</v>
      </c>
      <c r="P10" s="67">
        <f>F20</f>
        <v>18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3</v>
      </c>
      <c r="H11" s="7">
        <v>9</v>
      </c>
      <c r="I11" s="7" t="s">
        <v>118</v>
      </c>
      <c r="J11" s="8" t="s">
        <v>36</v>
      </c>
      <c r="K11" s="27">
        <v>3</v>
      </c>
      <c r="L11" s="28">
        <v>2</v>
      </c>
      <c r="N11" s="66">
        <v>2</v>
      </c>
      <c r="O11" s="66" t="s">
        <v>77</v>
      </c>
      <c r="P11" s="67">
        <f>F30</f>
        <v>18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2</v>
      </c>
      <c r="H12" s="7">
        <v>10</v>
      </c>
      <c r="I12" s="7" t="s">
        <v>135</v>
      </c>
      <c r="J12" s="8" t="s">
        <v>53</v>
      </c>
      <c r="K12" s="27">
        <v>5</v>
      </c>
      <c r="L12" s="28">
        <v>4</v>
      </c>
      <c r="N12" s="66">
        <v>3</v>
      </c>
      <c r="O12" s="66" t="s">
        <v>81</v>
      </c>
      <c r="P12" s="67">
        <f>F48</f>
        <v>22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2</v>
      </c>
      <c r="H13" s="7">
        <v>11</v>
      </c>
      <c r="I13" s="7" t="s">
        <v>128</v>
      </c>
      <c r="J13" s="8" t="s">
        <v>46</v>
      </c>
      <c r="K13" s="27">
        <v>5</v>
      </c>
      <c r="L13" s="28">
        <v>4</v>
      </c>
      <c r="N13" s="66">
        <v>4</v>
      </c>
      <c r="O13" s="66" t="s">
        <v>79</v>
      </c>
      <c r="P13" s="67">
        <f>F38</f>
        <v>12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2</v>
      </c>
      <c r="H14" s="7">
        <v>12</v>
      </c>
      <c r="I14" s="7" t="s">
        <v>129</v>
      </c>
      <c r="J14" s="8" t="s">
        <v>47</v>
      </c>
      <c r="K14" s="27">
        <v>5</v>
      </c>
      <c r="L14" s="28">
        <v>3</v>
      </c>
      <c r="N14" s="66">
        <v>5</v>
      </c>
      <c r="O14" s="66" t="s">
        <v>82</v>
      </c>
      <c r="P14" s="67">
        <f>F56</f>
        <v>26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0</v>
      </c>
      <c r="H15" s="7">
        <v>13</v>
      </c>
      <c r="I15" s="7" t="s">
        <v>139</v>
      </c>
      <c r="J15" s="8" t="s">
        <v>58</v>
      </c>
      <c r="K15" s="27">
        <v>3</v>
      </c>
      <c r="L15" s="28">
        <v>2</v>
      </c>
      <c r="N15" s="66">
        <v>6</v>
      </c>
      <c r="O15" s="66" t="s">
        <v>86</v>
      </c>
      <c r="P15" s="67">
        <f>F67</f>
        <v>33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1</v>
      </c>
      <c r="H16" s="7">
        <v>14</v>
      </c>
      <c r="I16" s="7" t="s">
        <v>97</v>
      </c>
      <c r="J16" s="8" t="s">
        <v>14</v>
      </c>
      <c r="K16" s="27">
        <v>5</v>
      </c>
      <c r="L16" s="28">
        <v>1</v>
      </c>
      <c r="N16" s="66">
        <v>7</v>
      </c>
      <c r="O16" s="66" t="s">
        <v>179</v>
      </c>
      <c r="P16" s="67">
        <f>F79</f>
        <v>42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2</v>
      </c>
      <c r="H17" s="7">
        <v>15</v>
      </c>
      <c r="I17" s="7" t="s">
        <v>131</v>
      </c>
      <c r="J17" s="8" t="s">
        <v>49</v>
      </c>
      <c r="K17" s="27">
        <v>5</v>
      </c>
      <c r="L17" s="28">
        <v>0</v>
      </c>
      <c r="N17" s="66">
        <v>8</v>
      </c>
      <c r="O17" s="66" t="s">
        <v>65</v>
      </c>
      <c r="P17" s="67">
        <f>F10</f>
        <v>13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2</v>
      </c>
      <c r="H18" s="7">
        <v>16</v>
      </c>
      <c r="I18" s="7" t="s">
        <v>95</v>
      </c>
      <c r="J18" s="8" t="s">
        <v>12</v>
      </c>
      <c r="K18" s="27">
        <v>5</v>
      </c>
      <c r="L18" s="28">
        <v>4</v>
      </c>
      <c r="N18" s="66">
        <v>9</v>
      </c>
      <c r="O18" s="66" t="s">
        <v>180</v>
      </c>
      <c r="P18" s="67">
        <f>F93</f>
        <v>49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4</v>
      </c>
      <c r="H19" s="7">
        <v>17</v>
      </c>
      <c r="I19" s="7" t="s">
        <v>137</v>
      </c>
      <c r="J19" s="8" t="s">
        <v>56</v>
      </c>
      <c r="K19" s="27">
        <v>5</v>
      </c>
      <c r="L19" s="28">
        <v>4</v>
      </c>
      <c r="N19" s="72" t="s">
        <v>153</v>
      </c>
      <c r="O19" s="73"/>
      <c r="P19" s="62">
        <f>SUM(P10:P18)</f>
        <v>233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18</v>
      </c>
      <c r="H20" s="7">
        <v>18</v>
      </c>
      <c r="I20" s="7" t="s">
        <v>130</v>
      </c>
      <c r="J20" s="8" t="s">
        <v>48</v>
      </c>
      <c r="K20" s="27">
        <v>3</v>
      </c>
      <c r="L20" s="28">
        <v>2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2</v>
      </c>
      <c r="H21" s="7">
        <v>19</v>
      </c>
      <c r="I21" s="7" t="s">
        <v>117</v>
      </c>
      <c r="J21" s="8" t="s">
        <v>35</v>
      </c>
      <c r="K21" s="27">
        <v>5</v>
      </c>
      <c r="L21" s="28">
        <v>5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2</v>
      </c>
      <c r="H22" s="7">
        <v>20</v>
      </c>
      <c r="I22" s="7" t="s">
        <v>123</v>
      </c>
      <c r="J22" s="8" t="s">
        <v>41</v>
      </c>
      <c r="K22" s="27">
        <v>3</v>
      </c>
      <c r="L22" s="28">
        <v>3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2</v>
      </c>
      <c r="H23" s="7">
        <v>21</v>
      </c>
      <c r="I23" s="7" t="s">
        <v>98</v>
      </c>
      <c r="J23" s="8" t="s">
        <v>15</v>
      </c>
      <c r="K23" s="27">
        <v>5</v>
      </c>
      <c r="L23" s="28">
        <v>3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2</v>
      </c>
      <c r="H24" s="7">
        <v>22</v>
      </c>
      <c r="I24" s="7" t="s">
        <v>102</v>
      </c>
      <c r="J24" s="8" t="s">
        <v>19</v>
      </c>
      <c r="K24" s="27">
        <v>5</v>
      </c>
      <c r="L24" s="28">
        <v>0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2</v>
      </c>
      <c r="H25" s="7">
        <v>23</v>
      </c>
      <c r="I25" s="7" t="s">
        <v>108</v>
      </c>
      <c r="J25" s="8" t="s">
        <v>25</v>
      </c>
      <c r="K25" s="27">
        <v>5</v>
      </c>
      <c r="L25" s="28">
        <v>0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0</v>
      </c>
      <c r="H26" s="7">
        <v>24</v>
      </c>
      <c r="I26" s="7" t="s">
        <v>108</v>
      </c>
      <c r="J26" s="8" t="s">
        <v>54</v>
      </c>
      <c r="K26" s="27">
        <v>3</v>
      </c>
      <c r="L26" s="28">
        <v>3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2</v>
      </c>
      <c r="H27" s="7">
        <v>25</v>
      </c>
      <c r="I27" s="7" t="s">
        <v>109</v>
      </c>
      <c r="J27" s="8" t="s">
        <v>26</v>
      </c>
      <c r="K27" s="27">
        <v>3</v>
      </c>
      <c r="L27" s="28">
        <v>1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2</v>
      </c>
      <c r="H28" s="7">
        <v>26</v>
      </c>
      <c r="I28" s="7" t="s">
        <v>110</v>
      </c>
      <c r="J28" s="8" t="s">
        <v>28</v>
      </c>
      <c r="K28" s="27">
        <v>5</v>
      </c>
      <c r="L28" s="28">
        <v>2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4</v>
      </c>
      <c r="H29" s="7">
        <v>27</v>
      </c>
      <c r="I29" s="7" t="s">
        <v>116</v>
      </c>
      <c r="J29" s="8" t="s">
        <v>34</v>
      </c>
      <c r="K29" s="27">
        <v>5</v>
      </c>
      <c r="L29" s="28">
        <v>2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18</v>
      </c>
      <c r="H30" s="7">
        <v>28</v>
      </c>
      <c r="I30" s="7" t="s">
        <v>112</v>
      </c>
      <c r="J30" s="8" t="s">
        <v>30</v>
      </c>
      <c r="K30" s="27">
        <v>3</v>
      </c>
      <c r="L30" s="28">
        <v>1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0</v>
      </c>
      <c r="H31" s="7">
        <v>29</v>
      </c>
      <c r="I31" s="7" t="s">
        <v>113</v>
      </c>
      <c r="J31" s="8" t="s">
        <v>31</v>
      </c>
      <c r="K31" s="27">
        <v>3</v>
      </c>
      <c r="L31" s="28">
        <v>1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1</v>
      </c>
      <c r="H32" s="7">
        <v>30</v>
      </c>
      <c r="I32" s="7" t="s">
        <v>99</v>
      </c>
      <c r="J32" s="8" t="s">
        <v>16</v>
      </c>
      <c r="K32" s="27">
        <v>3</v>
      </c>
      <c r="L32" s="28">
        <v>2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2</v>
      </c>
      <c r="H33" s="7">
        <v>31</v>
      </c>
      <c r="I33" s="7" t="s">
        <v>119</v>
      </c>
      <c r="J33" s="8" t="s">
        <v>37</v>
      </c>
      <c r="K33" s="27">
        <v>5</v>
      </c>
      <c r="L33" s="28">
        <v>4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2</v>
      </c>
      <c r="H34" s="7">
        <v>32</v>
      </c>
      <c r="I34" s="7" t="s">
        <v>138</v>
      </c>
      <c r="J34" s="8" t="s">
        <v>57</v>
      </c>
      <c r="K34" s="27">
        <v>5</v>
      </c>
      <c r="L34" s="28">
        <v>3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2</v>
      </c>
      <c r="H35" s="7">
        <v>33</v>
      </c>
      <c r="I35" s="7" t="s">
        <v>125</v>
      </c>
      <c r="J35" s="8" t="s">
        <v>43</v>
      </c>
      <c r="K35" s="27">
        <v>3</v>
      </c>
      <c r="L35" s="28">
        <v>2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1</v>
      </c>
      <c r="H36" s="7">
        <v>34</v>
      </c>
      <c r="I36" s="7" t="s">
        <v>124</v>
      </c>
      <c r="J36" s="8" t="s">
        <v>42</v>
      </c>
      <c r="K36" s="27">
        <v>4</v>
      </c>
      <c r="L36" s="28">
        <v>3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4</v>
      </c>
      <c r="H37" s="7">
        <v>35</v>
      </c>
      <c r="I37" s="7" t="s">
        <v>100</v>
      </c>
      <c r="J37" s="8" t="s">
        <v>17</v>
      </c>
      <c r="K37" s="27">
        <v>3</v>
      </c>
      <c r="L37" s="28">
        <v>2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12</v>
      </c>
      <c r="H38" s="7">
        <v>36</v>
      </c>
      <c r="I38" s="7" t="s">
        <v>91</v>
      </c>
      <c r="J38" s="8" t="s">
        <v>10</v>
      </c>
      <c r="K38" s="27">
        <v>3</v>
      </c>
      <c r="L38" s="28">
        <v>1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1</v>
      </c>
      <c r="H39" s="7">
        <v>37</v>
      </c>
      <c r="I39" s="7" t="s">
        <v>94</v>
      </c>
      <c r="J39" s="8" t="s">
        <v>11</v>
      </c>
      <c r="K39" s="27">
        <v>5</v>
      </c>
      <c r="L39" s="28">
        <v>1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1</v>
      </c>
      <c r="H40" s="7">
        <v>38</v>
      </c>
      <c r="I40" s="7" t="s">
        <v>101</v>
      </c>
      <c r="J40" s="8" t="s">
        <v>18</v>
      </c>
      <c r="K40" s="27">
        <v>3</v>
      </c>
      <c r="L40" s="28">
        <v>2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1</v>
      </c>
      <c r="H41" s="7">
        <v>39</v>
      </c>
      <c r="I41" s="7" t="s">
        <v>106</v>
      </c>
      <c r="J41" s="8" t="s">
        <v>23</v>
      </c>
      <c r="K41" s="27">
        <v>4</v>
      </c>
      <c r="L41" s="28">
        <v>2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1</v>
      </c>
      <c r="H42" s="7">
        <v>40</v>
      </c>
      <c r="I42" s="7" t="s">
        <v>107</v>
      </c>
      <c r="J42" s="8" t="s">
        <v>24</v>
      </c>
      <c r="K42" s="27">
        <v>5</v>
      </c>
      <c r="L42" s="28">
        <v>2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2</v>
      </c>
      <c r="H43" s="7">
        <v>41</v>
      </c>
      <c r="I43" s="7" t="s">
        <v>126</v>
      </c>
      <c r="J43" s="8" t="s">
        <v>44</v>
      </c>
      <c r="K43" s="27">
        <v>5</v>
      </c>
      <c r="L43" s="28">
        <v>3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5</v>
      </c>
      <c r="H44" s="7">
        <v>42</v>
      </c>
      <c r="I44" s="7" t="s">
        <v>132</v>
      </c>
      <c r="J44" s="8" t="s">
        <v>50</v>
      </c>
      <c r="K44" s="27">
        <v>3</v>
      </c>
      <c r="L44" s="28">
        <v>2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4</v>
      </c>
      <c r="H45" s="7">
        <v>43</v>
      </c>
      <c r="I45" s="7" t="s">
        <v>136</v>
      </c>
      <c r="J45" s="8" t="s">
        <v>55</v>
      </c>
      <c r="K45" s="27">
        <v>10</v>
      </c>
      <c r="L45" s="28">
        <v>4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5</v>
      </c>
      <c r="H46" s="7">
        <v>44</v>
      </c>
      <c r="I46" s="7" t="s">
        <v>133</v>
      </c>
      <c r="J46" s="8" t="s">
        <v>51</v>
      </c>
      <c r="K46" s="27">
        <v>6</v>
      </c>
      <c r="L46" s="28">
        <v>4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2</v>
      </c>
      <c r="H47" s="7">
        <v>45</v>
      </c>
      <c r="I47" s="7" t="s">
        <v>134</v>
      </c>
      <c r="J47" s="8" t="s">
        <v>52</v>
      </c>
      <c r="K47" s="27">
        <v>10</v>
      </c>
      <c r="L47" s="28">
        <v>8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22</v>
      </c>
      <c r="H48" s="7">
        <v>46</v>
      </c>
      <c r="I48" s="7" t="s">
        <v>103</v>
      </c>
      <c r="J48" s="8" t="s">
        <v>20</v>
      </c>
      <c r="K48" s="27">
        <v>4</v>
      </c>
      <c r="L48" s="28">
        <v>1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4</v>
      </c>
      <c r="H49" s="7">
        <v>47</v>
      </c>
      <c r="I49" s="7" t="s">
        <v>114</v>
      </c>
      <c r="J49" s="8" t="s">
        <v>32</v>
      </c>
      <c r="K49" s="27">
        <v>4</v>
      </c>
      <c r="L49" s="28">
        <v>1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3</v>
      </c>
      <c r="H50" s="7">
        <v>48</v>
      </c>
      <c r="I50" s="7" t="s">
        <v>92</v>
      </c>
      <c r="J50" s="8" t="s">
        <v>9</v>
      </c>
      <c r="K50" s="27">
        <v>3</v>
      </c>
      <c r="L50" s="28">
        <v>1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9</v>
      </c>
      <c r="H51" s="7">
        <v>49</v>
      </c>
      <c r="I51" s="7" t="s">
        <v>120</v>
      </c>
      <c r="J51" s="8" t="s">
        <v>38</v>
      </c>
      <c r="K51" s="27">
        <v>4</v>
      </c>
      <c r="L51" s="28">
        <v>3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1</v>
      </c>
      <c r="H52" s="7">
        <v>50</v>
      </c>
      <c r="I52" s="7" t="s">
        <v>111</v>
      </c>
      <c r="J52" s="8" t="s">
        <v>29</v>
      </c>
      <c r="K52" s="27">
        <v>3</v>
      </c>
      <c r="L52" s="28">
        <v>1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4</v>
      </c>
      <c r="H53" s="7"/>
      <c r="I53" s="44" t="s">
        <v>153</v>
      </c>
      <c r="J53" s="45"/>
      <c r="K53" s="11">
        <f>SUM(K3:K52)</f>
        <v>222</v>
      </c>
      <c r="L53" s="11">
        <f>SUM(L3:L52)</f>
        <v>121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2</v>
      </c>
      <c r="K54" s="11"/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3</v>
      </c>
      <c r="K55" s="11"/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26</v>
      </c>
      <c r="K56" s="11"/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3</v>
      </c>
      <c r="K57" s="11"/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2</v>
      </c>
      <c r="K58" s="11"/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3</v>
      </c>
      <c r="K59" s="11"/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1</v>
      </c>
      <c r="K60" s="11"/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5</v>
      </c>
      <c r="K61" s="11"/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4</v>
      </c>
      <c r="K62" s="11"/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4</v>
      </c>
      <c r="K63" s="11"/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3</v>
      </c>
      <c r="K64" s="11"/>
    </row>
    <row r="65" spans="1:11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5</v>
      </c>
      <c r="K65" s="11"/>
    </row>
    <row r="66" spans="1:11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3</v>
      </c>
      <c r="K66" s="11"/>
    </row>
    <row r="67" spans="1:11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33</v>
      </c>
      <c r="K67" s="11"/>
    </row>
    <row r="68" spans="1:11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2</v>
      </c>
      <c r="K68" s="11"/>
    </row>
    <row r="69" spans="1:11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5</v>
      </c>
      <c r="K69" s="11"/>
    </row>
    <row r="70" spans="1:11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9</v>
      </c>
      <c r="K70" s="11"/>
    </row>
    <row r="71" spans="1:11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1</v>
      </c>
      <c r="K71" s="11"/>
    </row>
    <row r="72" spans="1:11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0</v>
      </c>
      <c r="K72" s="11"/>
    </row>
    <row r="73" spans="1:11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3</v>
      </c>
      <c r="K73" s="11"/>
    </row>
    <row r="74" spans="1:11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2</v>
      </c>
      <c r="K74" s="11"/>
    </row>
    <row r="75" spans="1:11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4</v>
      </c>
      <c r="K75" s="11"/>
    </row>
    <row r="76" spans="1:11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8</v>
      </c>
      <c r="K76" s="11"/>
    </row>
    <row r="77" spans="1:11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4</v>
      </c>
      <c r="K77" s="11"/>
    </row>
    <row r="78" spans="1:11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4</v>
      </c>
      <c r="K78" s="11"/>
    </row>
    <row r="79" spans="1:11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42</v>
      </c>
      <c r="K79" s="11"/>
    </row>
    <row r="80" spans="1:11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3</v>
      </c>
      <c r="K80" s="11"/>
    </row>
    <row r="81" spans="1:11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4</v>
      </c>
      <c r="K81" s="11"/>
    </row>
    <row r="82" spans="1:11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5</v>
      </c>
      <c r="K82" s="11"/>
    </row>
    <row r="83" spans="1:11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4</v>
      </c>
      <c r="K83" s="11"/>
    </row>
    <row r="84" spans="1:11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5</v>
      </c>
      <c r="K84" s="11"/>
    </row>
    <row r="85" spans="1:11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9</v>
      </c>
      <c r="K85" s="11"/>
    </row>
    <row r="86" spans="1:11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1</v>
      </c>
      <c r="K86" s="11"/>
    </row>
    <row r="87" spans="1:11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4</v>
      </c>
      <c r="K87" s="11"/>
    </row>
    <row r="88" spans="1:11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3</v>
      </c>
      <c r="K88" s="11"/>
    </row>
    <row r="89" spans="1:11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3</v>
      </c>
      <c r="K89" s="11"/>
    </row>
    <row r="90" spans="1:11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2</v>
      </c>
      <c r="K90" s="11"/>
    </row>
    <row r="91" spans="1:11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4</v>
      </c>
      <c r="K91" s="11"/>
    </row>
    <row r="92" spans="1:11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2</v>
      </c>
      <c r="K92" s="11"/>
    </row>
    <row r="93" spans="1:11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49</v>
      </c>
      <c r="K93" s="11"/>
    </row>
    <row r="94" spans="1:11" ht="20" customHeight="1" x14ac:dyDescent="0.35">
      <c r="K94" s="11"/>
    </row>
    <row r="95" spans="1:11" ht="15.5" x14ac:dyDescent="0.35">
      <c r="D95" s="25" t="s">
        <v>150</v>
      </c>
      <c r="E95" s="53">
        <f>SUM(F93+F79+F67+F56+F48+F38+F30+F20+F10)</f>
        <v>233</v>
      </c>
      <c r="F95" s="53"/>
      <c r="K95" s="11"/>
    </row>
    <row r="96" spans="1:11" x14ac:dyDescent="0.35">
      <c r="D96" s="26" t="s">
        <v>151</v>
      </c>
      <c r="E96" s="46">
        <f>80+60+44+25+37+27+38+38+30</f>
        <v>379</v>
      </c>
      <c r="F96" s="46"/>
      <c r="K96" s="11"/>
    </row>
  </sheetData>
  <mergeCells count="23">
    <mergeCell ref="N19:O19"/>
    <mergeCell ref="E95:F95"/>
    <mergeCell ref="E96:F96"/>
    <mergeCell ref="A21:A30"/>
    <mergeCell ref="B21:B30"/>
    <mergeCell ref="A1:L1"/>
    <mergeCell ref="I53:J53"/>
    <mergeCell ref="A80:A93"/>
    <mergeCell ref="B80:B93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1505-6594-4663-ADDC-C2D6132346C7}">
  <sheetPr codeName="Sheet8">
    <tabColor theme="9" tint="0.79998168889431442"/>
  </sheetPr>
  <dimension ref="A1:F94"/>
  <sheetViews>
    <sheetView topLeftCell="A4" workbookViewId="0">
      <selection activeCell="L12" sqref="L12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15" customWidth="1"/>
    <col min="5" max="5" width="10.1796875" bestFit="1" customWidth="1"/>
    <col min="6" max="6" width="7.7265625" customWidth="1"/>
  </cols>
  <sheetData>
    <row r="1" spans="1:6" ht="18.5" x14ac:dyDescent="0.35">
      <c r="A1" s="54" t="s">
        <v>144</v>
      </c>
      <c r="B1" s="54"/>
      <c r="C1" s="54"/>
      <c r="D1" s="54"/>
      <c r="E1" s="54"/>
    </row>
    <row r="2" spans="1:6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</row>
    <row r="3" spans="1:6" ht="46.5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</row>
    <row r="4" spans="1:6" ht="62" x14ac:dyDescent="0.35">
      <c r="A4" s="43"/>
      <c r="B4" s="43"/>
      <c r="C4" s="14" t="s">
        <v>68</v>
      </c>
      <c r="D4" s="4" t="s">
        <v>9</v>
      </c>
      <c r="E4" s="21" t="s">
        <v>60</v>
      </c>
    </row>
    <row r="5" spans="1:6" ht="31" x14ac:dyDescent="0.35">
      <c r="A5" s="43"/>
      <c r="B5" s="43"/>
      <c r="C5" s="14" t="s">
        <v>69</v>
      </c>
      <c r="D5" s="4" t="s">
        <v>10</v>
      </c>
      <c r="E5" s="21" t="s">
        <v>60</v>
      </c>
    </row>
    <row r="6" spans="1:6" ht="31" x14ac:dyDescent="0.35">
      <c r="A6" s="43"/>
      <c r="B6" s="43"/>
      <c r="C6" s="14" t="s">
        <v>69</v>
      </c>
      <c r="D6" s="4" t="s">
        <v>11</v>
      </c>
      <c r="E6" s="21" t="s">
        <v>61</v>
      </c>
    </row>
    <row r="7" spans="1:6" ht="31" x14ac:dyDescent="0.35">
      <c r="A7" s="43"/>
      <c r="B7" s="43"/>
      <c r="C7" s="14" t="s">
        <v>70</v>
      </c>
      <c r="D7" s="4" t="s">
        <v>12</v>
      </c>
      <c r="E7" s="21" t="s">
        <v>61</v>
      </c>
    </row>
    <row r="8" spans="1:6" ht="31" x14ac:dyDescent="0.35">
      <c r="A8" s="43"/>
      <c r="B8" s="43"/>
      <c r="C8" s="14" t="s">
        <v>67</v>
      </c>
      <c r="D8" s="4" t="s">
        <v>13</v>
      </c>
      <c r="E8" s="21" t="s">
        <v>62</v>
      </c>
    </row>
    <row r="9" spans="1:6" ht="46.5" x14ac:dyDescent="0.35">
      <c r="A9" s="43"/>
      <c r="B9" s="43"/>
      <c r="C9" s="16" t="s">
        <v>70</v>
      </c>
      <c r="D9" s="4" t="s">
        <v>14</v>
      </c>
      <c r="E9" s="21" t="s">
        <v>61</v>
      </c>
    </row>
    <row r="10" spans="1:6" ht="15.5" x14ac:dyDescent="0.35">
      <c r="A10" s="43"/>
      <c r="B10" s="17"/>
      <c r="C10" s="17"/>
      <c r="D10" s="18" t="s">
        <v>63</v>
      </c>
      <c r="E10" s="22" t="s">
        <v>66</v>
      </c>
    </row>
    <row r="11" spans="1:6" ht="3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</row>
    <row r="12" spans="1:6" ht="31" x14ac:dyDescent="0.35">
      <c r="A12" s="43"/>
      <c r="B12" s="43"/>
      <c r="C12" s="4" t="s">
        <v>69</v>
      </c>
      <c r="D12" s="4" t="s">
        <v>16</v>
      </c>
      <c r="E12" s="21" t="s">
        <v>60</v>
      </c>
    </row>
    <row r="13" spans="1:6" ht="15.5" x14ac:dyDescent="0.35">
      <c r="A13" s="43"/>
      <c r="B13" s="43"/>
      <c r="C13" s="4" t="s">
        <v>69</v>
      </c>
      <c r="D13" s="4" t="s">
        <v>17</v>
      </c>
      <c r="E13" s="21" t="s">
        <v>73</v>
      </c>
    </row>
    <row r="14" spans="1:6" ht="62" x14ac:dyDescent="0.35">
      <c r="A14" s="43"/>
      <c r="B14" s="43"/>
      <c r="C14" s="4" t="s">
        <v>69</v>
      </c>
      <c r="D14" s="4" t="s">
        <v>18</v>
      </c>
      <c r="E14" s="21" t="s">
        <v>60</v>
      </c>
    </row>
    <row r="15" spans="1:6" ht="31" x14ac:dyDescent="0.35">
      <c r="A15" s="43"/>
      <c r="B15" s="43"/>
      <c r="C15" s="4" t="s">
        <v>69</v>
      </c>
      <c r="D15" s="4" t="s">
        <v>19</v>
      </c>
      <c r="E15" s="21" t="s">
        <v>61</v>
      </c>
    </row>
    <row r="16" spans="1:6" ht="62" x14ac:dyDescent="0.35">
      <c r="A16" s="43"/>
      <c r="B16" s="43"/>
      <c r="C16" s="4" t="s">
        <v>68</v>
      </c>
      <c r="D16" s="4" t="s">
        <v>20</v>
      </c>
      <c r="E16" s="21" t="s">
        <v>71</v>
      </c>
    </row>
    <row r="17" spans="1:5" ht="46.5" x14ac:dyDescent="0.35">
      <c r="A17" s="43"/>
      <c r="B17" s="43"/>
      <c r="C17" s="4" t="s">
        <v>67</v>
      </c>
      <c r="D17" s="4" t="s">
        <v>21</v>
      </c>
      <c r="E17" s="21" t="s">
        <v>60</v>
      </c>
    </row>
    <row r="18" spans="1:5" ht="31" x14ac:dyDescent="0.35">
      <c r="A18" s="43"/>
      <c r="B18" s="43"/>
      <c r="C18" s="4" t="s">
        <v>67</v>
      </c>
      <c r="D18" s="4" t="s">
        <v>22</v>
      </c>
      <c r="E18" s="21" t="s">
        <v>74</v>
      </c>
    </row>
    <row r="19" spans="1:5" ht="31" x14ac:dyDescent="0.35">
      <c r="A19" s="43"/>
      <c r="B19" s="43"/>
      <c r="C19" s="4" t="s">
        <v>70</v>
      </c>
      <c r="D19" s="4" t="s">
        <v>12</v>
      </c>
      <c r="E19" s="21" t="s">
        <v>61</v>
      </c>
    </row>
    <row r="20" spans="1:5" ht="15.5" x14ac:dyDescent="0.35">
      <c r="A20" s="43"/>
      <c r="B20" s="17"/>
      <c r="C20" s="18"/>
      <c r="D20" s="18" t="s">
        <v>63</v>
      </c>
      <c r="E20" s="22" t="s">
        <v>75</v>
      </c>
    </row>
    <row r="21" spans="1:5" ht="3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</row>
    <row r="22" spans="1:5" ht="46.5" x14ac:dyDescent="0.35">
      <c r="A22" s="43"/>
      <c r="B22" s="43"/>
      <c r="C22" s="4" t="s">
        <v>69</v>
      </c>
      <c r="D22" s="4" t="s">
        <v>23</v>
      </c>
      <c r="E22" s="21" t="s">
        <v>71</v>
      </c>
    </row>
    <row r="23" spans="1:5" ht="31" x14ac:dyDescent="0.35">
      <c r="A23" s="43"/>
      <c r="B23" s="43"/>
      <c r="C23" s="4" t="s">
        <v>69</v>
      </c>
      <c r="D23" s="4" t="s">
        <v>24</v>
      </c>
      <c r="E23" s="21" t="s">
        <v>61</v>
      </c>
    </row>
    <row r="24" spans="1:5" ht="15.5" x14ac:dyDescent="0.35">
      <c r="A24" s="43"/>
      <c r="B24" s="43"/>
      <c r="C24" s="4" t="s">
        <v>69</v>
      </c>
      <c r="D24" s="4" t="s">
        <v>17</v>
      </c>
      <c r="E24" s="21" t="s">
        <v>73</v>
      </c>
    </row>
    <row r="25" spans="1:5" ht="62" x14ac:dyDescent="0.35">
      <c r="A25" s="43"/>
      <c r="B25" s="43"/>
      <c r="C25" s="4" t="s">
        <v>69</v>
      </c>
      <c r="D25" s="4" t="s">
        <v>18</v>
      </c>
      <c r="E25" s="21" t="s">
        <v>60</v>
      </c>
    </row>
    <row r="26" spans="1:5" ht="31" x14ac:dyDescent="0.35">
      <c r="A26" s="43"/>
      <c r="B26" s="43"/>
      <c r="C26" s="4" t="s">
        <v>69</v>
      </c>
      <c r="D26" s="4" t="s">
        <v>19</v>
      </c>
      <c r="E26" s="21" t="s">
        <v>61</v>
      </c>
    </row>
    <row r="27" spans="1:5" ht="46.5" x14ac:dyDescent="0.35">
      <c r="A27" s="43"/>
      <c r="B27" s="43"/>
      <c r="C27" s="4" t="s">
        <v>67</v>
      </c>
      <c r="D27" s="4" t="s">
        <v>21</v>
      </c>
      <c r="E27" s="21" t="s">
        <v>60</v>
      </c>
    </row>
    <row r="28" spans="1:5" ht="31" x14ac:dyDescent="0.35">
      <c r="A28" s="43"/>
      <c r="B28" s="43"/>
      <c r="C28" s="4" t="s">
        <v>67</v>
      </c>
      <c r="D28" s="4" t="s">
        <v>22</v>
      </c>
      <c r="E28" s="21" t="s">
        <v>74</v>
      </c>
    </row>
    <row r="29" spans="1:5" ht="31" x14ac:dyDescent="0.35">
      <c r="A29" s="43"/>
      <c r="B29" s="43"/>
      <c r="C29" s="4" t="s">
        <v>70</v>
      </c>
      <c r="D29" s="4" t="s">
        <v>12</v>
      </c>
      <c r="E29" s="21" t="s">
        <v>61</v>
      </c>
    </row>
    <row r="30" spans="1:5" ht="15.5" x14ac:dyDescent="0.35">
      <c r="A30" s="43"/>
      <c r="B30" s="43"/>
      <c r="C30" s="17"/>
      <c r="D30" s="18" t="s">
        <v>63</v>
      </c>
      <c r="E30" s="22" t="s">
        <v>75</v>
      </c>
    </row>
    <row r="31" spans="1:5" ht="46.5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</row>
    <row r="32" spans="1:5" ht="46.5" x14ac:dyDescent="0.35">
      <c r="A32" s="43"/>
      <c r="B32" s="43"/>
      <c r="C32" s="4" t="s">
        <v>69</v>
      </c>
      <c r="D32" s="4" t="s">
        <v>26</v>
      </c>
      <c r="E32" s="21" t="s">
        <v>60</v>
      </c>
    </row>
    <row r="33" spans="1:5" ht="15.5" x14ac:dyDescent="0.35">
      <c r="A33" s="43"/>
      <c r="B33" s="43"/>
      <c r="C33" s="4" t="s">
        <v>69</v>
      </c>
      <c r="D33" s="4" t="s">
        <v>27</v>
      </c>
      <c r="E33" s="21" t="s">
        <v>73</v>
      </c>
    </row>
    <row r="34" spans="1:5" ht="31" x14ac:dyDescent="0.35">
      <c r="A34" s="43"/>
      <c r="B34" s="43"/>
      <c r="C34" s="4" t="s">
        <v>69</v>
      </c>
      <c r="D34" s="4" t="s">
        <v>16</v>
      </c>
      <c r="E34" s="21" t="s">
        <v>60</v>
      </c>
    </row>
    <row r="35" spans="1:5" ht="31" x14ac:dyDescent="0.35">
      <c r="A35" s="43"/>
      <c r="B35" s="43"/>
      <c r="C35" s="4" t="s">
        <v>69</v>
      </c>
      <c r="D35" s="4" t="s">
        <v>28</v>
      </c>
      <c r="E35" s="21" t="s">
        <v>61</v>
      </c>
    </row>
    <row r="36" spans="1:5" ht="46.5" x14ac:dyDescent="0.35">
      <c r="A36" s="43"/>
      <c r="B36" s="43"/>
      <c r="C36" s="4" t="s">
        <v>68</v>
      </c>
      <c r="D36" s="4" t="s">
        <v>29</v>
      </c>
      <c r="E36" s="21" t="s">
        <v>73</v>
      </c>
    </row>
    <row r="37" spans="1:5" ht="31" x14ac:dyDescent="0.35">
      <c r="A37" s="43"/>
      <c r="B37" s="43"/>
      <c r="C37" s="4" t="s">
        <v>70</v>
      </c>
      <c r="D37" s="4" t="s">
        <v>12</v>
      </c>
      <c r="E37" s="21" t="s">
        <v>61</v>
      </c>
    </row>
    <row r="38" spans="1:5" ht="15.5" x14ac:dyDescent="0.35">
      <c r="A38" s="43"/>
      <c r="B38" s="43"/>
      <c r="C38" s="18"/>
      <c r="D38" s="18" t="s">
        <v>63</v>
      </c>
      <c r="E38" s="22" t="s">
        <v>78</v>
      </c>
    </row>
    <row r="39" spans="1:5" ht="46.5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</row>
    <row r="40" spans="1:5" ht="46.5" x14ac:dyDescent="0.35">
      <c r="A40" s="43"/>
      <c r="B40" s="43"/>
      <c r="C40" s="4" t="s">
        <v>69</v>
      </c>
      <c r="D40" s="4" t="s">
        <v>31</v>
      </c>
      <c r="E40" s="5" t="s">
        <v>60</v>
      </c>
    </row>
    <row r="41" spans="1:5" ht="46.5" x14ac:dyDescent="0.35">
      <c r="A41" s="43"/>
      <c r="B41" s="43"/>
      <c r="C41" s="4" t="s">
        <v>68</v>
      </c>
      <c r="D41" s="4" t="s">
        <v>32</v>
      </c>
      <c r="E41" s="5" t="s">
        <v>71</v>
      </c>
    </row>
    <row r="42" spans="1:5" ht="46.5" x14ac:dyDescent="0.35">
      <c r="A42" s="43"/>
      <c r="B42" s="43"/>
      <c r="C42" s="4" t="s">
        <v>67</v>
      </c>
      <c r="D42" s="4" t="s">
        <v>33</v>
      </c>
      <c r="E42" s="5" t="s">
        <v>60</v>
      </c>
    </row>
    <row r="43" spans="1:5" ht="15.5" x14ac:dyDescent="0.35">
      <c r="A43" s="43"/>
      <c r="B43" s="43"/>
      <c r="C43" s="4" t="s">
        <v>69</v>
      </c>
      <c r="D43" s="4" t="s">
        <v>34</v>
      </c>
      <c r="E43" s="5" t="s">
        <v>61</v>
      </c>
    </row>
    <row r="44" spans="1:5" ht="31" x14ac:dyDescent="0.35">
      <c r="A44" s="43"/>
      <c r="B44" s="43"/>
      <c r="C44" s="4" t="s">
        <v>67</v>
      </c>
      <c r="D44" s="4" t="s">
        <v>13</v>
      </c>
      <c r="E44" s="5" t="s">
        <v>62</v>
      </c>
    </row>
    <row r="45" spans="1:5" ht="31" x14ac:dyDescent="0.35">
      <c r="A45" s="43"/>
      <c r="B45" s="43"/>
      <c r="C45" s="4" t="s">
        <v>70</v>
      </c>
      <c r="D45" s="4" t="s">
        <v>12</v>
      </c>
      <c r="E45" s="5" t="s">
        <v>61</v>
      </c>
    </row>
    <row r="46" spans="1:5" ht="31" x14ac:dyDescent="0.35">
      <c r="A46" s="43"/>
      <c r="B46" s="43"/>
      <c r="C46" s="4" t="s">
        <v>70</v>
      </c>
      <c r="D46" s="4" t="s">
        <v>35</v>
      </c>
      <c r="E46" s="5" t="s">
        <v>61</v>
      </c>
    </row>
    <row r="47" spans="1:5" ht="15.5" x14ac:dyDescent="0.35">
      <c r="A47" s="43"/>
      <c r="B47" s="43"/>
      <c r="C47" s="4" t="s">
        <v>70</v>
      </c>
      <c r="D47" s="4" t="s">
        <v>36</v>
      </c>
      <c r="E47" s="5" t="s">
        <v>60</v>
      </c>
    </row>
    <row r="48" spans="1:5" ht="15.5" x14ac:dyDescent="0.35">
      <c r="A48" s="43"/>
      <c r="B48" s="43"/>
      <c r="C48" s="17"/>
      <c r="D48" s="18" t="s">
        <v>63</v>
      </c>
      <c r="E48" s="23" t="s">
        <v>80</v>
      </c>
    </row>
    <row r="49" spans="1:5" ht="46.5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</row>
    <row r="50" spans="1:5" ht="62" x14ac:dyDescent="0.35">
      <c r="A50" s="43"/>
      <c r="B50" s="43"/>
      <c r="C50" s="4" t="s">
        <v>68</v>
      </c>
      <c r="D50" s="4" t="s">
        <v>38</v>
      </c>
      <c r="E50" s="5" t="s">
        <v>71</v>
      </c>
    </row>
    <row r="51" spans="1:5" ht="46.5" x14ac:dyDescent="0.35">
      <c r="A51" s="43"/>
      <c r="B51" s="43"/>
      <c r="C51" s="4" t="s">
        <v>70</v>
      </c>
      <c r="D51" s="4" t="s">
        <v>39</v>
      </c>
      <c r="E51" s="21" t="s">
        <v>83</v>
      </c>
    </row>
    <row r="52" spans="1:5" ht="46.5" x14ac:dyDescent="0.35">
      <c r="A52" s="43"/>
      <c r="B52" s="43"/>
      <c r="C52" s="4" t="s">
        <v>70</v>
      </c>
      <c r="D52" s="4" t="s">
        <v>14</v>
      </c>
      <c r="E52" s="21" t="s">
        <v>72</v>
      </c>
    </row>
    <row r="53" spans="1:5" ht="31" x14ac:dyDescent="0.35">
      <c r="A53" s="43"/>
      <c r="B53" s="43"/>
      <c r="C53" s="4" t="s">
        <v>70</v>
      </c>
      <c r="D53" s="4" t="s">
        <v>12</v>
      </c>
      <c r="E53" s="21" t="s">
        <v>61</v>
      </c>
    </row>
    <row r="54" spans="1:5" ht="77.5" x14ac:dyDescent="0.35">
      <c r="A54" s="43"/>
      <c r="B54" s="43"/>
      <c r="C54" s="4" t="s">
        <v>67</v>
      </c>
      <c r="D54" s="4" t="s">
        <v>40</v>
      </c>
      <c r="E54" s="21" t="s">
        <v>60</v>
      </c>
    </row>
    <row r="55" spans="1:5" ht="15.5" x14ac:dyDescent="0.35">
      <c r="A55" s="43"/>
      <c r="B55" s="43"/>
      <c r="C55" s="4" t="s">
        <v>70</v>
      </c>
      <c r="D55" s="4" t="s">
        <v>41</v>
      </c>
      <c r="E55" s="21" t="s">
        <v>60</v>
      </c>
    </row>
    <row r="56" spans="1:5" ht="15.5" x14ac:dyDescent="0.35">
      <c r="A56" s="43"/>
      <c r="B56" s="43"/>
      <c r="C56" s="18"/>
      <c r="D56" s="18" t="s">
        <v>63</v>
      </c>
      <c r="E56" s="22" t="s">
        <v>84</v>
      </c>
    </row>
    <row r="57" spans="1:5" ht="3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</row>
    <row r="58" spans="1:5" ht="46.5" x14ac:dyDescent="0.35">
      <c r="A58" s="43"/>
      <c r="B58" s="43"/>
      <c r="C58" s="4" t="s">
        <v>69</v>
      </c>
      <c r="D58" s="4" t="s">
        <v>43</v>
      </c>
      <c r="E58" s="21" t="s">
        <v>60</v>
      </c>
    </row>
    <row r="59" spans="1:5" ht="62" x14ac:dyDescent="0.35">
      <c r="A59" s="43"/>
      <c r="B59" s="43"/>
      <c r="C59" s="4" t="s">
        <v>68</v>
      </c>
      <c r="D59" s="4" t="s">
        <v>44</v>
      </c>
      <c r="E59" s="21" t="s">
        <v>72</v>
      </c>
    </row>
    <row r="60" spans="1:5" ht="62" x14ac:dyDescent="0.35">
      <c r="A60" s="43"/>
      <c r="B60" s="43"/>
      <c r="C60" s="4" t="s">
        <v>67</v>
      </c>
      <c r="D60" s="4" t="s">
        <v>45</v>
      </c>
      <c r="E60" s="21" t="s">
        <v>60</v>
      </c>
    </row>
    <row r="61" spans="1:5" ht="31" x14ac:dyDescent="0.35">
      <c r="A61" s="43"/>
      <c r="B61" s="43"/>
      <c r="C61" s="4" t="s">
        <v>67</v>
      </c>
      <c r="D61" s="4" t="s">
        <v>13</v>
      </c>
      <c r="E61" s="21" t="s">
        <v>62</v>
      </c>
    </row>
    <row r="62" spans="1:5" ht="31" x14ac:dyDescent="0.35">
      <c r="A62" s="43"/>
      <c r="B62" s="43"/>
      <c r="C62" s="4" t="s">
        <v>70</v>
      </c>
      <c r="D62" s="4" t="s">
        <v>12</v>
      </c>
      <c r="E62" s="21" t="s">
        <v>61</v>
      </c>
    </row>
    <row r="63" spans="1:5" ht="15.5" x14ac:dyDescent="0.35">
      <c r="A63" s="43"/>
      <c r="B63" s="43"/>
      <c r="C63" s="4" t="s">
        <v>70</v>
      </c>
      <c r="D63" s="4" t="s">
        <v>46</v>
      </c>
      <c r="E63" s="21" t="s">
        <v>72</v>
      </c>
    </row>
    <row r="64" spans="1:5" ht="46.5" x14ac:dyDescent="0.35">
      <c r="A64" s="43"/>
      <c r="B64" s="43"/>
      <c r="C64" s="4" t="s">
        <v>70</v>
      </c>
      <c r="D64" s="4" t="s">
        <v>47</v>
      </c>
      <c r="E64" s="21" t="s">
        <v>72</v>
      </c>
    </row>
    <row r="65" spans="1:5" ht="31" x14ac:dyDescent="0.35">
      <c r="A65" s="43"/>
      <c r="B65" s="43"/>
      <c r="C65" s="4" t="s">
        <v>70</v>
      </c>
      <c r="D65" s="4" t="s">
        <v>35</v>
      </c>
      <c r="E65" s="21" t="s">
        <v>61</v>
      </c>
    </row>
    <row r="66" spans="1:5" ht="15.5" x14ac:dyDescent="0.35">
      <c r="A66" s="43"/>
      <c r="B66" s="43"/>
      <c r="C66" s="4" t="s">
        <v>70</v>
      </c>
      <c r="D66" s="4" t="s">
        <v>41</v>
      </c>
      <c r="E66" s="21" t="s">
        <v>60</v>
      </c>
    </row>
    <row r="67" spans="1:5" ht="15.5" x14ac:dyDescent="0.35">
      <c r="A67" s="43"/>
      <c r="B67" s="43"/>
      <c r="C67" s="18"/>
      <c r="D67" s="18" t="s">
        <v>63</v>
      </c>
      <c r="E67" s="22" t="s">
        <v>85</v>
      </c>
    </row>
    <row r="68" spans="1:5" ht="46.5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</row>
    <row r="69" spans="1:5" ht="31" x14ac:dyDescent="0.35">
      <c r="A69" s="43"/>
      <c r="B69" s="43"/>
      <c r="C69" s="4" t="s">
        <v>70</v>
      </c>
      <c r="D69" s="4" t="s">
        <v>35</v>
      </c>
      <c r="E69" s="21" t="s">
        <v>61</v>
      </c>
    </row>
    <row r="70" spans="1:5" ht="46.5" x14ac:dyDescent="0.35">
      <c r="A70" s="43"/>
      <c r="B70" s="43"/>
      <c r="C70" s="4" t="s">
        <v>70</v>
      </c>
      <c r="D70" s="4" t="s">
        <v>39</v>
      </c>
      <c r="E70" s="21" t="s">
        <v>83</v>
      </c>
    </row>
    <row r="71" spans="1:5" ht="46.5" x14ac:dyDescent="0.35">
      <c r="A71" s="43"/>
      <c r="B71" s="43"/>
      <c r="C71" s="4" t="s">
        <v>70</v>
      </c>
      <c r="D71" s="4" t="s">
        <v>14</v>
      </c>
      <c r="E71" s="21" t="s">
        <v>72</v>
      </c>
    </row>
    <row r="72" spans="1:5" ht="46.5" x14ac:dyDescent="0.35">
      <c r="A72" s="43"/>
      <c r="B72" s="43"/>
      <c r="C72" s="4" t="s">
        <v>70</v>
      </c>
      <c r="D72" s="4" t="s">
        <v>49</v>
      </c>
      <c r="E72" s="21" t="s">
        <v>72</v>
      </c>
    </row>
    <row r="73" spans="1:5" ht="15.5" x14ac:dyDescent="0.35">
      <c r="A73" s="43"/>
      <c r="B73" s="43"/>
      <c r="C73" s="4" t="s">
        <v>70</v>
      </c>
      <c r="D73" s="4" t="s">
        <v>41</v>
      </c>
      <c r="E73" s="21" t="s">
        <v>60</v>
      </c>
    </row>
    <row r="74" spans="1:5" ht="62" x14ac:dyDescent="0.35">
      <c r="A74" s="43"/>
      <c r="B74" s="43"/>
      <c r="C74" s="4" t="s">
        <v>68</v>
      </c>
      <c r="D74" s="4" t="s">
        <v>50</v>
      </c>
      <c r="E74" s="21" t="s">
        <v>60</v>
      </c>
    </row>
    <row r="75" spans="1:5" ht="46.5" x14ac:dyDescent="0.35">
      <c r="A75" s="43"/>
      <c r="B75" s="43"/>
      <c r="C75" s="4" t="s">
        <v>68</v>
      </c>
      <c r="D75" s="4" t="s">
        <v>51</v>
      </c>
      <c r="E75" s="21" t="s">
        <v>62</v>
      </c>
    </row>
    <row r="76" spans="1:5" ht="31" x14ac:dyDescent="0.35">
      <c r="A76" s="43"/>
      <c r="B76" s="43"/>
      <c r="C76" s="4" t="s">
        <v>68</v>
      </c>
      <c r="D76" s="4" t="s">
        <v>52</v>
      </c>
      <c r="E76" s="21" t="s">
        <v>87</v>
      </c>
    </row>
    <row r="77" spans="1:5" ht="15.5" x14ac:dyDescent="0.35">
      <c r="A77" s="43"/>
      <c r="B77" s="43"/>
      <c r="C77" s="4" t="s">
        <v>70</v>
      </c>
      <c r="D77" s="4" t="s">
        <v>53</v>
      </c>
      <c r="E77" s="21" t="s">
        <v>72</v>
      </c>
    </row>
    <row r="78" spans="1:5" ht="15.5" x14ac:dyDescent="0.35">
      <c r="A78" s="43"/>
      <c r="B78" s="43"/>
      <c r="C78" s="4" t="s">
        <v>70</v>
      </c>
      <c r="D78" s="4" t="s">
        <v>46</v>
      </c>
      <c r="E78" s="21" t="s">
        <v>72</v>
      </c>
    </row>
    <row r="79" spans="1:5" ht="15.5" x14ac:dyDescent="0.35">
      <c r="A79" s="43"/>
      <c r="B79" s="43"/>
      <c r="C79" s="18"/>
      <c r="D79" s="18" t="s">
        <v>63</v>
      </c>
      <c r="E79" s="22" t="s">
        <v>89</v>
      </c>
    </row>
    <row r="80" spans="1:5" ht="46.5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</row>
    <row r="81" spans="1:5" ht="62" x14ac:dyDescent="0.35">
      <c r="A81" s="43"/>
      <c r="B81" s="43"/>
      <c r="C81" s="15" t="s">
        <v>68</v>
      </c>
      <c r="D81" s="15" t="s">
        <v>55</v>
      </c>
      <c r="E81" s="21" t="s">
        <v>83</v>
      </c>
    </row>
    <row r="82" spans="1:5" ht="31" x14ac:dyDescent="0.35">
      <c r="A82" s="43"/>
      <c r="B82" s="43"/>
      <c r="C82" s="15" t="s">
        <v>67</v>
      </c>
      <c r="D82" s="15" t="s">
        <v>13</v>
      </c>
      <c r="E82" s="21" t="s">
        <v>62</v>
      </c>
    </row>
    <row r="83" spans="1:5" ht="31" x14ac:dyDescent="0.35">
      <c r="A83" s="43"/>
      <c r="B83" s="43"/>
      <c r="C83" s="15" t="s">
        <v>70</v>
      </c>
      <c r="D83" s="15" t="s">
        <v>56</v>
      </c>
      <c r="E83" s="21" t="s">
        <v>61</v>
      </c>
    </row>
    <row r="84" spans="1:5" ht="31" x14ac:dyDescent="0.35">
      <c r="A84" s="43"/>
      <c r="B84" s="43"/>
      <c r="C84" s="15" t="s">
        <v>70</v>
      </c>
      <c r="D84" s="15" t="s">
        <v>35</v>
      </c>
      <c r="E84" s="21" t="s">
        <v>61</v>
      </c>
    </row>
    <row r="85" spans="1:5" ht="46.5" x14ac:dyDescent="0.35">
      <c r="A85" s="43"/>
      <c r="B85" s="43"/>
      <c r="C85" s="15" t="s">
        <v>70</v>
      </c>
      <c r="D85" s="15" t="s">
        <v>39</v>
      </c>
      <c r="E85" s="21" t="s">
        <v>83</v>
      </c>
    </row>
    <row r="86" spans="1:5" ht="46.5" x14ac:dyDescent="0.35">
      <c r="A86" s="43"/>
      <c r="B86" s="43"/>
      <c r="C86" s="15" t="s">
        <v>70</v>
      </c>
      <c r="D86" s="15" t="s">
        <v>14</v>
      </c>
      <c r="E86" s="21" t="s">
        <v>72</v>
      </c>
    </row>
    <row r="87" spans="1:5" ht="46.5" x14ac:dyDescent="0.35">
      <c r="A87" s="43"/>
      <c r="B87" s="43"/>
      <c r="C87" s="15" t="s">
        <v>70</v>
      </c>
      <c r="D87" s="15" t="s">
        <v>39</v>
      </c>
      <c r="E87" s="21" t="s">
        <v>83</v>
      </c>
    </row>
    <row r="88" spans="1:5" ht="31" x14ac:dyDescent="0.35">
      <c r="A88" s="43"/>
      <c r="B88" s="43"/>
      <c r="C88" s="15" t="s">
        <v>70</v>
      </c>
      <c r="D88" s="15" t="s">
        <v>12</v>
      </c>
      <c r="E88" s="21" t="s">
        <v>61</v>
      </c>
    </row>
    <row r="89" spans="1:5" ht="15.5" x14ac:dyDescent="0.35">
      <c r="A89" s="43"/>
      <c r="B89" s="43"/>
      <c r="C89" s="15" t="s">
        <v>70</v>
      </c>
      <c r="D89" s="15" t="s">
        <v>41</v>
      </c>
      <c r="E89" s="21" t="s">
        <v>60</v>
      </c>
    </row>
    <row r="90" spans="1:5" ht="15.5" x14ac:dyDescent="0.35">
      <c r="A90" s="43"/>
      <c r="B90" s="43"/>
      <c r="C90" s="15" t="s">
        <v>70</v>
      </c>
      <c r="D90" s="15" t="s">
        <v>57</v>
      </c>
      <c r="E90" s="21" t="s">
        <v>72</v>
      </c>
    </row>
    <row r="91" spans="1:5" ht="15.5" x14ac:dyDescent="0.35">
      <c r="A91" s="43"/>
      <c r="B91" s="43"/>
      <c r="C91" s="15" t="s">
        <v>70</v>
      </c>
      <c r="D91" s="15" t="s">
        <v>36</v>
      </c>
      <c r="E91" s="21" t="s">
        <v>60</v>
      </c>
    </row>
    <row r="92" spans="1:5" ht="15.5" x14ac:dyDescent="0.35">
      <c r="A92" s="43"/>
      <c r="B92" s="43"/>
      <c r="C92" s="15" t="s">
        <v>69</v>
      </c>
      <c r="D92" s="15" t="s">
        <v>53</v>
      </c>
      <c r="E92" s="21" t="s">
        <v>72</v>
      </c>
    </row>
    <row r="93" spans="1:5" ht="46.5" x14ac:dyDescent="0.35">
      <c r="A93" s="43"/>
      <c r="B93" s="43"/>
      <c r="C93" s="15" t="s">
        <v>70</v>
      </c>
      <c r="D93" s="15" t="s">
        <v>58</v>
      </c>
      <c r="E93" s="21" t="s">
        <v>61</v>
      </c>
    </row>
    <row r="94" spans="1:5" ht="15.5" x14ac:dyDescent="0.35">
      <c r="A94" s="43"/>
      <c r="B94" s="43"/>
      <c r="C94" s="19"/>
      <c r="D94" s="19" t="s">
        <v>63</v>
      </c>
      <c r="E94" s="22" t="s">
        <v>140</v>
      </c>
    </row>
  </sheetData>
  <mergeCells count="19">
    <mergeCell ref="A21:A30"/>
    <mergeCell ref="B21:B30"/>
    <mergeCell ref="A1:E1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  <mergeCell ref="A80:A94"/>
    <mergeCell ref="B80:B9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AADC-F392-4800-AEF1-64A305324194}">
  <sheetPr codeName="Sheet9">
    <tabColor theme="5"/>
  </sheetPr>
  <dimension ref="A1:P96"/>
  <sheetViews>
    <sheetView topLeftCell="E1" workbookViewId="0">
      <selection activeCell="O10" sqref="O10:P18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6.26953125" bestFit="1" customWidth="1"/>
    <col min="4" max="4" width="45.7265625" bestFit="1" customWidth="1"/>
    <col min="5" max="5" width="11.7265625" style="2" customWidth="1"/>
    <col min="10" max="10" width="45.7265625" bestFit="1" customWidth="1"/>
    <col min="15" max="15" width="20.1796875" bestFit="1" customWidth="1"/>
  </cols>
  <sheetData>
    <row r="1" spans="1:16" ht="41.5" customHeight="1" x14ac:dyDescent="0.35">
      <c r="A1" s="40" t="s">
        <v>146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6" ht="20" customHeight="1" x14ac:dyDescent="0.35">
      <c r="A2" s="12" t="s">
        <v>6</v>
      </c>
      <c r="B2" s="12" t="s">
        <v>59</v>
      </c>
      <c r="C2" s="12" t="s">
        <v>64</v>
      </c>
      <c r="D2" s="12" t="s">
        <v>7</v>
      </c>
      <c r="E2" s="13" t="s">
        <v>141</v>
      </c>
      <c r="F2" s="20" t="s">
        <v>142</v>
      </c>
      <c r="H2" s="9" t="s">
        <v>6</v>
      </c>
      <c r="I2" s="9" t="s">
        <v>64</v>
      </c>
      <c r="J2" s="9" t="s">
        <v>7</v>
      </c>
      <c r="K2" s="9" t="s">
        <v>152</v>
      </c>
      <c r="L2" s="9" t="s">
        <v>142</v>
      </c>
      <c r="N2" s="9" t="s">
        <v>161</v>
      </c>
      <c r="O2" s="9" t="s">
        <v>64</v>
      </c>
      <c r="P2" s="9" t="s">
        <v>164</v>
      </c>
    </row>
    <row r="3" spans="1:16" ht="20" customHeight="1" x14ac:dyDescent="0.35">
      <c r="A3" s="43">
        <v>1</v>
      </c>
      <c r="B3" s="43" t="s">
        <v>65</v>
      </c>
      <c r="C3" s="14" t="s">
        <v>67</v>
      </c>
      <c r="D3" s="4" t="s">
        <v>8</v>
      </c>
      <c r="E3" s="21" t="s">
        <v>60</v>
      </c>
      <c r="F3">
        <f>L7</f>
        <v>2</v>
      </c>
      <c r="H3" s="7">
        <v>1</v>
      </c>
      <c r="I3" s="7" t="s">
        <v>115</v>
      </c>
      <c r="J3" s="8" t="s">
        <v>33</v>
      </c>
      <c r="K3" s="27">
        <v>3</v>
      </c>
      <c r="L3" s="28">
        <v>1</v>
      </c>
      <c r="N3" s="35">
        <v>1</v>
      </c>
      <c r="O3" s="35" t="s">
        <v>67</v>
      </c>
      <c r="P3" s="35">
        <f>SUM(L3:L9)</f>
        <v>13</v>
      </c>
    </row>
    <row r="4" spans="1:16" ht="20" customHeight="1" x14ac:dyDescent="0.35">
      <c r="A4" s="43"/>
      <c r="B4" s="43"/>
      <c r="C4" s="14" t="s">
        <v>68</v>
      </c>
      <c r="D4" s="4" t="s">
        <v>9</v>
      </c>
      <c r="E4" s="21" t="s">
        <v>60</v>
      </c>
      <c r="F4">
        <f>L50</f>
        <v>2</v>
      </c>
      <c r="H4" s="7">
        <v>2</v>
      </c>
      <c r="I4" s="7" t="s">
        <v>122</v>
      </c>
      <c r="J4" s="8" t="s">
        <v>40</v>
      </c>
      <c r="K4" s="27">
        <v>3</v>
      </c>
      <c r="L4" s="28">
        <v>2</v>
      </c>
      <c r="N4" s="35">
        <v>2</v>
      </c>
      <c r="O4" s="35" t="s">
        <v>70</v>
      </c>
      <c r="P4" s="35">
        <f>SUM(L10:L22)</f>
        <v>36</v>
      </c>
    </row>
    <row r="5" spans="1:16" ht="20" customHeight="1" x14ac:dyDescent="0.35">
      <c r="A5" s="43"/>
      <c r="B5" s="43"/>
      <c r="C5" s="14" t="s">
        <v>69</v>
      </c>
      <c r="D5" s="4" t="s">
        <v>10</v>
      </c>
      <c r="E5" s="21" t="s">
        <v>60</v>
      </c>
      <c r="F5">
        <f>L38</f>
        <v>3</v>
      </c>
      <c r="H5" s="7">
        <v>3</v>
      </c>
      <c r="I5" s="7" t="s">
        <v>127</v>
      </c>
      <c r="J5" s="8" t="s">
        <v>45</v>
      </c>
      <c r="K5" s="27">
        <v>3</v>
      </c>
      <c r="L5" s="28">
        <v>2</v>
      </c>
      <c r="N5" s="35">
        <v>3</v>
      </c>
      <c r="O5" s="35" t="s">
        <v>69</v>
      </c>
      <c r="P5" s="35">
        <f>SUM(L23:L42)</f>
        <v>36</v>
      </c>
    </row>
    <row r="6" spans="1:16" ht="20" customHeight="1" x14ac:dyDescent="0.35">
      <c r="A6" s="43"/>
      <c r="B6" s="43"/>
      <c r="C6" s="14" t="s">
        <v>69</v>
      </c>
      <c r="D6" s="4" t="s">
        <v>11</v>
      </c>
      <c r="E6" s="21" t="s">
        <v>61</v>
      </c>
      <c r="F6">
        <f>L39</f>
        <v>4</v>
      </c>
      <c r="H6" s="7">
        <v>4</v>
      </c>
      <c r="I6" s="7" t="s">
        <v>104</v>
      </c>
      <c r="J6" s="8" t="s">
        <v>21</v>
      </c>
      <c r="K6" s="27">
        <v>3</v>
      </c>
      <c r="L6" s="28">
        <v>1</v>
      </c>
      <c r="N6" s="35">
        <v>4</v>
      </c>
      <c r="O6" s="35" t="s">
        <v>68</v>
      </c>
      <c r="P6" s="35">
        <f>SUM(L43:L52)</f>
        <v>29</v>
      </c>
    </row>
    <row r="7" spans="1:16" ht="20" customHeight="1" x14ac:dyDescent="0.35">
      <c r="A7" s="43"/>
      <c r="B7" s="43"/>
      <c r="C7" s="14" t="s">
        <v>70</v>
      </c>
      <c r="D7" s="4" t="s">
        <v>12</v>
      </c>
      <c r="E7" s="21" t="s">
        <v>61</v>
      </c>
      <c r="F7">
        <f>L18</f>
        <v>3</v>
      </c>
      <c r="H7" s="7">
        <v>5</v>
      </c>
      <c r="I7" s="7" t="s">
        <v>93</v>
      </c>
      <c r="J7" s="8" t="s">
        <v>8</v>
      </c>
      <c r="K7" s="27">
        <v>3</v>
      </c>
      <c r="L7" s="28">
        <v>2</v>
      </c>
      <c r="O7" s="35" t="s">
        <v>166</v>
      </c>
      <c r="P7" s="27">
        <f>SUM(P3:P6)</f>
        <v>114</v>
      </c>
    </row>
    <row r="8" spans="1:16" ht="20" customHeight="1" x14ac:dyDescent="0.35">
      <c r="A8" s="43"/>
      <c r="B8" s="43"/>
      <c r="C8" s="14" t="s">
        <v>67</v>
      </c>
      <c r="D8" s="4" t="s">
        <v>13</v>
      </c>
      <c r="E8" s="21" t="s">
        <v>62</v>
      </c>
      <c r="F8">
        <f>L8</f>
        <v>3</v>
      </c>
      <c r="H8" s="7">
        <v>6</v>
      </c>
      <c r="I8" s="7" t="s">
        <v>96</v>
      </c>
      <c r="J8" s="8" t="s">
        <v>13</v>
      </c>
      <c r="K8" s="27">
        <v>6</v>
      </c>
      <c r="L8" s="28">
        <v>3</v>
      </c>
    </row>
    <row r="9" spans="1:16" ht="20" customHeight="1" x14ac:dyDescent="0.35">
      <c r="A9" s="43"/>
      <c r="B9" s="43"/>
      <c r="C9" s="16" t="s">
        <v>70</v>
      </c>
      <c r="D9" s="4" t="s">
        <v>14</v>
      </c>
      <c r="E9" s="21" t="s">
        <v>61</v>
      </c>
      <c r="F9">
        <f>L16</f>
        <v>1</v>
      </c>
      <c r="H9" s="7">
        <v>7</v>
      </c>
      <c r="I9" s="7" t="s">
        <v>105</v>
      </c>
      <c r="J9" s="8" t="s">
        <v>22</v>
      </c>
      <c r="K9" s="27">
        <v>7</v>
      </c>
      <c r="L9" s="28">
        <v>2</v>
      </c>
      <c r="N9" s="63" t="s">
        <v>161</v>
      </c>
      <c r="O9" s="63" t="s">
        <v>7</v>
      </c>
      <c r="P9" s="63" t="s">
        <v>164</v>
      </c>
    </row>
    <row r="10" spans="1:16" ht="20" customHeight="1" x14ac:dyDescent="0.35">
      <c r="A10" s="43"/>
      <c r="B10" s="17"/>
      <c r="C10" s="17"/>
      <c r="D10" s="18" t="s">
        <v>63</v>
      </c>
      <c r="E10" s="22" t="s">
        <v>66</v>
      </c>
      <c r="F10" s="24">
        <f>SUM(F3:F9)</f>
        <v>18</v>
      </c>
      <c r="H10" s="7">
        <v>8</v>
      </c>
      <c r="I10" s="7" t="s">
        <v>121</v>
      </c>
      <c r="J10" s="8" t="s">
        <v>39</v>
      </c>
      <c r="K10" s="27">
        <v>10</v>
      </c>
      <c r="L10" s="28">
        <v>8</v>
      </c>
      <c r="N10" s="66">
        <v>1</v>
      </c>
      <c r="O10" s="66" t="s">
        <v>76</v>
      </c>
      <c r="P10" s="67">
        <f>F20</f>
        <v>16</v>
      </c>
    </row>
    <row r="11" spans="1:16" ht="20" customHeight="1" x14ac:dyDescent="0.35">
      <c r="A11" s="43">
        <v>2</v>
      </c>
      <c r="B11" s="43" t="s">
        <v>76</v>
      </c>
      <c r="C11" s="4" t="s">
        <v>69</v>
      </c>
      <c r="D11" s="4" t="s">
        <v>15</v>
      </c>
      <c r="E11" s="21" t="s">
        <v>72</v>
      </c>
      <c r="F11">
        <f>L23</f>
        <v>2</v>
      </c>
      <c r="H11" s="7">
        <v>9</v>
      </c>
      <c r="I11" s="7" t="s">
        <v>118</v>
      </c>
      <c r="J11" s="8" t="s">
        <v>36</v>
      </c>
      <c r="K11" s="27">
        <v>3</v>
      </c>
      <c r="L11" s="28">
        <v>1</v>
      </c>
      <c r="N11" s="66">
        <v>2</v>
      </c>
      <c r="O11" s="66" t="s">
        <v>77</v>
      </c>
      <c r="P11" s="67">
        <f>F30</f>
        <v>17</v>
      </c>
    </row>
    <row r="12" spans="1:16" ht="20" customHeight="1" x14ac:dyDescent="0.35">
      <c r="A12" s="43"/>
      <c r="B12" s="43"/>
      <c r="C12" s="4" t="s">
        <v>69</v>
      </c>
      <c r="D12" s="4" t="s">
        <v>16</v>
      </c>
      <c r="E12" s="21" t="s">
        <v>60</v>
      </c>
      <c r="F12">
        <f>L32</f>
        <v>2</v>
      </c>
      <c r="H12" s="7">
        <v>10</v>
      </c>
      <c r="I12" s="7" t="s">
        <v>135</v>
      </c>
      <c r="J12" s="8" t="s">
        <v>53</v>
      </c>
      <c r="K12" s="27">
        <v>5</v>
      </c>
      <c r="L12" s="28">
        <v>3</v>
      </c>
      <c r="N12" s="66">
        <v>3</v>
      </c>
      <c r="O12" s="66" t="s">
        <v>81</v>
      </c>
      <c r="P12" s="67">
        <f>F48</f>
        <v>17</v>
      </c>
    </row>
    <row r="13" spans="1:16" ht="20" customHeight="1" x14ac:dyDescent="0.35">
      <c r="A13" s="43"/>
      <c r="B13" s="43"/>
      <c r="C13" s="4" t="s">
        <v>69</v>
      </c>
      <c r="D13" s="4" t="s">
        <v>17</v>
      </c>
      <c r="E13" s="21" t="s">
        <v>73</v>
      </c>
      <c r="F13">
        <f>L37</f>
        <v>2</v>
      </c>
      <c r="H13" s="7">
        <v>11</v>
      </c>
      <c r="I13" s="7" t="s">
        <v>128</v>
      </c>
      <c r="J13" s="8" t="s">
        <v>46</v>
      </c>
      <c r="K13" s="27">
        <v>5</v>
      </c>
      <c r="L13" s="28">
        <v>3</v>
      </c>
      <c r="N13" s="66">
        <v>4</v>
      </c>
      <c r="O13" s="66" t="s">
        <v>79</v>
      </c>
      <c r="P13" s="67">
        <f>F38</f>
        <v>13</v>
      </c>
    </row>
    <row r="14" spans="1:16" ht="20" customHeight="1" x14ac:dyDescent="0.35">
      <c r="A14" s="43"/>
      <c r="B14" s="43"/>
      <c r="C14" s="4" t="s">
        <v>69</v>
      </c>
      <c r="D14" s="4" t="s">
        <v>18</v>
      </c>
      <c r="E14" s="21" t="s">
        <v>60</v>
      </c>
      <c r="F14">
        <f>L40</f>
        <v>2</v>
      </c>
      <c r="H14" s="7">
        <v>12</v>
      </c>
      <c r="I14" s="7" t="s">
        <v>129</v>
      </c>
      <c r="J14" s="8" t="s">
        <v>47</v>
      </c>
      <c r="K14" s="27">
        <v>5</v>
      </c>
      <c r="L14" s="28">
        <v>4</v>
      </c>
      <c r="N14" s="66">
        <v>5</v>
      </c>
      <c r="O14" s="66" t="s">
        <v>82</v>
      </c>
      <c r="P14" s="67">
        <f>F56</f>
        <v>19</v>
      </c>
    </row>
    <row r="15" spans="1:16" ht="20" customHeight="1" x14ac:dyDescent="0.35">
      <c r="A15" s="43"/>
      <c r="B15" s="43"/>
      <c r="C15" s="4" t="s">
        <v>69</v>
      </c>
      <c r="D15" s="4" t="s">
        <v>19</v>
      </c>
      <c r="E15" s="21" t="s">
        <v>61</v>
      </c>
      <c r="F15">
        <f>L24</f>
        <v>1</v>
      </c>
      <c r="H15" s="7">
        <v>13</v>
      </c>
      <c r="I15" s="7" t="s">
        <v>139</v>
      </c>
      <c r="J15" s="8" t="s">
        <v>58</v>
      </c>
      <c r="K15" s="27">
        <v>3</v>
      </c>
      <c r="L15" s="28">
        <v>1</v>
      </c>
      <c r="N15" s="66">
        <v>6</v>
      </c>
      <c r="O15" s="66" t="s">
        <v>86</v>
      </c>
      <c r="P15" s="67">
        <f>F67</f>
        <v>31</v>
      </c>
    </row>
    <row r="16" spans="1:16" ht="20" customHeight="1" x14ac:dyDescent="0.35">
      <c r="A16" s="43"/>
      <c r="B16" s="43"/>
      <c r="C16" s="4" t="s">
        <v>68</v>
      </c>
      <c r="D16" s="4" t="s">
        <v>20</v>
      </c>
      <c r="E16" s="21" t="s">
        <v>71</v>
      </c>
      <c r="F16">
        <f>L48</f>
        <v>1</v>
      </c>
      <c r="H16" s="7">
        <v>14</v>
      </c>
      <c r="I16" s="7" t="s">
        <v>97</v>
      </c>
      <c r="J16" s="8" t="s">
        <v>14</v>
      </c>
      <c r="K16" s="27">
        <v>5</v>
      </c>
      <c r="L16" s="28">
        <v>1</v>
      </c>
      <c r="N16" s="66">
        <v>7</v>
      </c>
      <c r="O16" s="66" t="s">
        <v>179</v>
      </c>
      <c r="P16" s="67">
        <f>F79</f>
        <v>37</v>
      </c>
    </row>
    <row r="17" spans="1:16" ht="20" customHeight="1" x14ac:dyDescent="0.35">
      <c r="A17" s="43"/>
      <c r="B17" s="43"/>
      <c r="C17" s="4" t="s">
        <v>67</v>
      </c>
      <c r="D17" s="4" t="s">
        <v>21</v>
      </c>
      <c r="E17" s="21" t="s">
        <v>60</v>
      </c>
      <c r="F17">
        <f>L6</f>
        <v>1</v>
      </c>
      <c r="H17" s="7">
        <v>15</v>
      </c>
      <c r="I17" s="7" t="s">
        <v>131</v>
      </c>
      <c r="J17" s="8" t="s">
        <v>49</v>
      </c>
      <c r="K17" s="27">
        <v>5</v>
      </c>
      <c r="L17" s="28">
        <v>0</v>
      </c>
      <c r="N17" s="66">
        <v>8</v>
      </c>
      <c r="O17" s="66" t="s">
        <v>65</v>
      </c>
      <c r="P17" s="67">
        <f>F10</f>
        <v>18</v>
      </c>
    </row>
    <row r="18" spans="1:16" ht="20" customHeight="1" x14ac:dyDescent="0.35">
      <c r="A18" s="43"/>
      <c r="B18" s="43"/>
      <c r="C18" s="4" t="s">
        <v>67</v>
      </c>
      <c r="D18" s="4" t="s">
        <v>22</v>
      </c>
      <c r="E18" s="21" t="s">
        <v>74</v>
      </c>
      <c r="F18">
        <f>L9</f>
        <v>2</v>
      </c>
      <c r="H18" s="7">
        <v>16</v>
      </c>
      <c r="I18" s="7" t="s">
        <v>95</v>
      </c>
      <c r="J18" s="8" t="s">
        <v>12</v>
      </c>
      <c r="K18" s="27">
        <v>5</v>
      </c>
      <c r="L18" s="28">
        <v>3</v>
      </c>
      <c r="N18" s="66">
        <v>9</v>
      </c>
      <c r="O18" s="66" t="s">
        <v>180</v>
      </c>
      <c r="P18" s="67">
        <f>F93</f>
        <v>40</v>
      </c>
    </row>
    <row r="19" spans="1:16" ht="20" customHeight="1" x14ac:dyDescent="0.35">
      <c r="A19" s="43"/>
      <c r="B19" s="43"/>
      <c r="C19" s="4" t="s">
        <v>70</v>
      </c>
      <c r="D19" s="4" t="s">
        <v>12</v>
      </c>
      <c r="E19" s="21" t="s">
        <v>61</v>
      </c>
      <c r="F19">
        <f>L18</f>
        <v>3</v>
      </c>
      <c r="H19" s="7">
        <v>17</v>
      </c>
      <c r="I19" s="7" t="s">
        <v>137</v>
      </c>
      <c r="J19" s="8" t="s">
        <v>56</v>
      </c>
      <c r="K19" s="27">
        <v>5</v>
      </c>
      <c r="L19" s="28">
        <v>3</v>
      </c>
      <c r="N19" s="72" t="s">
        <v>153</v>
      </c>
      <c r="O19" s="73"/>
      <c r="P19" s="62">
        <f>SUM(P10:P18)</f>
        <v>208</v>
      </c>
    </row>
    <row r="20" spans="1:16" ht="20" customHeight="1" x14ac:dyDescent="0.35">
      <c r="A20" s="43"/>
      <c r="B20" s="17"/>
      <c r="C20" s="18"/>
      <c r="D20" s="18" t="s">
        <v>63</v>
      </c>
      <c r="E20" s="22" t="s">
        <v>75</v>
      </c>
      <c r="F20" s="24">
        <f>SUM(F11:F19)</f>
        <v>16</v>
      </c>
      <c r="H20" s="7">
        <v>18</v>
      </c>
      <c r="I20" s="7" t="s">
        <v>130</v>
      </c>
      <c r="J20" s="8" t="s">
        <v>48</v>
      </c>
      <c r="K20" s="27">
        <v>3</v>
      </c>
      <c r="L20" s="28">
        <v>1</v>
      </c>
    </row>
    <row r="21" spans="1:16" ht="20" customHeight="1" x14ac:dyDescent="0.35">
      <c r="A21" s="43">
        <v>3</v>
      </c>
      <c r="B21" s="43" t="s">
        <v>77</v>
      </c>
      <c r="C21" s="4" t="s">
        <v>69</v>
      </c>
      <c r="D21" s="4" t="s">
        <v>16</v>
      </c>
      <c r="E21" s="21" t="s">
        <v>60</v>
      </c>
      <c r="F21">
        <f>L32</f>
        <v>2</v>
      </c>
      <c r="H21" s="7">
        <v>19</v>
      </c>
      <c r="I21" s="7" t="s">
        <v>117</v>
      </c>
      <c r="J21" s="8" t="s">
        <v>35</v>
      </c>
      <c r="K21" s="27">
        <v>5</v>
      </c>
      <c r="L21" s="28">
        <v>5</v>
      </c>
    </row>
    <row r="22" spans="1:16" ht="20" customHeight="1" x14ac:dyDescent="0.35">
      <c r="A22" s="43"/>
      <c r="B22" s="43"/>
      <c r="C22" s="4" t="s">
        <v>69</v>
      </c>
      <c r="D22" s="4" t="s">
        <v>23</v>
      </c>
      <c r="E22" s="21" t="s">
        <v>71</v>
      </c>
      <c r="F22">
        <f>L41</f>
        <v>2</v>
      </c>
      <c r="H22" s="7">
        <v>20</v>
      </c>
      <c r="I22" s="7" t="s">
        <v>123</v>
      </c>
      <c r="J22" s="8" t="s">
        <v>41</v>
      </c>
      <c r="K22" s="27">
        <v>3</v>
      </c>
      <c r="L22" s="28">
        <v>3</v>
      </c>
    </row>
    <row r="23" spans="1:16" ht="20" customHeight="1" x14ac:dyDescent="0.35">
      <c r="A23" s="43"/>
      <c r="B23" s="43"/>
      <c r="C23" s="4" t="s">
        <v>69</v>
      </c>
      <c r="D23" s="4" t="s">
        <v>24</v>
      </c>
      <c r="E23" s="21" t="s">
        <v>61</v>
      </c>
      <c r="F23">
        <f>L42</f>
        <v>2</v>
      </c>
      <c r="H23" s="7">
        <v>21</v>
      </c>
      <c r="I23" s="7" t="s">
        <v>98</v>
      </c>
      <c r="J23" s="8" t="s">
        <v>15</v>
      </c>
      <c r="K23" s="27">
        <v>5</v>
      </c>
      <c r="L23" s="28">
        <v>2</v>
      </c>
    </row>
    <row r="24" spans="1:16" ht="20" customHeight="1" x14ac:dyDescent="0.35">
      <c r="A24" s="43"/>
      <c r="B24" s="43"/>
      <c r="C24" s="4" t="s">
        <v>69</v>
      </c>
      <c r="D24" s="4" t="s">
        <v>17</v>
      </c>
      <c r="E24" s="21" t="s">
        <v>73</v>
      </c>
      <c r="F24">
        <f>L37</f>
        <v>2</v>
      </c>
      <c r="H24" s="7">
        <v>22</v>
      </c>
      <c r="I24" s="7" t="s">
        <v>102</v>
      </c>
      <c r="J24" s="8" t="s">
        <v>19</v>
      </c>
      <c r="K24" s="27">
        <v>5</v>
      </c>
      <c r="L24" s="28">
        <v>1</v>
      </c>
    </row>
    <row r="25" spans="1:16" ht="20" customHeight="1" x14ac:dyDescent="0.35">
      <c r="A25" s="43"/>
      <c r="B25" s="43"/>
      <c r="C25" s="4" t="s">
        <v>69</v>
      </c>
      <c r="D25" s="4" t="s">
        <v>18</v>
      </c>
      <c r="E25" s="21" t="s">
        <v>60</v>
      </c>
      <c r="F25">
        <f>L40</f>
        <v>2</v>
      </c>
      <c r="H25" s="7">
        <v>23</v>
      </c>
      <c r="I25" s="7" t="s">
        <v>108</v>
      </c>
      <c r="J25" s="8" t="s">
        <v>25</v>
      </c>
      <c r="K25" s="27">
        <v>5</v>
      </c>
      <c r="L25" s="28">
        <v>2</v>
      </c>
    </row>
    <row r="26" spans="1:16" ht="20" customHeight="1" x14ac:dyDescent="0.35">
      <c r="A26" s="43"/>
      <c r="B26" s="43"/>
      <c r="C26" s="4" t="s">
        <v>69</v>
      </c>
      <c r="D26" s="4" t="s">
        <v>19</v>
      </c>
      <c r="E26" s="21" t="s">
        <v>61</v>
      </c>
      <c r="F26">
        <f>L24</f>
        <v>1</v>
      </c>
      <c r="H26" s="7">
        <v>24</v>
      </c>
      <c r="I26" s="7" t="s">
        <v>108</v>
      </c>
      <c r="J26" s="8" t="s">
        <v>54</v>
      </c>
      <c r="K26" s="27">
        <v>3</v>
      </c>
      <c r="L26" s="28">
        <v>1</v>
      </c>
    </row>
    <row r="27" spans="1:16" ht="20" customHeight="1" x14ac:dyDescent="0.35">
      <c r="A27" s="43"/>
      <c r="B27" s="43"/>
      <c r="C27" s="4" t="s">
        <v>67</v>
      </c>
      <c r="D27" s="4" t="s">
        <v>21</v>
      </c>
      <c r="E27" s="21" t="s">
        <v>60</v>
      </c>
      <c r="F27">
        <f>L6</f>
        <v>1</v>
      </c>
      <c r="H27" s="7">
        <v>25</v>
      </c>
      <c r="I27" s="7" t="s">
        <v>109</v>
      </c>
      <c r="J27" s="8" t="s">
        <v>26</v>
      </c>
      <c r="K27" s="27">
        <v>3</v>
      </c>
      <c r="L27" s="28">
        <v>1</v>
      </c>
    </row>
    <row r="28" spans="1:16" ht="20" customHeight="1" x14ac:dyDescent="0.35">
      <c r="A28" s="43"/>
      <c r="B28" s="43"/>
      <c r="C28" s="4" t="s">
        <v>67</v>
      </c>
      <c r="D28" s="4" t="s">
        <v>22</v>
      </c>
      <c r="E28" s="21" t="s">
        <v>74</v>
      </c>
      <c r="F28">
        <f>L9</f>
        <v>2</v>
      </c>
      <c r="H28" s="7">
        <v>26</v>
      </c>
      <c r="I28" s="7" t="s">
        <v>110</v>
      </c>
      <c r="J28" s="8" t="s">
        <v>28</v>
      </c>
      <c r="K28" s="27">
        <v>5</v>
      </c>
      <c r="L28" s="28">
        <v>2</v>
      </c>
    </row>
    <row r="29" spans="1:16" ht="20" customHeight="1" x14ac:dyDescent="0.35">
      <c r="A29" s="43"/>
      <c r="B29" s="43"/>
      <c r="C29" s="4" t="s">
        <v>70</v>
      </c>
      <c r="D29" s="4" t="s">
        <v>12</v>
      </c>
      <c r="E29" s="21" t="s">
        <v>61</v>
      </c>
      <c r="F29">
        <f>L18</f>
        <v>3</v>
      </c>
      <c r="H29" s="7">
        <v>27</v>
      </c>
      <c r="I29" s="7" t="s">
        <v>116</v>
      </c>
      <c r="J29" s="8" t="s">
        <v>34</v>
      </c>
      <c r="K29" s="27">
        <v>5</v>
      </c>
      <c r="L29" s="28">
        <v>3</v>
      </c>
    </row>
    <row r="30" spans="1:16" ht="20" customHeight="1" x14ac:dyDescent="0.35">
      <c r="A30" s="43"/>
      <c r="B30" s="43"/>
      <c r="C30" s="17"/>
      <c r="D30" s="18" t="s">
        <v>63</v>
      </c>
      <c r="E30" s="22" t="s">
        <v>75</v>
      </c>
      <c r="F30" s="24">
        <f>SUM(F21:F29)</f>
        <v>17</v>
      </c>
      <c r="H30" s="7">
        <v>28</v>
      </c>
      <c r="I30" s="7" t="s">
        <v>112</v>
      </c>
      <c r="J30" s="8" t="s">
        <v>30</v>
      </c>
      <c r="K30" s="27">
        <v>3</v>
      </c>
      <c r="L30" s="28">
        <v>0</v>
      </c>
    </row>
    <row r="31" spans="1:16" ht="20" customHeight="1" x14ac:dyDescent="0.35">
      <c r="A31" s="43">
        <v>4</v>
      </c>
      <c r="B31" s="43" t="s">
        <v>79</v>
      </c>
      <c r="C31" s="4" t="s">
        <v>69</v>
      </c>
      <c r="D31" s="4" t="s">
        <v>25</v>
      </c>
      <c r="E31" s="21" t="s">
        <v>61</v>
      </c>
      <c r="F31">
        <f>L25</f>
        <v>2</v>
      </c>
      <c r="H31" s="7">
        <v>29</v>
      </c>
      <c r="I31" s="7" t="s">
        <v>113</v>
      </c>
      <c r="J31" s="8" t="s">
        <v>31</v>
      </c>
      <c r="K31" s="27">
        <v>3</v>
      </c>
      <c r="L31" s="28">
        <v>0</v>
      </c>
    </row>
    <row r="32" spans="1:16" ht="20" customHeight="1" x14ac:dyDescent="0.35">
      <c r="A32" s="43"/>
      <c r="B32" s="43"/>
      <c r="C32" s="4" t="s">
        <v>69</v>
      </c>
      <c r="D32" s="4" t="s">
        <v>26</v>
      </c>
      <c r="E32" s="21" t="s">
        <v>60</v>
      </c>
      <c r="F32">
        <f>L27</f>
        <v>1</v>
      </c>
      <c r="H32" s="7">
        <v>30</v>
      </c>
      <c r="I32" s="7" t="s">
        <v>99</v>
      </c>
      <c r="J32" s="8" t="s">
        <v>16</v>
      </c>
      <c r="K32" s="27">
        <v>3</v>
      </c>
      <c r="L32" s="28">
        <v>2</v>
      </c>
    </row>
    <row r="33" spans="1:12" ht="20" customHeight="1" x14ac:dyDescent="0.35">
      <c r="A33" s="43"/>
      <c r="B33" s="43"/>
      <c r="C33" s="4" t="s">
        <v>69</v>
      </c>
      <c r="D33" s="4" t="s">
        <v>17</v>
      </c>
      <c r="E33" s="21" t="s">
        <v>73</v>
      </c>
      <c r="F33">
        <f>L37</f>
        <v>2</v>
      </c>
      <c r="H33" s="7">
        <v>31</v>
      </c>
      <c r="I33" s="7" t="s">
        <v>119</v>
      </c>
      <c r="J33" s="8" t="s">
        <v>37</v>
      </c>
      <c r="K33" s="27">
        <v>5</v>
      </c>
      <c r="L33" s="28">
        <v>0</v>
      </c>
    </row>
    <row r="34" spans="1:12" ht="20" customHeight="1" x14ac:dyDescent="0.35">
      <c r="A34" s="43"/>
      <c r="B34" s="43"/>
      <c r="C34" s="4" t="s">
        <v>69</v>
      </c>
      <c r="D34" s="4" t="s">
        <v>16</v>
      </c>
      <c r="E34" s="21" t="s">
        <v>60</v>
      </c>
      <c r="F34">
        <f>L32</f>
        <v>2</v>
      </c>
      <c r="H34" s="7">
        <v>32</v>
      </c>
      <c r="I34" s="7" t="s">
        <v>138</v>
      </c>
      <c r="J34" s="8" t="s">
        <v>57</v>
      </c>
      <c r="K34" s="27">
        <v>5</v>
      </c>
      <c r="L34" s="28">
        <v>3</v>
      </c>
    </row>
    <row r="35" spans="1:12" ht="20" customHeight="1" x14ac:dyDescent="0.35">
      <c r="A35" s="43"/>
      <c r="B35" s="43"/>
      <c r="C35" s="4" t="s">
        <v>69</v>
      </c>
      <c r="D35" s="4" t="s">
        <v>28</v>
      </c>
      <c r="E35" s="21" t="s">
        <v>61</v>
      </c>
      <c r="F35">
        <f>L28</f>
        <v>2</v>
      </c>
      <c r="H35" s="7">
        <v>33</v>
      </c>
      <c r="I35" s="7" t="s">
        <v>125</v>
      </c>
      <c r="J35" s="8" t="s">
        <v>43</v>
      </c>
      <c r="K35" s="27">
        <v>3</v>
      </c>
      <c r="L35" s="28">
        <v>2</v>
      </c>
    </row>
    <row r="36" spans="1:12" ht="20" customHeight="1" x14ac:dyDescent="0.35">
      <c r="A36" s="43"/>
      <c r="B36" s="43"/>
      <c r="C36" s="4" t="s">
        <v>68</v>
      </c>
      <c r="D36" s="4" t="s">
        <v>29</v>
      </c>
      <c r="E36" s="21" t="s">
        <v>73</v>
      </c>
      <c r="F36">
        <f>L52</f>
        <v>1</v>
      </c>
      <c r="H36" s="7">
        <v>34</v>
      </c>
      <c r="I36" s="7" t="s">
        <v>124</v>
      </c>
      <c r="J36" s="8" t="s">
        <v>42</v>
      </c>
      <c r="K36" s="27">
        <v>4</v>
      </c>
      <c r="L36" s="28">
        <v>2</v>
      </c>
    </row>
    <row r="37" spans="1:12" ht="20" customHeight="1" x14ac:dyDescent="0.35">
      <c r="A37" s="43"/>
      <c r="B37" s="43"/>
      <c r="C37" s="4" t="s">
        <v>70</v>
      </c>
      <c r="D37" s="4" t="s">
        <v>12</v>
      </c>
      <c r="E37" s="21" t="s">
        <v>61</v>
      </c>
      <c r="F37">
        <f>L18</f>
        <v>3</v>
      </c>
      <c r="H37" s="7">
        <v>35</v>
      </c>
      <c r="I37" s="7" t="s">
        <v>100</v>
      </c>
      <c r="J37" s="8" t="s">
        <v>17</v>
      </c>
      <c r="K37" s="27">
        <v>3</v>
      </c>
      <c r="L37" s="28">
        <v>2</v>
      </c>
    </row>
    <row r="38" spans="1:12" ht="20" customHeight="1" x14ac:dyDescent="0.35">
      <c r="A38" s="43"/>
      <c r="B38" s="43"/>
      <c r="C38" s="18"/>
      <c r="D38" s="18" t="s">
        <v>63</v>
      </c>
      <c r="E38" s="22" t="s">
        <v>78</v>
      </c>
      <c r="F38" s="24">
        <f>SUM(F31:F37)</f>
        <v>13</v>
      </c>
      <c r="H38" s="7">
        <v>36</v>
      </c>
      <c r="I38" s="7" t="s">
        <v>91</v>
      </c>
      <c r="J38" s="8" t="s">
        <v>10</v>
      </c>
      <c r="K38" s="27">
        <v>3</v>
      </c>
      <c r="L38" s="28">
        <v>3</v>
      </c>
    </row>
    <row r="39" spans="1:12" ht="20" customHeight="1" x14ac:dyDescent="0.35">
      <c r="A39" s="43">
        <v>5</v>
      </c>
      <c r="B39" s="43" t="s">
        <v>81</v>
      </c>
      <c r="C39" s="4" t="s">
        <v>69</v>
      </c>
      <c r="D39" s="4" t="s">
        <v>30</v>
      </c>
      <c r="E39" s="5" t="s">
        <v>60</v>
      </c>
      <c r="F39">
        <f>L30</f>
        <v>0</v>
      </c>
      <c r="H39" s="7">
        <v>37</v>
      </c>
      <c r="I39" s="7" t="s">
        <v>94</v>
      </c>
      <c r="J39" s="8" t="s">
        <v>11</v>
      </c>
      <c r="K39" s="27">
        <v>5</v>
      </c>
      <c r="L39" s="28">
        <v>4</v>
      </c>
    </row>
    <row r="40" spans="1:12" ht="20" customHeight="1" x14ac:dyDescent="0.35">
      <c r="A40" s="43"/>
      <c r="B40" s="43"/>
      <c r="C40" s="4" t="s">
        <v>69</v>
      </c>
      <c r="D40" s="4" t="s">
        <v>31</v>
      </c>
      <c r="E40" s="5" t="s">
        <v>60</v>
      </c>
      <c r="F40">
        <f>L31</f>
        <v>0</v>
      </c>
      <c r="H40" s="7">
        <v>38</v>
      </c>
      <c r="I40" s="7" t="s">
        <v>101</v>
      </c>
      <c r="J40" s="8" t="s">
        <v>18</v>
      </c>
      <c r="K40" s="27">
        <v>3</v>
      </c>
      <c r="L40" s="28">
        <v>2</v>
      </c>
    </row>
    <row r="41" spans="1:12" ht="20" customHeight="1" x14ac:dyDescent="0.35">
      <c r="A41" s="43"/>
      <c r="B41" s="43"/>
      <c r="C41" s="4" t="s">
        <v>68</v>
      </c>
      <c r="D41" s="4" t="s">
        <v>32</v>
      </c>
      <c r="E41" s="5" t="s">
        <v>71</v>
      </c>
      <c r="F41">
        <f>L49</f>
        <v>1</v>
      </c>
      <c r="H41" s="7">
        <v>39</v>
      </c>
      <c r="I41" s="7" t="s">
        <v>106</v>
      </c>
      <c r="J41" s="8" t="s">
        <v>23</v>
      </c>
      <c r="K41" s="27">
        <v>4</v>
      </c>
      <c r="L41" s="28">
        <v>2</v>
      </c>
    </row>
    <row r="42" spans="1:12" ht="20" customHeight="1" x14ac:dyDescent="0.35">
      <c r="A42" s="43"/>
      <c r="B42" s="43"/>
      <c r="C42" s="4" t="s">
        <v>67</v>
      </c>
      <c r="D42" s="4" t="s">
        <v>33</v>
      </c>
      <c r="E42" s="5" t="s">
        <v>60</v>
      </c>
      <c r="F42">
        <f>L3</f>
        <v>1</v>
      </c>
      <c r="H42" s="7">
        <v>40</v>
      </c>
      <c r="I42" s="7" t="s">
        <v>107</v>
      </c>
      <c r="J42" s="8" t="s">
        <v>24</v>
      </c>
      <c r="K42" s="27">
        <v>5</v>
      </c>
      <c r="L42" s="28">
        <v>2</v>
      </c>
    </row>
    <row r="43" spans="1:12" ht="20" customHeight="1" x14ac:dyDescent="0.35">
      <c r="A43" s="43"/>
      <c r="B43" s="43"/>
      <c r="C43" s="4" t="s">
        <v>69</v>
      </c>
      <c r="D43" s="4" t="s">
        <v>34</v>
      </c>
      <c r="E43" s="5" t="s">
        <v>61</v>
      </c>
      <c r="F43">
        <f>L29</f>
        <v>3</v>
      </c>
      <c r="H43" s="7">
        <v>41</v>
      </c>
      <c r="I43" s="7" t="s">
        <v>126</v>
      </c>
      <c r="J43" s="8" t="s">
        <v>44</v>
      </c>
      <c r="K43" s="27">
        <v>5</v>
      </c>
      <c r="L43" s="28">
        <v>4</v>
      </c>
    </row>
    <row r="44" spans="1:12" ht="20" customHeight="1" x14ac:dyDescent="0.35">
      <c r="A44" s="43"/>
      <c r="B44" s="43"/>
      <c r="C44" s="4" t="s">
        <v>67</v>
      </c>
      <c r="D44" s="4" t="s">
        <v>13</v>
      </c>
      <c r="E44" s="5" t="s">
        <v>62</v>
      </c>
      <c r="F44">
        <f>L8</f>
        <v>3</v>
      </c>
      <c r="H44" s="7">
        <v>42</v>
      </c>
      <c r="I44" s="7" t="s">
        <v>132</v>
      </c>
      <c r="J44" s="8" t="s">
        <v>50</v>
      </c>
      <c r="K44" s="27">
        <v>3</v>
      </c>
      <c r="L44" s="28">
        <v>1</v>
      </c>
    </row>
    <row r="45" spans="1:12" ht="20" customHeight="1" x14ac:dyDescent="0.35">
      <c r="A45" s="43"/>
      <c r="B45" s="43"/>
      <c r="C45" s="4" t="s">
        <v>70</v>
      </c>
      <c r="D45" s="4" t="s">
        <v>12</v>
      </c>
      <c r="E45" s="5" t="s">
        <v>61</v>
      </c>
      <c r="F45">
        <f>L18</f>
        <v>3</v>
      </c>
      <c r="H45" s="7">
        <v>43</v>
      </c>
      <c r="I45" s="7" t="s">
        <v>136</v>
      </c>
      <c r="J45" s="8" t="s">
        <v>55</v>
      </c>
      <c r="K45" s="27">
        <v>10</v>
      </c>
      <c r="L45" s="28">
        <v>5</v>
      </c>
    </row>
    <row r="46" spans="1:12" ht="20" customHeight="1" x14ac:dyDescent="0.35">
      <c r="A46" s="43"/>
      <c r="B46" s="43"/>
      <c r="C46" s="4" t="s">
        <v>70</v>
      </c>
      <c r="D46" s="4" t="s">
        <v>35</v>
      </c>
      <c r="E46" s="5" t="s">
        <v>61</v>
      </c>
      <c r="F46">
        <f>L21</f>
        <v>5</v>
      </c>
      <c r="H46" s="7">
        <v>44</v>
      </c>
      <c r="I46" s="7" t="s">
        <v>133</v>
      </c>
      <c r="J46" s="8" t="s">
        <v>51</v>
      </c>
      <c r="K46" s="27">
        <v>6</v>
      </c>
      <c r="L46" s="28">
        <v>4</v>
      </c>
    </row>
    <row r="47" spans="1:12" ht="20" customHeight="1" x14ac:dyDescent="0.35">
      <c r="A47" s="43"/>
      <c r="B47" s="43"/>
      <c r="C47" s="4" t="s">
        <v>70</v>
      </c>
      <c r="D47" s="4" t="s">
        <v>36</v>
      </c>
      <c r="E47" s="5" t="s">
        <v>60</v>
      </c>
      <c r="F47">
        <f>L11</f>
        <v>1</v>
      </c>
      <c r="H47" s="7">
        <v>45</v>
      </c>
      <c r="I47" s="7" t="s">
        <v>134</v>
      </c>
      <c r="J47" s="8" t="s">
        <v>52</v>
      </c>
      <c r="K47" s="27">
        <v>10</v>
      </c>
      <c r="L47" s="28">
        <v>8</v>
      </c>
    </row>
    <row r="48" spans="1:12" ht="20" customHeight="1" x14ac:dyDescent="0.35">
      <c r="A48" s="43"/>
      <c r="B48" s="43"/>
      <c r="C48" s="17"/>
      <c r="D48" s="18" t="s">
        <v>63</v>
      </c>
      <c r="E48" s="23" t="s">
        <v>80</v>
      </c>
      <c r="F48" s="24">
        <f>SUM(F39:F47)</f>
        <v>17</v>
      </c>
      <c r="H48" s="7">
        <v>46</v>
      </c>
      <c r="I48" s="7" t="s">
        <v>103</v>
      </c>
      <c r="J48" s="8" t="s">
        <v>20</v>
      </c>
      <c r="K48" s="27">
        <v>4</v>
      </c>
      <c r="L48" s="28">
        <v>1</v>
      </c>
    </row>
    <row r="49" spans="1:12" ht="20" customHeight="1" x14ac:dyDescent="0.35">
      <c r="A49" s="43">
        <v>6</v>
      </c>
      <c r="B49" s="43" t="s">
        <v>82</v>
      </c>
      <c r="C49" s="4" t="s">
        <v>69</v>
      </c>
      <c r="D49" s="4" t="s">
        <v>37</v>
      </c>
      <c r="E49" s="5" t="s">
        <v>61</v>
      </c>
      <c r="F49">
        <f>L33</f>
        <v>0</v>
      </c>
      <c r="H49" s="7">
        <v>47</v>
      </c>
      <c r="I49" s="7" t="s">
        <v>114</v>
      </c>
      <c r="J49" s="8" t="s">
        <v>32</v>
      </c>
      <c r="K49" s="27">
        <v>4</v>
      </c>
      <c r="L49" s="28">
        <v>1</v>
      </c>
    </row>
    <row r="50" spans="1:12" ht="20" customHeight="1" x14ac:dyDescent="0.35">
      <c r="A50" s="43"/>
      <c r="B50" s="43"/>
      <c r="C50" s="4" t="s">
        <v>68</v>
      </c>
      <c r="D50" s="4" t="s">
        <v>38</v>
      </c>
      <c r="E50" s="5" t="s">
        <v>71</v>
      </c>
      <c r="F50">
        <f>L51</f>
        <v>2</v>
      </c>
      <c r="H50" s="7">
        <v>48</v>
      </c>
      <c r="I50" s="7" t="s">
        <v>92</v>
      </c>
      <c r="J50" s="8" t="s">
        <v>9</v>
      </c>
      <c r="K50" s="27">
        <v>3</v>
      </c>
      <c r="L50" s="28">
        <v>2</v>
      </c>
    </row>
    <row r="51" spans="1:12" ht="20" customHeight="1" x14ac:dyDescent="0.35">
      <c r="A51" s="43"/>
      <c r="B51" s="43"/>
      <c r="C51" s="4" t="s">
        <v>70</v>
      </c>
      <c r="D51" s="4" t="s">
        <v>39</v>
      </c>
      <c r="E51" s="21" t="s">
        <v>83</v>
      </c>
      <c r="F51">
        <f>L10</f>
        <v>8</v>
      </c>
      <c r="H51" s="7">
        <v>49</v>
      </c>
      <c r="I51" s="7" t="s">
        <v>120</v>
      </c>
      <c r="J51" s="8" t="s">
        <v>38</v>
      </c>
      <c r="K51" s="27">
        <v>4</v>
      </c>
      <c r="L51" s="28">
        <v>2</v>
      </c>
    </row>
    <row r="52" spans="1:12" ht="20" customHeight="1" x14ac:dyDescent="0.35">
      <c r="A52" s="43"/>
      <c r="B52" s="43"/>
      <c r="C52" s="4" t="s">
        <v>70</v>
      </c>
      <c r="D52" s="4" t="s">
        <v>14</v>
      </c>
      <c r="E52" s="21" t="s">
        <v>72</v>
      </c>
      <c r="F52">
        <f>L16</f>
        <v>1</v>
      </c>
      <c r="H52" s="7">
        <v>50</v>
      </c>
      <c r="I52" s="7" t="s">
        <v>111</v>
      </c>
      <c r="J52" s="8" t="s">
        <v>29</v>
      </c>
      <c r="K52" s="27">
        <v>3</v>
      </c>
      <c r="L52" s="28">
        <v>1</v>
      </c>
    </row>
    <row r="53" spans="1:12" ht="20" customHeight="1" x14ac:dyDescent="0.35">
      <c r="A53" s="43"/>
      <c r="B53" s="43"/>
      <c r="C53" s="4" t="s">
        <v>70</v>
      </c>
      <c r="D53" s="4" t="s">
        <v>12</v>
      </c>
      <c r="E53" s="21" t="s">
        <v>61</v>
      </c>
      <c r="F53">
        <f>L18</f>
        <v>3</v>
      </c>
      <c r="H53" s="7"/>
      <c r="I53" s="44" t="s">
        <v>153</v>
      </c>
      <c r="J53" s="45"/>
      <c r="K53" s="11">
        <f>SUM(K3:K52)</f>
        <v>222</v>
      </c>
      <c r="L53" s="11">
        <f>SUM(L3:L52)</f>
        <v>114</v>
      </c>
    </row>
    <row r="54" spans="1:12" ht="20" customHeight="1" x14ac:dyDescent="0.35">
      <c r="A54" s="43"/>
      <c r="B54" s="43"/>
      <c r="C54" s="4" t="s">
        <v>67</v>
      </c>
      <c r="D54" s="4" t="s">
        <v>40</v>
      </c>
      <c r="E54" s="21" t="s">
        <v>60</v>
      </c>
      <c r="F54">
        <f>L4</f>
        <v>2</v>
      </c>
      <c r="K54" s="11"/>
    </row>
    <row r="55" spans="1:12" ht="20" customHeight="1" x14ac:dyDescent="0.35">
      <c r="A55" s="43"/>
      <c r="B55" s="43"/>
      <c r="C55" s="4" t="s">
        <v>70</v>
      </c>
      <c r="D55" s="4" t="s">
        <v>41</v>
      </c>
      <c r="E55" s="21" t="s">
        <v>60</v>
      </c>
      <c r="F55">
        <f>L22</f>
        <v>3</v>
      </c>
      <c r="K55" s="11"/>
    </row>
    <row r="56" spans="1:12" ht="20" customHeight="1" x14ac:dyDescent="0.35">
      <c r="A56" s="43"/>
      <c r="B56" s="43"/>
      <c r="C56" s="18"/>
      <c r="D56" s="18" t="s">
        <v>63</v>
      </c>
      <c r="E56" s="22" t="s">
        <v>84</v>
      </c>
      <c r="F56" s="24">
        <f>SUM(F49:F55)</f>
        <v>19</v>
      </c>
      <c r="K56" s="11"/>
    </row>
    <row r="57" spans="1:12" ht="20" customHeight="1" x14ac:dyDescent="0.35">
      <c r="A57" s="43">
        <v>7</v>
      </c>
      <c r="B57" s="43" t="s">
        <v>86</v>
      </c>
      <c r="C57" s="4" t="s">
        <v>69</v>
      </c>
      <c r="D57" s="4" t="s">
        <v>42</v>
      </c>
      <c r="E57" s="21" t="s">
        <v>71</v>
      </c>
      <c r="F57">
        <f>L36</f>
        <v>2</v>
      </c>
      <c r="K57" s="11"/>
    </row>
    <row r="58" spans="1:12" ht="20" customHeight="1" x14ac:dyDescent="0.35">
      <c r="A58" s="43"/>
      <c r="B58" s="43"/>
      <c r="C58" s="4" t="s">
        <v>69</v>
      </c>
      <c r="D58" s="4" t="s">
        <v>43</v>
      </c>
      <c r="E58" s="21" t="s">
        <v>60</v>
      </c>
      <c r="F58">
        <f>L35</f>
        <v>2</v>
      </c>
      <c r="K58" s="11"/>
    </row>
    <row r="59" spans="1:12" ht="20" customHeight="1" x14ac:dyDescent="0.35">
      <c r="A59" s="43"/>
      <c r="B59" s="43"/>
      <c r="C59" s="4" t="s">
        <v>68</v>
      </c>
      <c r="D59" s="4" t="s">
        <v>44</v>
      </c>
      <c r="E59" s="21" t="s">
        <v>72</v>
      </c>
      <c r="F59">
        <f>L43</f>
        <v>4</v>
      </c>
      <c r="K59" s="11"/>
    </row>
    <row r="60" spans="1:12" ht="20" customHeight="1" x14ac:dyDescent="0.35">
      <c r="A60" s="43"/>
      <c r="B60" s="43"/>
      <c r="C60" s="4" t="s">
        <v>67</v>
      </c>
      <c r="D60" s="4" t="s">
        <v>45</v>
      </c>
      <c r="E60" s="21" t="s">
        <v>60</v>
      </c>
      <c r="F60">
        <f>L5</f>
        <v>2</v>
      </c>
      <c r="K60" s="11"/>
    </row>
    <row r="61" spans="1:12" ht="20" customHeight="1" x14ac:dyDescent="0.35">
      <c r="A61" s="43"/>
      <c r="B61" s="43"/>
      <c r="C61" s="4" t="s">
        <v>67</v>
      </c>
      <c r="D61" s="4" t="s">
        <v>13</v>
      </c>
      <c r="E61" s="21" t="s">
        <v>62</v>
      </c>
      <c r="F61">
        <f>L8</f>
        <v>3</v>
      </c>
      <c r="K61" s="11"/>
    </row>
    <row r="62" spans="1:12" ht="20" customHeight="1" x14ac:dyDescent="0.35">
      <c r="A62" s="43"/>
      <c r="B62" s="43"/>
      <c r="C62" s="4" t="s">
        <v>70</v>
      </c>
      <c r="D62" s="4" t="s">
        <v>12</v>
      </c>
      <c r="E62" s="21" t="s">
        <v>61</v>
      </c>
      <c r="F62">
        <f>L18</f>
        <v>3</v>
      </c>
      <c r="K62" s="11"/>
    </row>
    <row r="63" spans="1:12" ht="20" customHeight="1" x14ac:dyDescent="0.35">
      <c r="A63" s="43"/>
      <c r="B63" s="43"/>
      <c r="C63" s="4" t="s">
        <v>70</v>
      </c>
      <c r="D63" s="4" t="s">
        <v>46</v>
      </c>
      <c r="E63" s="21" t="s">
        <v>72</v>
      </c>
      <c r="F63">
        <f>L13</f>
        <v>3</v>
      </c>
      <c r="K63" s="11"/>
    </row>
    <row r="64" spans="1:12" ht="20" customHeight="1" x14ac:dyDescent="0.35">
      <c r="A64" s="43"/>
      <c r="B64" s="43"/>
      <c r="C64" s="4" t="s">
        <v>70</v>
      </c>
      <c r="D64" s="4" t="s">
        <v>47</v>
      </c>
      <c r="E64" s="21" t="s">
        <v>72</v>
      </c>
      <c r="F64">
        <f>L14</f>
        <v>4</v>
      </c>
      <c r="K64" s="11"/>
    </row>
    <row r="65" spans="1:11" ht="20" customHeight="1" x14ac:dyDescent="0.35">
      <c r="A65" s="43"/>
      <c r="B65" s="43"/>
      <c r="C65" s="4" t="s">
        <v>70</v>
      </c>
      <c r="D65" s="4" t="s">
        <v>35</v>
      </c>
      <c r="E65" s="21" t="s">
        <v>61</v>
      </c>
      <c r="F65">
        <f>L21</f>
        <v>5</v>
      </c>
      <c r="K65" s="11"/>
    </row>
    <row r="66" spans="1:11" ht="20" customHeight="1" x14ac:dyDescent="0.35">
      <c r="A66" s="43"/>
      <c r="B66" s="43"/>
      <c r="C66" s="4" t="s">
        <v>70</v>
      </c>
      <c r="D66" s="4" t="s">
        <v>41</v>
      </c>
      <c r="E66" s="21" t="s">
        <v>60</v>
      </c>
      <c r="F66">
        <f>L22</f>
        <v>3</v>
      </c>
      <c r="K66" s="11"/>
    </row>
    <row r="67" spans="1:11" ht="20" customHeight="1" x14ac:dyDescent="0.35">
      <c r="A67" s="43"/>
      <c r="B67" s="43"/>
      <c r="C67" s="18"/>
      <c r="D67" s="18" t="s">
        <v>63</v>
      </c>
      <c r="E67" s="22" t="s">
        <v>85</v>
      </c>
      <c r="F67" s="24">
        <f>SUM(F57:F66)</f>
        <v>31</v>
      </c>
      <c r="K67" s="11"/>
    </row>
    <row r="68" spans="1:11" ht="20" customHeight="1" x14ac:dyDescent="0.35">
      <c r="A68" s="43">
        <v>8</v>
      </c>
      <c r="B68" s="43" t="s">
        <v>88</v>
      </c>
      <c r="C68" s="4" t="s">
        <v>70</v>
      </c>
      <c r="D68" s="4" t="s">
        <v>48</v>
      </c>
      <c r="E68" s="21" t="s">
        <v>60</v>
      </c>
      <c r="F68">
        <f>L20</f>
        <v>1</v>
      </c>
      <c r="K68" s="11"/>
    </row>
    <row r="69" spans="1:11" ht="20" customHeight="1" x14ac:dyDescent="0.35">
      <c r="A69" s="43"/>
      <c r="B69" s="43"/>
      <c r="C69" s="4" t="s">
        <v>70</v>
      </c>
      <c r="D69" s="4" t="s">
        <v>35</v>
      </c>
      <c r="E69" s="21" t="s">
        <v>61</v>
      </c>
      <c r="F69">
        <f>L21</f>
        <v>5</v>
      </c>
      <c r="K69" s="11"/>
    </row>
    <row r="70" spans="1:11" ht="20" customHeight="1" x14ac:dyDescent="0.35">
      <c r="A70" s="43"/>
      <c r="B70" s="43"/>
      <c r="C70" s="4" t="s">
        <v>70</v>
      </c>
      <c r="D70" s="4" t="s">
        <v>39</v>
      </c>
      <c r="E70" s="21" t="s">
        <v>83</v>
      </c>
      <c r="F70">
        <f>L10</f>
        <v>8</v>
      </c>
      <c r="K70" s="11"/>
    </row>
    <row r="71" spans="1:11" ht="20" customHeight="1" x14ac:dyDescent="0.35">
      <c r="A71" s="43"/>
      <c r="B71" s="43"/>
      <c r="C71" s="4" t="s">
        <v>70</v>
      </c>
      <c r="D71" s="4" t="s">
        <v>14</v>
      </c>
      <c r="E71" s="21" t="s">
        <v>72</v>
      </c>
      <c r="F71">
        <f>L16</f>
        <v>1</v>
      </c>
      <c r="K71" s="11"/>
    </row>
    <row r="72" spans="1:11" ht="20" customHeight="1" x14ac:dyDescent="0.35">
      <c r="A72" s="43"/>
      <c r="B72" s="43"/>
      <c r="C72" s="4" t="s">
        <v>70</v>
      </c>
      <c r="D72" s="4" t="s">
        <v>49</v>
      </c>
      <c r="E72" s="21" t="s">
        <v>72</v>
      </c>
      <c r="F72">
        <f>L17</f>
        <v>0</v>
      </c>
      <c r="K72" s="11"/>
    </row>
    <row r="73" spans="1:11" ht="20" customHeight="1" x14ac:dyDescent="0.35">
      <c r="A73" s="43"/>
      <c r="B73" s="43"/>
      <c r="C73" s="4" t="s">
        <v>70</v>
      </c>
      <c r="D73" s="4" t="s">
        <v>41</v>
      </c>
      <c r="E73" s="21" t="s">
        <v>60</v>
      </c>
      <c r="F73">
        <f>L22</f>
        <v>3</v>
      </c>
      <c r="K73" s="11"/>
    </row>
    <row r="74" spans="1:11" ht="20" customHeight="1" x14ac:dyDescent="0.35">
      <c r="A74" s="43"/>
      <c r="B74" s="43"/>
      <c r="C74" s="4" t="s">
        <v>68</v>
      </c>
      <c r="D74" s="4" t="s">
        <v>50</v>
      </c>
      <c r="E74" s="21" t="s">
        <v>60</v>
      </c>
      <c r="F74">
        <f>L44</f>
        <v>1</v>
      </c>
      <c r="K74" s="11"/>
    </row>
    <row r="75" spans="1:11" ht="20" customHeight="1" x14ac:dyDescent="0.35">
      <c r="A75" s="43"/>
      <c r="B75" s="43"/>
      <c r="C75" s="4" t="s">
        <v>68</v>
      </c>
      <c r="D75" s="4" t="s">
        <v>51</v>
      </c>
      <c r="E75" s="21" t="s">
        <v>62</v>
      </c>
      <c r="F75">
        <f>L46</f>
        <v>4</v>
      </c>
      <c r="K75" s="11"/>
    </row>
    <row r="76" spans="1:11" ht="20" customHeight="1" x14ac:dyDescent="0.35">
      <c r="A76" s="43"/>
      <c r="B76" s="43"/>
      <c r="C76" s="4" t="s">
        <v>68</v>
      </c>
      <c r="D76" s="4" t="s">
        <v>52</v>
      </c>
      <c r="E76" s="21" t="s">
        <v>87</v>
      </c>
      <c r="F76">
        <f>L47</f>
        <v>8</v>
      </c>
      <c r="K76" s="11"/>
    </row>
    <row r="77" spans="1:11" ht="20" customHeight="1" x14ac:dyDescent="0.35">
      <c r="A77" s="43"/>
      <c r="B77" s="43"/>
      <c r="C77" s="4" t="s">
        <v>70</v>
      </c>
      <c r="D77" s="4" t="s">
        <v>53</v>
      </c>
      <c r="E77" s="21" t="s">
        <v>72</v>
      </c>
      <c r="F77">
        <f>L12</f>
        <v>3</v>
      </c>
      <c r="K77" s="11"/>
    </row>
    <row r="78" spans="1:11" ht="20" customHeight="1" x14ac:dyDescent="0.35">
      <c r="A78" s="43"/>
      <c r="B78" s="43"/>
      <c r="C78" s="4" t="s">
        <v>70</v>
      </c>
      <c r="D78" s="4" t="s">
        <v>46</v>
      </c>
      <c r="E78" s="21" t="s">
        <v>72</v>
      </c>
      <c r="F78">
        <f>L13</f>
        <v>3</v>
      </c>
      <c r="K78" s="11"/>
    </row>
    <row r="79" spans="1:11" ht="20" customHeight="1" x14ac:dyDescent="0.35">
      <c r="A79" s="43"/>
      <c r="B79" s="43"/>
      <c r="C79" s="18"/>
      <c r="D79" s="18" t="s">
        <v>63</v>
      </c>
      <c r="E79" s="22" t="s">
        <v>89</v>
      </c>
      <c r="F79" s="24">
        <f>SUM(F68:F78)</f>
        <v>37</v>
      </c>
      <c r="K79" s="11"/>
    </row>
    <row r="80" spans="1:11" ht="20" customHeight="1" x14ac:dyDescent="0.35">
      <c r="A80" s="43">
        <v>9</v>
      </c>
      <c r="B80" s="43" t="s">
        <v>90</v>
      </c>
      <c r="C80" s="15" t="s">
        <v>69</v>
      </c>
      <c r="D80" s="15" t="s">
        <v>54</v>
      </c>
      <c r="E80" s="21" t="s">
        <v>60</v>
      </c>
      <c r="F80">
        <f>L26</f>
        <v>1</v>
      </c>
      <c r="K80" s="11"/>
    </row>
    <row r="81" spans="1:11" ht="20" customHeight="1" x14ac:dyDescent="0.35">
      <c r="A81" s="43"/>
      <c r="B81" s="43"/>
      <c r="C81" s="15" t="s">
        <v>68</v>
      </c>
      <c r="D81" s="15" t="s">
        <v>55</v>
      </c>
      <c r="E81" s="21" t="s">
        <v>83</v>
      </c>
      <c r="F81">
        <f>L45</f>
        <v>5</v>
      </c>
      <c r="K81" s="11"/>
    </row>
    <row r="82" spans="1:11" ht="20" customHeight="1" x14ac:dyDescent="0.35">
      <c r="A82" s="43"/>
      <c r="B82" s="43"/>
      <c r="C82" s="15" t="s">
        <v>67</v>
      </c>
      <c r="D82" s="15" t="s">
        <v>13</v>
      </c>
      <c r="E82" s="21" t="s">
        <v>62</v>
      </c>
      <c r="F82">
        <f>L8</f>
        <v>3</v>
      </c>
      <c r="K82" s="11"/>
    </row>
    <row r="83" spans="1:11" ht="20" customHeight="1" x14ac:dyDescent="0.35">
      <c r="A83" s="43"/>
      <c r="B83" s="43"/>
      <c r="C83" s="15" t="s">
        <v>70</v>
      </c>
      <c r="D83" s="15" t="s">
        <v>56</v>
      </c>
      <c r="E83" s="21" t="s">
        <v>61</v>
      </c>
      <c r="F83">
        <f>L19</f>
        <v>3</v>
      </c>
      <c r="K83" s="11"/>
    </row>
    <row r="84" spans="1:11" ht="20" customHeight="1" x14ac:dyDescent="0.35">
      <c r="A84" s="43"/>
      <c r="B84" s="43"/>
      <c r="C84" s="15" t="s">
        <v>70</v>
      </c>
      <c r="D84" s="15" t="s">
        <v>35</v>
      </c>
      <c r="E84" s="21" t="s">
        <v>61</v>
      </c>
      <c r="F84">
        <f>L21</f>
        <v>5</v>
      </c>
      <c r="K84" s="11"/>
    </row>
    <row r="85" spans="1:11" ht="20" customHeight="1" x14ac:dyDescent="0.35">
      <c r="A85" s="43"/>
      <c r="B85" s="43"/>
      <c r="C85" s="15" t="s">
        <v>70</v>
      </c>
      <c r="D85" s="15" t="s">
        <v>39</v>
      </c>
      <c r="E85" s="21" t="s">
        <v>83</v>
      </c>
      <c r="F85">
        <f>L10</f>
        <v>8</v>
      </c>
      <c r="K85" s="11"/>
    </row>
    <row r="86" spans="1:11" ht="20" customHeight="1" x14ac:dyDescent="0.35">
      <c r="A86" s="43"/>
      <c r="B86" s="43"/>
      <c r="C86" s="15" t="s">
        <v>70</v>
      </c>
      <c r="D86" s="15" t="s">
        <v>14</v>
      </c>
      <c r="E86" s="21" t="s">
        <v>72</v>
      </c>
      <c r="F86">
        <f>L16</f>
        <v>1</v>
      </c>
      <c r="K86" s="11"/>
    </row>
    <row r="87" spans="1:11" ht="20" customHeight="1" x14ac:dyDescent="0.35">
      <c r="A87" s="43"/>
      <c r="B87" s="43"/>
      <c r="C87" s="15" t="s">
        <v>70</v>
      </c>
      <c r="D87" s="15" t="s">
        <v>12</v>
      </c>
      <c r="E87" s="21" t="s">
        <v>61</v>
      </c>
      <c r="F87">
        <f>L18</f>
        <v>3</v>
      </c>
      <c r="K87" s="11"/>
    </row>
    <row r="88" spans="1:11" ht="20" customHeight="1" x14ac:dyDescent="0.35">
      <c r="A88" s="43"/>
      <c r="B88" s="43"/>
      <c r="C88" s="15" t="s">
        <v>70</v>
      </c>
      <c r="D88" s="15" t="s">
        <v>41</v>
      </c>
      <c r="E88" s="21" t="s">
        <v>60</v>
      </c>
      <c r="F88">
        <f>L22</f>
        <v>3</v>
      </c>
      <c r="K88" s="11"/>
    </row>
    <row r="89" spans="1:11" ht="20" customHeight="1" x14ac:dyDescent="0.35">
      <c r="A89" s="43"/>
      <c r="B89" s="43"/>
      <c r="C89" s="15" t="s">
        <v>70</v>
      </c>
      <c r="D89" s="15" t="s">
        <v>57</v>
      </c>
      <c r="E89" s="21" t="s">
        <v>72</v>
      </c>
      <c r="F89">
        <f>L34</f>
        <v>3</v>
      </c>
      <c r="K89" s="11"/>
    </row>
    <row r="90" spans="1:11" ht="20" customHeight="1" x14ac:dyDescent="0.35">
      <c r="A90" s="43"/>
      <c r="B90" s="43"/>
      <c r="C90" s="15" t="s">
        <v>70</v>
      </c>
      <c r="D90" s="15" t="s">
        <v>36</v>
      </c>
      <c r="E90" s="21" t="s">
        <v>60</v>
      </c>
      <c r="F90">
        <f>L11</f>
        <v>1</v>
      </c>
      <c r="K90" s="11"/>
    </row>
    <row r="91" spans="1:11" ht="20" customHeight="1" x14ac:dyDescent="0.35">
      <c r="A91" s="43"/>
      <c r="B91" s="43"/>
      <c r="C91" s="15" t="s">
        <v>69</v>
      </c>
      <c r="D91" s="15" t="s">
        <v>53</v>
      </c>
      <c r="E91" s="21" t="s">
        <v>72</v>
      </c>
      <c r="F91">
        <f>L12</f>
        <v>3</v>
      </c>
      <c r="K91" s="11"/>
    </row>
    <row r="92" spans="1:11" ht="20" customHeight="1" x14ac:dyDescent="0.35">
      <c r="A92" s="43"/>
      <c r="B92" s="43"/>
      <c r="C92" s="15" t="s">
        <v>70</v>
      </c>
      <c r="D92" s="15" t="s">
        <v>58</v>
      </c>
      <c r="E92" s="21" t="s">
        <v>61</v>
      </c>
      <c r="F92">
        <f>L15</f>
        <v>1</v>
      </c>
      <c r="K92" s="11"/>
    </row>
    <row r="93" spans="1:11" ht="20" customHeight="1" x14ac:dyDescent="0.35">
      <c r="A93" s="43"/>
      <c r="B93" s="43"/>
      <c r="C93" s="19"/>
      <c r="D93" s="19" t="s">
        <v>63</v>
      </c>
      <c r="E93" s="22" t="s">
        <v>140</v>
      </c>
      <c r="F93" s="24">
        <f>SUM(F80:F92)</f>
        <v>40</v>
      </c>
      <c r="K93" s="11"/>
    </row>
    <row r="94" spans="1:11" ht="20" customHeight="1" x14ac:dyDescent="0.35">
      <c r="K94" s="11"/>
    </row>
    <row r="95" spans="1:11" ht="15.5" x14ac:dyDescent="0.35">
      <c r="D95" s="25" t="s">
        <v>150</v>
      </c>
      <c r="E95" s="53">
        <f>SUM(F93+F79+F67+F56+F48+F38+F30+F20+F10)</f>
        <v>208</v>
      </c>
      <c r="F95" s="53"/>
      <c r="K95" s="11"/>
    </row>
    <row r="96" spans="1:11" x14ac:dyDescent="0.35">
      <c r="D96" s="26" t="s">
        <v>151</v>
      </c>
      <c r="E96" s="46">
        <f>80+60+44+25+37+27+38+38+30</f>
        <v>379</v>
      </c>
      <c r="F96" s="46"/>
      <c r="K96" s="11"/>
    </row>
  </sheetData>
  <mergeCells count="23">
    <mergeCell ref="N19:O19"/>
    <mergeCell ref="E95:F95"/>
    <mergeCell ref="E96:F96"/>
    <mergeCell ref="A21:A30"/>
    <mergeCell ref="B21:B30"/>
    <mergeCell ref="A1:L1"/>
    <mergeCell ref="I53:J53"/>
    <mergeCell ref="A80:A93"/>
    <mergeCell ref="B80:B93"/>
    <mergeCell ref="A3:A10"/>
    <mergeCell ref="B3:B9"/>
    <mergeCell ref="A11:A20"/>
    <mergeCell ref="B11:B19"/>
    <mergeCell ref="A31:A38"/>
    <mergeCell ref="B31:B38"/>
    <mergeCell ref="A39:A48"/>
    <mergeCell ref="B39:B48"/>
    <mergeCell ref="A49:A56"/>
    <mergeCell ref="B49:B56"/>
    <mergeCell ref="A57:A67"/>
    <mergeCell ref="B57:B67"/>
    <mergeCell ref="A68:A79"/>
    <mergeCell ref="B68:B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REKAP</vt:lpstr>
      <vt:lpstr>Sub Anasir</vt:lpstr>
      <vt:lpstr>Rule</vt:lpstr>
      <vt:lpstr>1. Geblagan</vt:lpstr>
      <vt:lpstr>2. Gatak</vt:lpstr>
      <vt:lpstr>3. Ngebel</vt:lpstr>
      <vt:lpstr> 4. Ngrame</vt:lpstr>
      <vt:lpstr>4. Ngrame</vt:lpstr>
      <vt:lpstr>5. Jetis</vt:lpstr>
      <vt:lpstr>6. Jadan</vt:lpstr>
      <vt:lpstr>7. Brajan</vt:lpstr>
      <vt:lpstr>8. Gonjen</vt:lpstr>
      <vt:lpstr>9. Kasihan</vt:lpstr>
      <vt:lpstr>10. Kembaran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YAS</dc:creator>
  <cp:lastModifiedBy>YASIR YAS</cp:lastModifiedBy>
  <dcterms:created xsi:type="dcterms:W3CDTF">2024-05-27T04:00:38Z</dcterms:created>
  <dcterms:modified xsi:type="dcterms:W3CDTF">2024-07-05T03:52:18Z</dcterms:modified>
</cp:coreProperties>
</file>