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1\Desktop\projuct\analyze-bitcoin-project-files\analysis-Bitcoin\"/>
    </mc:Choice>
  </mc:AlternateContent>
  <xr:revisionPtr revIDLastSave="0" documentId="13_ncr:1_{5B2A7DCE-BEBE-4C66-81D0-C54DD89786F0}" xr6:coauthVersionLast="47" xr6:coauthVersionMax="47" xr10:uidLastSave="{00000000-0000-0000-0000-000000000000}"/>
  <bookViews>
    <workbookView xWindow="-105" yWindow="0" windowWidth="19410" windowHeight="20985" firstSheet="1" activeTab="4" xr2:uid="{EA97144D-D52A-694E-9041-FD4B0E5F1B5D}"/>
  </bookViews>
  <sheets>
    <sheet name="data" sheetId="2" state="hidden" r:id="rId1"/>
    <sheet name="Upside" sheetId="3" r:id="rId2"/>
    <sheet name="Spread" sheetId="4" r:id="rId3"/>
    <sheet name="Monthly Average" sheetId="5" r:id="rId4"/>
    <sheet name="Daily High" sheetId="6" r:id="rId5"/>
    <sheet name="Final Recommendation" sheetId="8" r:id="rId6"/>
  </sheets>
  <definedNames>
    <definedName name="ExternalData_1" localSheetId="0" hidden="1">data!$A$1:$H$615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E3" i="4"/>
  <c r="F3" i="4"/>
  <c r="E4" i="4"/>
  <c r="F4" i="4"/>
  <c r="J2" i="2"/>
  <c r="J10" i="2"/>
  <c r="J60" i="2"/>
  <c r="J87" i="2"/>
  <c r="J103" i="2"/>
  <c r="J110" i="2"/>
  <c r="J47" i="2"/>
  <c r="J12" i="2"/>
  <c r="J33" i="2"/>
  <c r="J44" i="2"/>
  <c r="J93" i="2"/>
  <c r="J68" i="2"/>
  <c r="J82" i="2"/>
  <c r="J61" i="2"/>
  <c r="J73" i="2"/>
  <c r="J78" i="2"/>
  <c r="J53" i="2"/>
  <c r="J4" i="2"/>
  <c r="J13" i="2"/>
  <c r="J25" i="2"/>
  <c r="J16" i="2"/>
  <c r="J26" i="2"/>
  <c r="J14" i="2"/>
  <c r="J6" i="2"/>
  <c r="J15" i="2"/>
  <c r="J30" i="2"/>
  <c r="J50" i="2"/>
  <c r="J34" i="2"/>
  <c r="J49" i="2"/>
  <c r="J58" i="2"/>
  <c r="J84" i="2"/>
  <c r="J88" i="2"/>
  <c r="J94" i="2"/>
  <c r="J108" i="2"/>
  <c r="J99" i="2"/>
  <c r="J105" i="2"/>
  <c r="J156" i="2"/>
  <c r="J140" i="2"/>
  <c r="J149" i="2"/>
  <c r="J175" i="2"/>
  <c r="J176" i="2"/>
  <c r="J168" i="2"/>
  <c r="J178" i="2"/>
  <c r="J210" i="2"/>
  <c r="J230" i="2"/>
  <c r="J242" i="2"/>
  <c r="J244" i="2"/>
  <c r="J275" i="2"/>
  <c r="J292" i="2"/>
  <c r="J194" i="2"/>
  <c r="J147" i="2"/>
  <c r="J218" i="2"/>
  <c r="J170" i="2"/>
  <c r="J144" i="2"/>
  <c r="J150" i="2"/>
  <c r="J135" i="2"/>
  <c r="J167" i="2"/>
  <c r="J197" i="2"/>
  <c r="J224" i="2"/>
  <c r="J177" i="2"/>
  <c r="J180" i="2"/>
  <c r="J198" i="2"/>
  <c r="J229" i="2"/>
  <c r="J232" i="2"/>
  <c r="J255" i="2"/>
  <c r="J254" i="2"/>
  <c r="J279" i="2"/>
  <c r="J285" i="2"/>
  <c r="J302" i="2"/>
  <c r="J327" i="2"/>
  <c r="J258" i="2"/>
  <c r="J265" i="2"/>
  <c r="J277" i="2"/>
  <c r="J300" i="2"/>
  <c r="J318" i="2"/>
  <c r="J316" i="2"/>
  <c r="J290" i="2"/>
  <c r="J268" i="2"/>
  <c r="J253" i="2"/>
  <c r="J246" i="2"/>
  <c r="J239" i="2"/>
  <c r="J249" i="2"/>
  <c r="J274" i="2"/>
  <c r="J283" i="2"/>
  <c r="J284" i="2"/>
  <c r="J310" i="2"/>
  <c r="J309" i="2"/>
  <c r="J321" i="2"/>
  <c r="J325" i="2"/>
  <c r="J305" i="2"/>
  <c r="J311" i="2"/>
  <c r="J308" i="2"/>
  <c r="J314" i="2"/>
  <c r="J289" i="2"/>
  <c r="J303" i="2"/>
  <c r="J320" i="2"/>
  <c r="J323" i="2"/>
  <c r="J330" i="2"/>
  <c r="J331" i="2"/>
  <c r="J343" i="2"/>
  <c r="J350" i="2"/>
  <c r="J355" i="2"/>
  <c r="J339" i="2"/>
  <c r="J243" i="2"/>
  <c r="J257" i="2"/>
  <c r="J266" i="2"/>
  <c r="J262" i="2"/>
  <c r="J251" i="2"/>
  <c r="J222" i="2"/>
  <c r="J202" i="2"/>
  <c r="J225" i="2"/>
  <c r="J195" i="2"/>
  <c r="J248" i="2"/>
  <c r="J260" i="2"/>
  <c r="J272" i="2"/>
  <c r="J250" i="2"/>
  <c r="J270" i="2"/>
  <c r="J304" i="2"/>
  <c r="J299" i="2"/>
  <c r="J281" i="2"/>
  <c r="J252" i="2"/>
  <c r="J256" i="2"/>
  <c r="J286" i="2"/>
  <c r="J287" i="2"/>
  <c r="J319" i="2"/>
  <c r="J301" i="2"/>
  <c r="J263" i="2"/>
  <c r="J282" i="2"/>
  <c r="J155" i="2"/>
  <c r="J192" i="2"/>
  <c r="J227" i="2"/>
  <c r="J182" i="2"/>
  <c r="J133" i="2"/>
  <c r="J129" i="2"/>
  <c r="J118" i="2"/>
  <c r="J3" i="2"/>
  <c r="J106" i="2"/>
  <c r="J56" i="2"/>
  <c r="J80" i="2"/>
  <c r="J19" i="2"/>
  <c r="J69" i="2"/>
  <c r="J91" i="2"/>
  <c r="J95" i="2"/>
  <c r="J97" i="2"/>
  <c r="J71" i="2"/>
  <c r="J54" i="2"/>
  <c r="J67" i="2"/>
  <c r="J65" i="2"/>
  <c r="J85" i="2"/>
  <c r="J90" i="2"/>
  <c r="J100" i="2"/>
  <c r="J83" i="2"/>
  <c r="J75" i="2"/>
  <c r="J79" i="2"/>
  <c r="J38" i="2"/>
  <c r="J17" i="2"/>
  <c r="J39" i="2"/>
  <c r="J86" i="2"/>
  <c r="J81" i="2"/>
  <c r="J72" i="2"/>
  <c r="J74" i="2"/>
  <c r="J112" i="2"/>
  <c r="J115" i="2"/>
  <c r="J104" i="2"/>
  <c r="J96" i="2"/>
  <c r="J76" i="2"/>
  <c r="J77" i="2"/>
  <c r="J51" i="2"/>
  <c r="J22" i="2"/>
  <c r="J5" i="2"/>
  <c r="J36" i="2"/>
  <c r="J35" i="2"/>
  <c r="J24" i="2"/>
  <c r="J11" i="2"/>
  <c r="J37" i="2"/>
  <c r="J62" i="2"/>
  <c r="J70" i="2"/>
  <c r="J64" i="2"/>
  <c r="J43" i="2"/>
  <c r="J42" i="2"/>
  <c r="J55" i="2"/>
  <c r="J66" i="2"/>
  <c r="J48" i="2"/>
  <c r="J57" i="2"/>
  <c r="J46" i="2"/>
  <c r="J32" i="2"/>
  <c r="J40" i="2"/>
  <c r="J45" i="2"/>
  <c r="J52" i="2"/>
  <c r="J41" i="2"/>
  <c r="J28" i="2"/>
  <c r="J27" i="2"/>
  <c r="J21" i="2"/>
  <c r="J18" i="2"/>
  <c r="J23" i="2"/>
  <c r="J20" i="2"/>
  <c r="J8" i="2"/>
  <c r="J7" i="2"/>
  <c r="J9" i="2"/>
  <c r="J29" i="2"/>
  <c r="J31" i="2"/>
  <c r="J59" i="2"/>
  <c r="J63" i="2"/>
  <c r="J89" i="2"/>
  <c r="J92" i="2"/>
  <c r="J111" i="2"/>
  <c r="J114" i="2"/>
  <c r="J107" i="2"/>
  <c r="J124" i="2"/>
  <c r="J113" i="2"/>
  <c r="J109" i="2"/>
  <c r="J102" i="2"/>
  <c r="J101" i="2"/>
  <c r="J98" i="2"/>
  <c r="J117" i="2"/>
  <c r="J130" i="2"/>
  <c r="J134" i="2"/>
  <c r="J136" i="2"/>
  <c r="J152" i="2"/>
  <c r="J160" i="2"/>
  <c r="J141" i="2"/>
  <c r="J154" i="2"/>
  <c r="J171" i="2"/>
  <c r="J162" i="2"/>
  <c r="J159" i="2"/>
  <c r="J146" i="2"/>
  <c r="J143" i="2"/>
  <c r="J142" i="2"/>
  <c r="J186" i="2"/>
  <c r="J219" i="2"/>
  <c r="J215" i="2"/>
  <c r="J226" i="2"/>
  <c r="J208" i="2"/>
  <c r="J199" i="2"/>
  <c r="J174" i="2"/>
  <c r="J185" i="2"/>
  <c r="J217" i="2"/>
  <c r="J209" i="2"/>
  <c r="J187" i="2"/>
  <c r="J183" i="2"/>
  <c r="J193" i="2"/>
  <c r="J220" i="2"/>
  <c r="J231" i="2"/>
  <c r="J233" i="2"/>
  <c r="J235" i="2"/>
  <c r="J245" i="2"/>
  <c r="J131" i="2"/>
  <c r="J148" i="2"/>
  <c r="J166" i="2"/>
  <c r="J145" i="2"/>
  <c r="J153" i="2"/>
  <c r="J151" i="2"/>
  <c r="J138" i="2"/>
  <c r="J157" i="2"/>
  <c r="J188" i="2"/>
  <c r="J196" i="2"/>
  <c r="J189" i="2"/>
  <c r="J207" i="2"/>
  <c r="J158" i="2"/>
  <c r="J119" i="2"/>
  <c r="J116" i="2"/>
  <c r="J126" i="2"/>
  <c r="J137" i="2"/>
  <c r="J120" i="2"/>
  <c r="J125" i="2"/>
  <c r="J122" i="2"/>
  <c r="J127" i="2"/>
  <c r="J121" i="2"/>
  <c r="J123" i="2"/>
  <c r="J132" i="2"/>
  <c r="J139" i="2"/>
  <c r="J200" i="2"/>
  <c r="J205" i="2"/>
  <c r="J191" i="2"/>
  <c r="J228" i="2"/>
  <c r="J240" i="2"/>
  <c r="J261" i="2"/>
  <c r="J267" i="2"/>
  <c r="J276" i="2"/>
  <c r="J280" i="2"/>
  <c r="J293" i="2"/>
  <c r="J273" i="2"/>
  <c r="J278" i="2"/>
  <c r="J307" i="2"/>
  <c r="J328" i="2"/>
  <c r="J342" i="2"/>
  <c r="J329" i="2"/>
  <c r="J337" i="2"/>
  <c r="J351" i="2"/>
  <c r="J359" i="2"/>
  <c r="J352" i="2"/>
  <c r="J338" i="2"/>
  <c r="J334" i="2"/>
  <c r="J333" i="2"/>
  <c r="J354" i="2"/>
  <c r="J336" i="2"/>
  <c r="J322" i="2"/>
  <c r="J317" i="2"/>
  <c r="J344" i="2"/>
  <c r="J346" i="2"/>
  <c r="J335" i="2"/>
  <c r="J332" i="2"/>
  <c r="J349" i="2"/>
  <c r="J340" i="2"/>
  <c r="J347" i="2"/>
  <c r="J348" i="2"/>
  <c r="J341" i="2"/>
  <c r="J353" i="2"/>
  <c r="J362" i="2"/>
  <c r="J363" i="2"/>
  <c r="J357" i="2"/>
  <c r="J361" i="2"/>
  <c r="J356" i="2"/>
  <c r="J358" i="2"/>
  <c r="J360" i="2"/>
  <c r="J345" i="2"/>
  <c r="J326" i="2"/>
  <c r="J324" i="2"/>
  <c r="J271" i="2"/>
  <c r="J294" i="2"/>
  <c r="J315" i="2"/>
  <c r="J312" i="2"/>
  <c r="J291" i="2"/>
  <c r="J288" i="2"/>
  <c r="J296" i="2"/>
  <c r="J313" i="2"/>
  <c r="J264" i="2"/>
  <c r="J269" i="2"/>
  <c r="J259" i="2"/>
  <c r="J306" i="2"/>
  <c r="J297" i="2"/>
  <c r="J295" i="2"/>
  <c r="J298" i="2"/>
  <c r="J247" i="2"/>
  <c r="J128" i="2"/>
  <c r="J212" i="2"/>
  <c r="J201" i="2"/>
  <c r="J238" i="2"/>
  <c r="J223" i="2"/>
  <c r="J204" i="2"/>
  <c r="J190" i="2"/>
  <c r="J211" i="2"/>
  <c r="J221" i="2"/>
  <c r="J164" i="2"/>
  <c r="J179" i="2"/>
  <c r="J184" i="2"/>
  <c r="J206" i="2"/>
  <c r="J161" i="2"/>
  <c r="J172" i="2"/>
  <c r="J173" i="2"/>
  <c r="J163" i="2"/>
  <c r="J213" i="2"/>
  <c r="J214" i="2"/>
  <c r="J216" i="2"/>
  <c r="J241" i="2"/>
  <c r="J237" i="2"/>
  <c r="J234" i="2"/>
  <c r="J236" i="2"/>
  <c r="J203" i="2"/>
  <c r="J169" i="2"/>
  <c r="J181" i="2"/>
  <c r="J165" i="2"/>
  <c r="J364" i="2"/>
  <c r="J366" i="2"/>
  <c r="J367" i="2"/>
  <c r="J374" i="2"/>
  <c r="J377" i="2"/>
  <c r="J378" i="2"/>
  <c r="J375" i="2"/>
  <c r="J380" i="2"/>
  <c r="J382" i="2"/>
  <c r="J372" i="2"/>
  <c r="J376" i="2"/>
  <c r="J386" i="2"/>
  <c r="J393" i="2"/>
  <c r="J390" i="2"/>
  <c r="J383" i="2"/>
  <c r="J394" i="2"/>
  <c r="J371" i="2"/>
  <c r="J373" i="2"/>
  <c r="J365" i="2"/>
  <c r="J369" i="2"/>
  <c r="J381" i="2"/>
  <c r="J387" i="2"/>
  <c r="J391" i="2"/>
  <c r="J400" i="2"/>
  <c r="J407" i="2"/>
  <c r="J410" i="2"/>
  <c r="J401" i="2"/>
  <c r="J406" i="2"/>
  <c r="J412" i="2"/>
  <c r="J419" i="2"/>
  <c r="J408" i="2"/>
  <c r="J402" i="2"/>
  <c r="J411" i="2"/>
  <c r="J399" i="2"/>
  <c r="J384" i="2"/>
  <c r="J397" i="2"/>
  <c r="J385" i="2"/>
  <c r="J379" i="2"/>
  <c r="J392" i="2"/>
  <c r="J398" i="2"/>
  <c r="J388" i="2"/>
  <c r="J368" i="2"/>
  <c r="J370" i="2"/>
  <c r="J389" i="2"/>
  <c r="J395" i="2"/>
  <c r="J403" i="2"/>
  <c r="J416" i="2"/>
  <c r="J415" i="2"/>
  <c r="J418" i="2"/>
  <c r="J423" i="2"/>
  <c r="J420" i="2"/>
  <c r="J413" i="2"/>
  <c r="J404" i="2"/>
  <c r="J414" i="2"/>
  <c r="J409" i="2"/>
  <c r="J405" i="2"/>
  <c r="J396" i="2"/>
  <c r="J417" i="2"/>
  <c r="J421" i="2"/>
  <c r="J422" i="2"/>
  <c r="J424" i="2"/>
  <c r="J425" i="2"/>
  <c r="J426" i="2"/>
  <c r="J429" i="2"/>
  <c r="J430" i="2"/>
  <c r="J432" i="2"/>
  <c r="J433" i="2"/>
  <c r="J435" i="2"/>
  <c r="J440" i="2"/>
  <c r="J437" i="2"/>
  <c r="J446" i="2"/>
  <c r="J455" i="2"/>
  <c r="J449" i="2"/>
  <c r="J436" i="2"/>
  <c r="J442" i="2"/>
  <c r="J439" i="2"/>
  <c r="J445" i="2"/>
  <c r="J461" i="2"/>
  <c r="J458" i="2"/>
  <c r="J460" i="2"/>
  <c r="J459" i="2"/>
  <c r="J457" i="2"/>
  <c r="J464" i="2"/>
  <c r="J443" i="2"/>
  <c r="J451" i="2"/>
  <c r="J448" i="2"/>
  <c r="J470" i="2"/>
  <c r="J465" i="2"/>
  <c r="J434" i="2"/>
  <c r="J427" i="2"/>
  <c r="J431" i="2"/>
  <c r="J444" i="2"/>
  <c r="J447" i="2"/>
  <c r="J441" i="2"/>
  <c r="J428" i="2"/>
  <c r="J438" i="2"/>
  <c r="J450" i="2"/>
  <c r="J454" i="2"/>
  <c r="J462" i="2"/>
  <c r="J463" i="2"/>
  <c r="J468" i="2"/>
  <c r="J472" i="2"/>
  <c r="J467" i="2"/>
  <c r="J469" i="2"/>
  <c r="J453" i="2"/>
  <c r="J473" i="2"/>
  <c r="J475" i="2"/>
  <c r="J474" i="2"/>
  <c r="J477" i="2"/>
  <c r="J478" i="2"/>
  <c r="J479" i="2"/>
  <c r="J481" i="2"/>
  <c r="J482" i="2"/>
  <c r="J471" i="2"/>
  <c r="J466" i="2"/>
  <c r="J452" i="2"/>
  <c r="J456" i="2"/>
  <c r="J476" i="2"/>
  <c r="J483" i="2"/>
  <c r="J484" i="2"/>
  <c r="J486" i="2"/>
  <c r="J487" i="2"/>
  <c r="J489" i="2"/>
  <c r="J490" i="2"/>
  <c r="J494" i="2"/>
  <c r="J500" i="2"/>
  <c r="J498" i="2"/>
  <c r="J502" i="2"/>
  <c r="J492" i="2"/>
  <c r="J501" i="2"/>
  <c r="J513" i="2"/>
  <c r="J514" i="2"/>
  <c r="J512" i="2"/>
  <c r="J505" i="2"/>
  <c r="J499" i="2"/>
  <c r="J480" i="2"/>
  <c r="J485" i="2"/>
  <c r="J504" i="2"/>
  <c r="J509" i="2"/>
  <c r="J519" i="2"/>
  <c r="J529" i="2"/>
  <c r="J517" i="2"/>
  <c r="J524" i="2"/>
  <c r="J528" i="2"/>
  <c r="J525" i="2"/>
  <c r="J521" i="2"/>
  <c r="J518" i="2"/>
  <c r="J527" i="2"/>
  <c r="J532" i="2"/>
  <c r="J536" i="2"/>
  <c r="J534" i="2"/>
  <c r="J537" i="2"/>
  <c r="J542" i="2"/>
  <c r="J540" i="2"/>
  <c r="J551" i="2"/>
  <c r="J543" i="2"/>
  <c r="J533" i="2"/>
  <c r="J526" i="2"/>
  <c r="J516" i="2"/>
  <c r="J531" i="2"/>
  <c r="J549" i="2"/>
  <c r="J554" i="2"/>
  <c r="J555" i="2"/>
  <c r="J552" i="2"/>
  <c r="J553" i="2"/>
  <c r="J563" i="2"/>
  <c r="J564" i="2"/>
  <c r="J566" i="2"/>
  <c r="J569" i="2"/>
  <c r="J565" i="2"/>
  <c r="J562" i="2"/>
  <c r="J557" i="2"/>
  <c r="J556" i="2"/>
  <c r="J550" i="2"/>
  <c r="J546" i="2"/>
  <c r="J539" i="2"/>
  <c r="J544" i="2"/>
  <c r="J545" i="2"/>
  <c r="J535" i="2"/>
  <c r="J495" i="2"/>
  <c r="J508" i="2"/>
  <c r="J515" i="2"/>
  <c r="J530" i="2"/>
  <c r="J538" i="2"/>
  <c r="J541" i="2"/>
  <c r="J507" i="2"/>
  <c r="J510" i="2"/>
  <c r="J496" i="2"/>
  <c r="J491" i="2"/>
  <c r="J488" i="2"/>
  <c r="J497" i="2"/>
  <c r="J493" i="2"/>
  <c r="J520" i="2"/>
  <c r="J522" i="2"/>
  <c r="J511" i="2"/>
  <c r="J506" i="2"/>
  <c r="J503" i="2"/>
  <c r="J523" i="2"/>
  <c r="J548" i="2"/>
  <c r="J547" i="2"/>
  <c r="J559" i="2"/>
  <c r="J568" i="2"/>
  <c r="J570" i="2"/>
  <c r="J567" i="2"/>
  <c r="J572" i="2"/>
  <c r="J578" i="2"/>
  <c r="J574" i="2"/>
  <c r="J576" i="2"/>
  <c r="J577" i="2"/>
  <c r="J581" i="2"/>
  <c r="J585" i="2"/>
  <c r="J586" i="2"/>
  <c r="J596" i="2"/>
  <c r="J605" i="2"/>
  <c r="J609" i="2"/>
  <c r="J600" i="2"/>
  <c r="J588" i="2"/>
  <c r="J591" i="2"/>
  <c r="J592" i="2"/>
  <c r="J602" i="2"/>
  <c r="J604" i="2"/>
  <c r="J607" i="2"/>
  <c r="J601" i="2"/>
  <c r="J608" i="2"/>
  <c r="J606" i="2"/>
  <c r="J594" i="2"/>
  <c r="J595" i="2"/>
  <c r="J580" i="2"/>
  <c r="J587" i="2"/>
  <c r="J575" i="2"/>
  <c r="J561" i="2"/>
  <c r="J560" i="2"/>
  <c r="J558" i="2"/>
  <c r="J573" i="2"/>
  <c r="J589" i="2"/>
  <c r="J603" i="2"/>
  <c r="J597" i="2"/>
  <c r="J599" i="2"/>
  <c r="J598" i="2"/>
  <c r="J583" i="2"/>
  <c r="J584" i="2"/>
  <c r="J593" i="2"/>
  <c r="J582" i="2"/>
  <c r="J571" i="2"/>
  <c r="J579" i="2"/>
  <c r="J590" i="2"/>
  <c r="J610" i="2"/>
  <c r="J611" i="2"/>
  <c r="J615" i="2"/>
  <c r="J614" i="2"/>
  <c r="J613" i="2"/>
  <c r="J612" i="2"/>
  <c r="I2" i="2"/>
  <c r="K2" i="2" s="1"/>
  <c r="I10" i="2"/>
  <c r="K10" i="2" s="1"/>
  <c r="I60" i="2"/>
  <c r="K60" i="2" s="1"/>
  <c r="I87" i="2"/>
  <c r="K87" i="2" s="1"/>
  <c r="I103" i="2"/>
  <c r="K103" i="2" s="1"/>
  <c r="I110" i="2"/>
  <c r="K110" i="2" s="1"/>
  <c r="I47" i="2"/>
  <c r="K47" i="2" s="1"/>
  <c r="I12" i="2"/>
  <c r="K12" i="2" s="1"/>
  <c r="I33" i="2"/>
  <c r="K33" i="2" s="1"/>
  <c r="I44" i="2"/>
  <c r="K44" i="2" s="1"/>
  <c r="I93" i="2"/>
  <c r="K93" i="2" s="1"/>
  <c r="I68" i="2"/>
  <c r="K68" i="2" s="1"/>
  <c r="I82" i="2"/>
  <c r="K82" i="2" s="1"/>
  <c r="I61" i="2"/>
  <c r="K61" i="2" s="1"/>
  <c r="I73" i="2"/>
  <c r="K73" i="2" s="1"/>
  <c r="I78" i="2"/>
  <c r="K78" i="2" s="1"/>
  <c r="I53" i="2"/>
  <c r="K53" i="2" s="1"/>
  <c r="I4" i="2"/>
  <c r="K4" i="2" s="1"/>
  <c r="I13" i="2"/>
  <c r="K13" i="2" s="1"/>
  <c r="I25" i="2"/>
  <c r="K25" i="2" s="1"/>
  <c r="I16" i="2"/>
  <c r="K16" i="2" s="1"/>
  <c r="I26" i="2"/>
  <c r="K26" i="2" s="1"/>
  <c r="I14" i="2"/>
  <c r="K14" i="2" s="1"/>
  <c r="I6" i="2"/>
  <c r="K6" i="2" s="1"/>
  <c r="I15" i="2"/>
  <c r="K15" i="2" s="1"/>
  <c r="I30" i="2"/>
  <c r="K30" i="2" s="1"/>
  <c r="I50" i="2"/>
  <c r="K50" i="2" s="1"/>
  <c r="I34" i="2"/>
  <c r="K34" i="2" s="1"/>
  <c r="I49" i="2"/>
  <c r="K49" i="2" s="1"/>
  <c r="I58" i="2"/>
  <c r="K58" i="2" s="1"/>
  <c r="I84" i="2"/>
  <c r="K84" i="2" s="1"/>
  <c r="I88" i="2"/>
  <c r="K88" i="2" s="1"/>
  <c r="I94" i="2"/>
  <c r="K94" i="2" s="1"/>
  <c r="I108" i="2"/>
  <c r="K108" i="2" s="1"/>
  <c r="I99" i="2"/>
  <c r="K99" i="2" s="1"/>
  <c r="I105" i="2"/>
  <c r="K105" i="2" s="1"/>
  <c r="I156" i="2"/>
  <c r="K156" i="2" s="1"/>
  <c r="I140" i="2"/>
  <c r="K140" i="2" s="1"/>
  <c r="I149" i="2"/>
  <c r="K149" i="2" s="1"/>
  <c r="I175" i="2"/>
  <c r="K175" i="2" s="1"/>
  <c r="I176" i="2"/>
  <c r="K176" i="2" s="1"/>
  <c r="I168" i="2"/>
  <c r="K168" i="2" s="1"/>
  <c r="I178" i="2"/>
  <c r="K178" i="2" s="1"/>
  <c r="I210" i="2"/>
  <c r="K210" i="2" s="1"/>
  <c r="I230" i="2"/>
  <c r="K230" i="2" s="1"/>
  <c r="I242" i="2"/>
  <c r="K242" i="2" s="1"/>
  <c r="I244" i="2"/>
  <c r="K244" i="2" s="1"/>
  <c r="I275" i="2"/>
  <c r="K275" i="2" s="1"/>
  <c r="I292" i="2"/>
  <c r="K292" i="2" s="1"/>
  <c r="I194" i="2"/>
  <c r="K194" i="2" s="1"/>
  <c r="I147" i="2"/>
  <c r="K147" i="2" s="1"/>
  <c r="I218" i="2"/>
  <c r="K218" i="2" s="1"/>
  <c r="I170" i="2"/>
  <c r="K170" i="2" s="1"/>
  <c r="I144" i="2"/>
  <c r="K144" i="2" s="1"/>
  <c r="I150" i="2"/>
  <c r="K150" i="2" s="1"/>
  <c r="I135" i="2"/>
  <c r="K135" i="2" s="1"/>
  <c r="I167" i="2"/>
  <c r="K167" i="2" s="1"/>
  <c r="I197" i="2"/>
  <c r="K197" i="2" s="1"/>
  <c r="I224" i="2"/>
  <c r="K224" i="2" s="1"/>
  <c r="I177" i="2"/>
  <c r="K177" i="2" s="1"/>
  <c r="I180" i="2"/>
  <c r="K180" i="2" s="1"/>
  <c r="I198" i="2"/>
  <c r="K198" i="2" s="1"/>
  <c r="I229" i="2"/>
  <c r="K229" i="2" s="1"/>
  <c r="I232" i="2"/>
  <c r="K232" i="2" s="1"/>
  <c r="I255" i="2"/>
  <c r="K255" i="2" s="1"/>
  <c r="I254" i="2"/>
  <c r="K254" i="2" s="1"/>
  <c r="I279" i="2"/>
  <c r="K279" i="2" s="1"/>
  <c r="I285" i="2"/>
  <c r="K285" i="2" s="1"/>
  <c r="I302" i="2"/>
  <c r="K302" i="2" s="1"/>
  <c r="I327" i="2"/>
  <c r="K327" i="2" s="1"/>
  <c r="I258" i="2"/>
  <c r="K258" i="2" s="1"/>
  <c r="I265" i="2"/>
  <c r="K265" i="2" s="1"/>
  <c r="I277" i="2"/>
  <c r="K277" i="2" s="1"/>
  <c r="I300" i="2"/>
  <c r="K300" i="2" s="1"/>
  <c r="I318" i="2"/>
  <c r="K318" i="2" s="1"/>
  <c r="I316" i="2"/>
  <c r="K316" i="2" s="1"/>
  <c r="I290" i="2"/>
  <c r="K290" i="2" s="1"/>
  <c r="I268" i="2"/>
  <c r="K268" i="2" s="1"/>
  <c r="I253" i="2"/>
  <c r="K253" i="2" s="1"/>
  <c r="I246" i="2"/>
  <c r="K246" i="2" s="1"/>
  <c r="I239" i="2"/>
  <c r="K239" i="2" s="1"/>
  <c r="I249" i="2"/>
  <c r="K249" i="2" s="1"/>
  <c r="I274" i="2"/>
  <c r="K274" i="2" s="1"/>
  <c r="I283" i="2"/>
  <c r="K283" i="2" s="1"/>
  <c r="I284" i="2"/>
  <c r="K284" i="2" s="1"/>
  <c r="I310" i="2"/>
  <c r="K310" i="2" s="1"/>
  <c r="I309" i="2"/>
  <c r="K309" i="2" s="1"/>
  <c r="I321" i="2"/>
  <c r="K321" i="2" s="1"/>
  <c r="I325" i="2"/>
  <c r="K325" i="2" s="1"/>
  <c r="I305" i="2"/>
  <c r="K305" i="2" s="1"/>
  <c r="I311" i="2"/>
  <c r="K311" i="2" s="1"/>
  <c r="I308" i="2"/>
  <c r="K308" i="2" s="1"/>
  <c r="I314" i="2"/>
  <c r="K314" i="2" s="1"/>
  <c r="I289" i="2"/>
  <c r="K289" i="2" s="1"/>
  <c r="I303" i="2"/>
  <c r="K303" i="2" s="1"/>
  <c r="I320" i="2"/>
  <c r="K320" i="2" s="1"/>
  <c r="I323" i="2"/>
  <c r="K323" i="2" s="1"/>
  <c r="I330" i="2"/>
  <c r="K330" i="2" s="1"/>
  <c r="I331" i="2"/>
  <c r="K331" i="2" s="1"/>
  <c r="I343" i="2"/>
  <c r="K343" i="2" s="1"/>
  <c r="I350" i="2"/>
  <c r="K350" i="2" s="1"/>
  <c r="I355" i="2"/>
  <c r="K355" i="2" s="1"/>
  <c r="I339" i="2"/>
  <c r="K339" i="2" s="1"/>
  <c r="I243" i="2"/>
  <c r="K243" i="2" s="1"/>
  <c r="I257" i="2"/>
  <c r="K257" i="2" s="1"/>
  <c r="I266" i="2"/>
  <c r="K266" i="2" s="1"/>
  <c r="I262" i="2"/>
  <c r="K262" i="2" s="1"/>
  <c r="I251" i="2"/>
  <c r="K251" i="2" s="1"/>
  <c r="I222" i="2"/>
  <c r="K222" i="2" s="1"/>
  <c r="I202" i="2"/>
  <c r="K202" i="2" s="1"/>
  <c r="I225" i="2"/>
  <c r="K225" i="2" s="1"/>
  <c r="I195" i="2"/>
  <c r="K195" i="2" s="1"/>
  <c r="I248" i="2"/>
  <c r="K248" i="2" s="1"/>
  <c r="I260" i="2"/>
  <c r="K260" i="2" s="1"/>
  <c r="I272" i="2"/>
  <c r="K272" i="2" s="1"/>
  <c r="I250" i="2"/>
  <c r="K250" i="2" s="1"/>
  <c r="I270" i="2"/>
  <c r="K270" i="2" s="1"/>
  <c r="I304" i="2"/>
  <c r="K304" i="2" s="1"/>
  <c r="I299" i="2"/>
  <c r="K299" i="2" s="1"/>
  <c r="I281" i="2"/>
  <c r="K281" i="2" s="1"/>
  <c r="I252" i="2"/>
  <c r="K252" i="2" s="1"/>
  <c r="I256" i="2"/>
  <c r="K256" i="2" s="1"/>
  <c r="I286" i="2"/>
  <c r="K286" i="2" s="1"/>
  <c r="I287" i="2"/>
  <c r="K287" i="2" s="1"/>
  <c r="I319" i="2"/>
  <c r="K319" i="2" s="1"/>
  <c r="I301" i="2"/>
  <c r="K301" i="2" s="1"/>
  <c r="I263" i="2"/>
  <c r="K263" i="2" s="1"/>
  <c r="I282" i="2"/>
  <c r="K282" i="2" s="1"/>
  <c r="I155" i="2"/>
  <c r="K155" i="2" s="1"/>
  <c r="I192" i="2"/>
  <c r="K192" i="2" s="1"/>
  <c r="I227" i="2"/>
  <c r="K227" i="2" s="1"/>
  <c r="I182" i="2"/>
  <c r="K182" i="2" s="1"/>
  <c r="I133" i="2"/>
  <c r="K133" i="2" s="1"/>
  <c r="I129" i="2"/>
  <c r="K129" i="2" s="1"/>
  <c r="I118" i="2"/>
  <c r="K118" i="2" s="1"/>
  <c r="I3" i="2"/>
  <c r="K3" i="2" s="1"/>
  <c r="I106" i="2"/>
  <c r="K106" i="2" s="1"/>
  <c r="I56" i="2"/>
  <c r="K56" i="2" s="1"/>
  <c r="I80" i="2"/>
  <c r="K80" i="2" s="1"/>
  <c r="I19" i="2"/>
  <c r="K19" i="2" s="1"/>
  <c r="I69" i="2"/>
  <c r="K69" i="2" s="1"/>
  <c r="I91" i="2"/>
  <c r="K91" i="2" s="1"/>
  <c r="I95" i="2"/>
  <c r="K95" i="2" s="1"/>
  <c r="I97" i="2"/>
  <c r="K97" i="2" s="1"/>
  <c r="I71" i="2"/>
  <c r="K71" i="2" s="1"/>
  <c r="I54" i="2"/>
  <c r="K54" i="2" s="1"/>
  <c r="I67" i="2"/>
  <c r="K67" i="2" s="1"/>
  <c r="I65" i="2"/>
  <c r="K65" i="2" s="1"/>
  <c r="I85" i="2"/>
  <c r="K85" i="2" s="1"/>
  <c r="I90" i="2"/>
  <c r="K90" i="2" s="1"/>
  <c r="I100" i="2"/>
  <c r="K100" i="2" s="1"/>
  <c r="I83" i="2"/>
  <c r="K83" i="2" s="1"/>
  <c r="I75" i="2"/>
  <c r="K75" i="2" s="1"/>
  <c r="I79" i="2"/>
  <c r="K79" i="2" s="1"/>
  <c r="I38" i="2"/>
  <c r="K38" i="2" s="1"/>
  <c r="I17" i="2"/>
  <c r="K17" i="2" s="1"/>
  <c r="I39" i="2"/>
  <c r="K39" i="2" s="1"/>
  <c r="I86" i="2"/>
  <c r="K86" i="2" s="1"/>
  <c r="I81" i="2"/>
  <c r="K81" i="2" s="1"/>
  <c r="I72" i="2"/>
  <c r="K72" i="2" s="1"/>
  <c r="I74" i="2"/>
  <c r="K74" i="2" s="1"/>
  <c r="I112" i="2"/>
  <c r="K112" i="2" s="1"/>
  <c r="I115" i="2"/>
  <c r="K115" i="2" s="1"/>
  <c r="I104" i="2"/>
  <c r="K104" i="2" s="1"/>
  <c r="I96" i="2"/>
  <c r="K96" i="2" s="1"/>
  <c r="I76" i="2"/>
  <c r="K76" i="2" s="1"/>
  <c r="I77" i="2"/>
  <c r="K77" i="2" s="1"/>
  <c r="I51" i="2"/>
  <c r="K51" i="2" s="1"/>
  <c r="I22" i="2"/>
  <c r="K22" i="2" s="1"/>
  <c r="I5" i="2"/>
  <c r="K5" i="2" s="1"/>
  <c r="I36" i="2"/>
  <c r="K36" i="2" s="1"/>
  <c r="I35" i="2"/>
  <c r="K35" i="2" s="1"/>
  <c r="I24" i="2"/>
  <c r="K24" i="2" s="1"/>
  <c r="I11" i="2"/>
  <c r="K11" i="2" s="1"/>
  <c r="I37" i="2"/>
  <c r="K37" i="2" s="1"/>
  <c r="I62" i="2"/>
  <c r="K62" i="2" s="1"/>
  <c r="I70" i="2"/>
  <c r="K70" i="2" s="1"/>
  <c r="I64" i="2"/>
  <c r="K64" i="2" s="1"/>
  <c r="I43" i="2"/>
  <c r="K43" i="2" s="1"/>
  <c r="I42" i="2"/>
  <c r="K42" i="2" s="1"/>
  <c r="I55" i="2"/>
  <c r="K55" i="2" s="1"/>
  <c r="I66" i="2"/>
  <c r="K66" i="2" s="1"/>
  <c r="I48" i="2"/>
  <c r="K48" i="2" s="1"/>
  <c r="I57" i="2"/>
  <c r="K57" i="2" s="1"/>
  <c r="I46" i="2"/>
  <c r="K46" i="2" s="1"/>
  <c r="I32" i="2"/>
  <c r="K32" i="2" s="1"/>
  <c r="I40" i="2"/>
  <c r="K40" i="2" s="1"/>
  <c r="I45" i="2"/>
  <c r="K45" i="2" s="1"/>
  <c r="I52" i="2"/>
  <c r="K52" i="2" s="1"/>
  <c r="I41" i="2"/>
  <c r="K41" i="2" s="1"/>
  <c r="I28" i="2"/>
  <c r="K28" i="2" s="1"/>
  <c r="I27" i="2"/>
  <c r="K27" i="2" s="1"/>
  <c r="I21" i="2"/>
  <c r="K21" i="2" s="1"/>
  <c r="I18" i="2"/>
  <c r="K18" i="2" s="1"/>
  <c r="I23" i="2"/>
  <c r="K23" i="2" s="1"/>
  <c r="I20" i="2"/>
  <c r="K20" i="2" s="1"/>
  <c r="I8" i="2"/>
  <c r="K8" i="2" s="1"/>
  <c r="I7" i="2"/>
  <c r="K7" i="2" s="1"/>
  <c r="I9" i="2"/>
  <c r="K9" i="2" s="1"/>
  <c r="I29" i="2"/>
  <c r="K29" i="2" s="1"/>
  <c r="I31" i="2"/>
  <c r="K31" i="2" s="1"/>
  <c r="I59" i="2"/>
  <c r="K59" i="2" s="1"/>
  <c r="I63" i="2"/>
  <c r="K63" i="2" s="1"/>
  <c r="I89" i="2"/>
  <c r="K89" i="2" s="1"/>
  <c r="I92" i="2"/>
  <c r="K92" i="2" s="1"/>
  <c r="I111" i="2"/>
  <c r="K111" i="2" s="1"/>
  <c r="I114" i="2"/>
  <c r="K114" i="2" s="1"/>
  <c r="I107" i="2"/>
  <c r="K107" i="2" s="1"/>
  <c r="I124" i="2"/>
  <c r="K124" i="2" s="1"/>
  <c r="I113" i="2"/>
  <c r="K113" i="2" s="1"/>
  <c r="I109" i="2"/>
  <c r="K109" i="2" s="1"/>
  <c r="I102" i="2"/>
  <c r="K102" i="2" s="1"/>
  <c r="I101" i="2"/>
  <c r="K101" i="2" s="1"/>
  <c r="I98" i="2"/>
  <c r="K98" i="2" s="1"/>
  <c r="I117" i="2"/>
  <c r="K117" i="2" s="1"/>
  <c r="I130" i="2"/>
  <c r="K130" i="2" s="1"/>
  <c r="I134" i="2"/>
  <c r="K134" i="2" s="1"/>
  <c r="I136" i="2"/>
  <c r="K136" i="2" s="1"/>
  <c r="I152" i="2"/>
  <c r="K152" i="2" s="1"/>
  <c r="I160" i="2"/>
  <c r="K160" i="2" s="1"/>
  <c r="I141" i="2"/>
  <c r="K141" i="2" s="1"/>
  <c r="I154" i="2"/>
  <c r="K154" i="2" s="1"/>
  <c r="I171" i="2"/>
  <c r="K171" i="2" s="1"/>
  <c r="I162" i="2"/>
  <c r="K162" i="2" s="1"/>
  <c r="I159" i="2"/>
  <c r="K159" i="2" s="1"/>
  <c r="I146" i="2"/>
  <c r="K146" i="2" s="1"/>
  <c r="I143" i="2"/>
  <c r="K143" i="2" s="1"/>
  <c r="I142" i="2"/>
  <c r="K142" i="2" s="1"/>
  <c r="I186" i="2"/>
  <c r="K186" i="2" s="1"/>
  <c r="I219" i="2"/>
  <c r="K219" i="2" s="1"/>
  <c r="I215" i="2"/>
  <c r="K215" i="2" s="1"/>
  <c r="I226" i="2"/>
  <c r="K226" i="2" s="1"/>
  <c r="I208" i="2"/>
  <c r="K208" i="2" s="1"/>
  <c r="I199" i="2"/>
  <c r="K199" i="2" s="1"/>
  <c r="I174" i="2"/>
  <c r="K174" i="2" s="1"/>
  <c r="I185" i="2"/>
  <c r="K185" i="2" s="1"/>
  <c r="I217" i="2"/>
  <c r="K217" i="2" s="1"/>
  <c r="I209" i="2"/>
  <c r="K209" i="2" s="1"/>
  <c r="I187" i="2"/>
  <c r="K187" i="2" s="1"/>
  <c r="I183" i="2"/>
  <c r="K183" i="2" s="1"/>
  <c r="I193" i="2"/>
  <c r="K193" i="2" s="1"/>
  <c r="I220" i="2"/>
  <c r="K220" i="2" s="1"/>
  <c r="I231" i="2"/>
  <c r="K231" i="2" s="1"/>
  <c r="I233" i="2"/>
  <c r="K233" i="2" s="1"/>
  <c r="I235" i="2"/>
  <c r="K235" i="2" s="1"/>
  <c r="I245" i="2"/>
  <c r="K245" i="2" s="1"/>
  <c r="I131" i="2"/>
  <c r="K131" i="2" s="1"/>
  <c r="I148" i="2"/>
  <c r="K148" i="2" s="1"/>
  <c r="I166" i="2"/>
  <c r="K166" i="2" s="1"/>
  <c r="I145" i="2"/>
  <c r="K145" i="2" s="1"/>
  <c r="I153" i="2"/>
  <c r="K153" i="2" s="1"/>
  <c r="I151" i="2"/>
  <c r="K151" i="2" s="1"/>
  <c r="I138" i="2"/>
  <c r="K138" i="2" s="1"/>
  <c r="I157" i="2"/>
  <c r="K157" i="2" s="1"/>
  <c r="I188" i="2"/>
  <c r="K188" i="2" s="1"/>
  <c r="I196" i="2"/>
  <c r="K196" i="2" s="1"/>
  <c r="I189" i="2"/>
  <c r="K189" i="2" s="1"/>
  <c r="I207" i="2"/>
  <c r="K207" i="2" s="1"/>
  <c r="I158" i="2"/>
  <c r="K158" i="2" s="1"/>
  <c r="I119" i="2"/>
  <c r="K119" i="2" s="1"/>
  <c r="I116" i="2"/>
  <c r="K116" i="2" s="1"/>
  <c r="I126" i="2"/>
  <c r="K126" i="2" s="1"/>
  <c r="I137" i="2"/>
  <c r="K137" i="2" s="1"/>
  <c r="I120" i="2"/>
  <c r="K120" i="2" s="1"/>
  <c r="I125" i="2"/>
  <c r="K125" i="2" s="1"/>
  <c r="I122" i="2"/>
  <c r="K122" i="2" s="1"/>
  <c r="I127" i="2"/>
  <c r="K127" i="2" s="1"/>
  <c r="I121" i="2"/>
  <c r="K121" i="2" s="1"/>
  <c r="I123" i="2"/>
  <c r="K123" i="2" s="1"/>
  <c r="I132" i="2"/>
  <c r="K132" i="2" s="1"/>
  <c r="I139" i="2"/>
  <c r="K139" i="2" s="1"/>
  <c r="I200" i="2"/>
  <c r="K200" i="2" s="1"/>
  <c r="I205" i="2"/>
  <c r="K205" i="2" s="1"/>
  <c r="I191" i="2"/>
  <c r="K191" i="2" s="1"/>
  <c r="I228" i="2"/>
  <c r="K228" i="2" s="1"/>
  <c r="I240" i="2"/>
  <c r="K240" i="2" s="1"/>
  <c r="I261" i="2"/>
  <c r="K261" i="2" s="1"/>
  <c r="I267" i="2"/>
  <c r="K267" i="2" s="1"/>
  <c r="I276" i="2"/>
  <c r="K276" i="2" s="1"/>
  <c r="I280" i="2"/>
  <c r="K280" i="2" s="1"/>
  <c r="I293" i="2"/>
  <c r="K293" i="2" s="1"/>
  <c r="I273" i="2"/>
  <c r="K273" i="2" s="1"/>
  <c r="I278" i="2"/>
  <c r="K278" i="2" s="1"/>
  <c r="I307" i="2"/>
  <c r="K307" i="2" s="1"/>
  <c r="I328" i="2"/>
  <c r="K328" i="2" s="1"/>
  <c r="I342" i="2"/>
  <c r="K342" i="2" s="1"/>
  <c r="I329" i="2"/>
  <c r="K329" i="2" s="1"/>
  <c r="I337" i="2"/>
  <c r="K337" i="2" s="1"/>
  <c r="I351" i="2"/>
  <c r="K351" i="2" s="1"/>
  <c r="I359" i="2"/>
  <c r="K359" i="2" s="1"/>
  <c r="I352" i="2"/>
  <c r="K352" i="2" s="1"/>
  <c r="I338" i="2"/>
  <c r="K338" i="2" s="1"/>
  <c r="I334" i="2"/>
  <c r="K334" i="2" s="1"/>
  <c r="I333" i="2"/>
  <c r="K333" i="2" s="1"/>
  <c r="I354" i="2"/>
  <c r="K354" i="2" s="1"/>
  <c r="I336" i="2"/>
  <c r="K336" i="2" s="1"/>
  <c r="I322" i="2"/>
  <c r="K322" i="2" s="1"/>
  <c r="I317" i="2"/>
  <c r="K317" i="2" s="1"/>
  <c r="I344" i="2"/>
  <c r="K344" i="2" s="1"/>
  <c r="I346" i="2"/>
  <c r="K346" i="2" s="1"/>
  <c r="I335" i="2"/>
  <c r="K335" i="2" s="1"/>
  <c r="I332" i="2"/>
  <c r="K332" i="2" s="1"/>
  <c r="I349" i="2"/>
  <c r="K349" i="2" s="1"/>
  <c r="I340" i="2"/>
  <c r="K340" i="2" s="1"/>
  <c r="I347" i="2"/>
  <c r="K347" i="2" s="1"/>
  <c r="I348" i="2"/>
  <c r="K348" i="2" s="1"/>
  <c r="I341" i="2"/>
  <c r="K341" i="2" s="1"/>
  <c r="I353" i="2"/>
  <c r="K353" i="2" s="1"/>
  <c r="I362" i="2"/>
  <c r="K362" i="2" s="1"/>
  <c r="I363" i="2"/>
  <c r="K363" i="2" s="1"/>
  <c r="I357" i="2"/>
  <c r="K357" i="2" s="1"/>
  <c r="I361" i="2"/>
  <c r="K361" i="2" s="1"/>
  <c r="I356" i="2"/>
  <c r="K356" i="2" s="1"/>
  <c r="I358" i="2"/>
  <c r="K358" i="2" s="1"/>
  <c r="I360" i="2"/>
  <c r="K360" i="2" s="1"/>
  <c r="I345" i="2"/>
  <c r="K345" i="2" s="1"/>
  <c r="I326" i="2"/>
  <c r="K326" i="2" s="1"/>
  <c r="I324" i="2"/>
  <c r="K324" i="2" s="1"/>
  <c r="I271" i="2"/>
  <c r="K271" i="2" s="1"/>
  <c r="I294" i="2"/>
  <c r="K294" i="2" s="1"/>
  <c r="I315" i="2"/>
  <c r="K315" i="2" s="1"/>
  <c r="I312" i="2"/>
  <c r="K312" i="2" s="1"/>
  <c r="I291" i="2"/>
  <c r="K291" i="2" s="1"/>
  <c r="I288" i="2"/>
  <c r="K288" i="2" s="1"/>
  <c r="I296" i="2"/>
  <c r="K296" i="2" s="1"/>
  <c r="I313" i="2"/>
  <c r="K313" i="2" s="1"/>
  <c r="I264" i="2"/>
  <c r="K264" i="2" s="1"/>
  <c r="I269" i="2"/>
  <c r="K269" i="2" s="1"/>
  <c r="I259" i="2"/>
  <c r="K259" i="2" s="1"/>
  <c r="I306" i="2"/>
  <c r="K306" i="2" s="1"/>
  <c r="I297" i="2"/>
  <c r="K297" i="2" s="1"/>
  <c r="I295" i="2"/>
  <c r="K295" i="2" s="1"/>
  <c r="I298" i="2"/>
  <c r="K298" i="2" s="1"/>
  <c r="I247" i="2"/>
  <c r="K247" i="2" s="1"/>
  <c r="I128" i="2"/>
  <c r="K128" i="2" s="1"/>
  <c r="I212" i="2"/>
  <c r="K212" i="2" s="1"/>
  <c r="I201" i="2"/>
  <c r="K201" i="2" s="1"/>
  <c r="I238" i="2"/>
  <c r="K238" i="2" s="1"/>
  <c r="I223" i="2"/>
  <c r="K223" i="2" s="1"/>
  <c r="I204" i="2"/>
  <c r="K204" i="2" s="1"/>
  <c r="I190" i="2"/>
  <c r="K190" i="2" s="1"/>
  <c r="I211" i="2"/>
  <c r="K211" i="2" s="1"/>
  <c r="I221" i="2"/>
  <c r="K221" i="2" s="1"/>
  <c r="I164" i="2"/>
  <c r="K164" i="2" s="1"/>
  <c r="I179" i="2"/>
  <c r="K179" i="2" s="1"/>
  <c r="I184" i="2"/>
  <c r="K184" i="2" s="1"/>
  <c r="I206" i="2"/>
  <c r="K206" i="2" s="1"/>
  <c r="I161" i="2"/>
  <c r="K161" i="2" s="1"/>
  <c r="I172" i="2"/>
  <c r="K172" i="2" s="1"/>
  <c r="I173" i="2"/>
  <c r="K173" i="2" s="1"/>
  <c r="I163" i="2"/>
  <c r="K163" i="2" s="1"/>
  <c r="I213" i="2"/>
  <c r="K213" i="2" s="1"/>
  <c r="I214" i="2"/>
  <c r="K214" i="2" s="1"/>
  <c r="I216" i="2"/>
  <c r="K216" i="2" s="1"/>
  <c r="I241" i="2"/>
  <c r="K241" i="2" s="1"/>
  <c r="I237" i="2"/>
  <c r="K237" i="2" s="1"/>
  <c r="I234" i="2"/>
  <c r="K234" i="2" s="1"/>
  <c r="I236" i="2"/>
  <c r="K236" i="2" s="1"/>
  <c r="I203" i="2"/>
  <c r="K203" i="2" s="1"/>
  <c r="I169" i="2"/>
  <c r="K169" i="2" s="1"/>
  <c r="I181" i="2"/>
  <c r="K181" i="2" s="1"/>
  <c r="I165" i="2"/>
  <c r="K165" i="2" s="1"/>
  <c r="I364" i="2"/>
  <c r="K364" i="2" s="1"/>
  <c r="I366" i="2"/>
  <c r="K366" i="2" s="1"/>
  <c r="I367" i="2"/>
  <c r="K367" i="2" s="1"/>
  <c r="I374" i="2"/>
  <c r="K374" i="2" s="1"/>
  <c r="I377" i="2"/>
  <c r="K377" i="2" s="1"/>
  <c r="I378" i="2"/>
  <c r="K378" i="2" s="1"/>
  <c r="I375" i="2"/>
  <c r="K375" i="2" s="1"/>
  <c r="I380" i="2"/>
  <c r="K380" i="2" s="1"/>
  <c r="I382" i="2"/>
  <c r="K382" i="2" s="1"/>
  <c r="I372" i="2"/>
  <c r="K372" i="2" s="1"/>
  <c r="I376" i="2"/>
  <c r="K376" i="2" s="1"/>
  <c r="I386" i="2"/>
  <c r="K386" i="2" s="1"/>
  <c r="I393" i="2"/>
  <c r="K393" i="2" s="1"/>
  <c r="I390" i="2"/>
  <c r="K390" i="2" s="1"/>
  <c r="I383" i="2"/>
  <c r="K383" i="2" s="1"/>
  <c r="I394" i="2"/>
  <c r="K394" i="2" s="1"/>
  <c r="I371" i="2"/>
  <c r="K371" i="2" s="1"/>
  <c r="I373" i="2"/>
  <c r="K373" i="2" s="1"/>
  <c r="I365" i="2"/>
  <c r="K365" i="2" s="1"/>
  <c r="I369" i="2"/>
  <c r="K369" i="2" s="1"/>
  <c r="I381" i="2"/>
  <c r="K381" i="2" s="1"/>
  <c r="I387" i="2"/>
  <c r="K387" i="2" s="1"/>
  <c r="I391" i="2"/>
  <c r="K391" i="2" s="1"/>
  <c r="I400" i="2"/>
  <c r="K400" i="2" s="1"/>
  <c r="I407" i="2"/>
  <c r="K407" i="2" s="1"/>
  <c r="I410" i="2"/>
  <c r="K410" i="2" s="1"/>
  <c r="I401" i="2"/>
  <c r="K401" i="2" s="1"/>
  <c r="I406" i="2"/>
  <c r="K406" i="2" s="1"/>
  <c r="I412" i="2"/>
  <c r="K412" i="2" s="1"/>
  <c r="I419" i="2"/>
  <c r="K419" i="2" s="1"/>
  <c r="I408" i="2"/>
  <c r="K408" i="2" s="1"/>
  <c r="I402" i="2"/>
  <c r="K402" i="2" s="1"/>
  <c r="I411" i="2"/>
  <c r="K411" i="2" s="1"/>
  <c r="I399" i="2"/>
  <c r="K399" i="2" s="1"/>
  <c r="I384" i="2"/>
  <c r="K384" i="2" s="1"/>
  <c r="I397" i="2"/>
  <c r="K397" i="2" s="1"/>
  <c r="I385" i="2"/>
  <c r="K385" i="2" s="1"/>
  <c r="I379" i="2"/>
  <c r="K379" i="2" s="1"/>
  <c r="I392" i="2"/>
  <c r="K392" i="2" s="1"/>
  <c r="I398" i="2"/>
  <c r="K398" i="2" s="1"/>
  <c r="I388" i="2"/>
  <c r="K388" i="2" s="1"/>
  <c r="I368" i="2"/>
  <c r="K368" i="2" s="1"/>
  <c r="I370" i="2"/>
  <c r="K370" i="2" s="1"/>
  <c r="I389" i="2"/>
  <c r="K389" i="2" s="1"/>
  <c r="I395" i="2"/>
  <c r="K395" i="2" s="1"/>
  <c r="I403" i="2"/>
  <c r="K403" i="2" s="1"/>
  <c r="I416" i="2"/>
  <c r="K416" i="2" s="1"/>
  <c r="I415" i="2"/>
  <c r="K415" i="2" s="1"/>
  <c r="I418" i="2"/>
  <c r="K418" i="2" s="1"/>
  <c r="I423" i="2"/>
  <c r="K423" i="2" s="1"/>
  <c r="I420" i="2"/>
  <c r="K420" i="2" s="1"/>
  <c r="I413" i="2"/>
  <c r="K413" i="2" s="1"/>
  <c r="I404" i="2"/>
  <c r="K404" i="2" s="1"/>
  <c r="I414" i="2"/>
  <c r="K414" i="2" s="1"/>
  <c r="I409" i="2"/>
  <c r="K409" i="2" s="1"/>
  <c r="I405" i="2"/>
  <c r="K405" i="2" s="1"/>
  <c r="I396" i="2"/>
  <c r="K396" i="2" s="1"/>
  <c r="I417" i="2"/>
  <c r="K417" i="2" s="1"/>
  <c r="I421" i="2"/>
  <c r="K421" i="2" s="1"/>
  <c r="I422" i="2"/>
  <c r="K422" i="2" s="1"/>
  <c r="I424" i="2"/>
  <c r="K424" i="2" s="1"/>
  <c r="I425" i="2"/>
  <c r="K425" i="2" s="1"/>
  <c r="I426" i="2"/>
  <c r="K426" i="2" s="1"/>
  <c r="I429" i="2"/>
  <c r="K429" i="2" s="1"/>
  <c r="I430" i="2"/>
  <c r="K430" i="2" s="1"/>
  <c r="I432" i="2"/>
  <c r="K432" i="2" s="1"/>
  <c r="I433" i="2"/>
  <c r="K433" i="2" s="1"/>
  <c r="I435" i="2"/>
  <c r="K435" i="2" s="1"/>
  <c r="I440" i="2"/>
  <c r="K440" i="2" s="1"/>
  <c r="I437" i="2"/>
  <c r="K437" i="2" s="1"/>
  <c r="I446" i="2"/>
  <c r="K446" i="2" s="1"/>
  <c r="I455" i="2"/>
  <c r="K455" i="2" s="1"/>
  <c r="I449" i="2"/>
  <c r="K449" i="2" s="1"/>
  <c r="I436" i="2"/>
  <c r="K436" i="2" s="1"/>
  <c r="I442" i="2"/>
  <c r="K442" i="2" s="1"/>
  <c r="I439" i="2"/>
  <c r="K439" i="2" s="1"/>
  <c r="I445" i="2"/>
  <c r="K445" i="2" s="1"/>
  <c r="I461" i="2"/>
  <c r="K461" i="2" s="1"/>
  <c r="I458" i="2"/>
  <c r="K458" i="2" s="1"/>
  <c r="I460" i="2"/>
  <c r="K460" i="2" s="1"/>
  <c r="I459" i="2"/>
  <c r="K459" i="2" s="1"/>
  <c r="I457" i="2"/>
  <c r="K457" i="2" s="1"/>
  <c r="I464" i="2"/>
  <c r="K464" i="2" s="1"/>
  <c r="I443" i="2"/>
  <c r="K443" i="2" s="1"/>
  <c r="I451" i="2"/>
  <c r="K451" i="2" s="1"/>
  <c r="I448" i="2"/>
  <c r="K448" i="2" s="1"/>
  <c r="I470" i="2"/>
  <c r="K470" i="2" s="1"/>
  <c r="I465" i="2"/>
  <c r="K465" i="2" s="1"/>
  <c r="I434" i="2"/>
  <c r="K434" i="2" s="1"/>
  <c r="I427" i="2"/>
  <c r="K427" i="2" s="1"/>
  <c r="I431" i="2"/>
  <c r="K431" i="2" s="1"/>
  <c r="I444" i="2"/>
  <c r="K444" i="2" s="1"/>
  <c r="I447" i="2"/>
  <c r="K447" i="2" s="1"/>
  <c r="I441" i="2"/>
  <c r="K441" i="2" s="1"/>
  <c r="I428" i="2"/>
  <c r="K428" i="2" s="1"/>
  <c r="I438" i="2"/>
  <c r="K438" i="2" s="1"/>
  <c r="I450" i="2"/>
  <c r="K450" i="2" s="1"/>
  <c r="I454" i="2"/>
  <c r="K454" i="2" s="1"/>
  <c r="I462" i="2"/>
  <c r="K462" i="2" s="1"/>
  <c r="I463" i="2"/>
  <c r="K463" i="2" s="1"/>
  <c r="I468" i="2"/>
  <c r="K468" i="2" s="1"/>
  <c r="I472" i="2"/>
  <c r="K472" i="2" s="1"/>
  <c r="I467" i="2"/>
  <c r="K467" i="2" s="1"/>
  <c r="I469" i="2"/>
  <c r="K469" i="2" s="1"/>
  <c r="I453" i="2"/>
  <c r="K453" i="2" s="1"/>
  <c r="I473" i="2"/>
  <c r="K473" i="2" s="1"/>
  <c r="I475" i="2"/>
  <c r="K475" i="2" s="1"/>
  <c r="I474" i="2"/>
  <c r="K474" i="2" s="1"/>
  <c r="I477" i="2"/>
  <c r="K477" i="2" s="1"/>
  <c r="I478" i="2"/>
  <c r="K478" i="2" s="1"/>
  <c r="I479" i="2"/>
  <c r="K479" i="2" s="1"/>
  <c r="I481" i="2"/>
  <c r="K481" i="2" s="1"/>
  <c r="I482" i="2"/>
  <c r="K482" i="2" s="1"/>
  <c r="I471" i="2"/>
  <c r="K471" i="2" s="1"/>
  <c r="I466" i="2"/>
  <c r="K466" i="2" s="1"/>
  <c r="I452" i="2"/>
  <c r="K452" i="2" s="1"/>
  <c r="I456" i="2"/>
  <c r="K456" i="2" s="1"/>
  <c r="I476" i="2"/>
  <c r="K476" i="2" s="1"/>
  <c r="I483" i="2"/>
  <c r="K483" i="2" s="1"/>
  <c r="I484" i="2"/>
  <c r="K484" i="2" s="1"/>
  <c r="I486" i="2"/>
  <c r="K486" i="2" s="1"/>
  <c r="I487" i="2"/>
  <c r="K487" i="2" s="1"/>
  <c r="I489" i="2"/>
  <c r="K489" i="2" s="1"/>
  <c r="I490" i="2"/>
  <c r="K490" i="2" s="1"/>
  <c r="I494" i="2"/>
  <c r="K494" i="2" s="1"/>
  <c r="I500" i="2"/>
  <c r="K500" i="2" s="1"/>
  <c r="I498" i="2"/>
  <c r="K498" i="2" s="1"/>
  <c r="I502" i="2"/>
  <c r="K502" i="2" s="1"/>
  <c r="I492" i="2"/>
  <c r="K492" i="2" s="1"/>
  <c r="I501" i="2"/>
  <c r="K501" i="2" s="1"/>
  <c r="I513" i="2"/>
  <c r="K513" i="2" s="1"/>
  <c r="I514" i="2"/>
  <c r="K514" i="2" s="1"/>
  <c r="I512" i="2"/>
  <c r="K512" i="2" s="1"/>
  <c r="I505" i="2"/>
  <c r="K505" i="2" s="1"/>
  <c r="I499" i="2"/>
  <c r="K499" i="2" s="1"/>
  <c r="I480" i="2"/>
  <c r="K480" i="2" s="1"/>
  <c r="I485" i="2"/>
  <c r="K485" i="2" s="1"/>
  <c r="I504" i="2"/>
  <c r="K504" i="2" s="1"/>
  <c r="I509" i="2"/>
  <c r="K509" i="2" s="1"/>
  <c r="I519" i="2"/>
  <c r="K519" i="2" s="1"/>
  <c r="I529" i="2"/>
  <c r="K529" i="2" s="1"/>
  <c r="I517" i="2"/>
  <c r="K517" i="2" s="1"/>
  <c r="I524" i="2"/>
  <c r="K524" i="2" s="1"/>
  <c r="I528" i="2"/>
  <c r="K528" i="2" s="1"/>
  <c r="I525" i="2"/>
  <c r="K525" i="2" s="1"/>
  <c r="I521" i="2"/>
  <c r="K521" i="2" s="1"/>
  <c r="I518" i="2"/>
  <c r="K518" i="2" s="1"/>
  <c r="I527" i="2"/>
  <c r="K527" i="2" s="1"/>
  <c r="I532" i="2"/>
  <c r="K532" i="2" s="1"/>
  <c r="I536" i="2"/>
  <c r="K536" i="2" s="1"/>
  <c r="I534" i="2"/>
  <c r="K534" i="2" s="1"/>
  <c r="I537" i="2"/>
  <c r="K537" i="2" s="1"/>
  <c r="I542" i="2"/>
  <c r="K542" i="2" s="1"/>
  <c r="I540" i="2"/>
  <c r="K540" i="2" s="1"/>
  <c r="I551" i="2"/>
  <c r="K551" i="2" s="1"/>
  <c r="I543" i="2"/>
  <c r="K543" i="2" s="1"/>
  <c r="I533" i="2"/>
  <c r="K533" i="2" s="1"/>
  <c r="I526" i="2"/>
  <c r="K526" i="2" s="1"/>
  <c r="I516" i="2"/>
  <c r="K516" i="2" s="1"/>
  <c r="I531" i="2"/>
  <c r="K531" i="2" s="1"/>
  <c r="I549" i="2"/>
  <c r="K549" i="2" s="1"/>
  <c r="I554" i="2"/>
  <c r="K554" i="2" s="1"/>
  <c r="I555" i="2"/>
  <c r="K555" i="2" s="1"/>
  <c r="I552" i="2"/>
  <c r="K552" i="2" s="1"/>
  <c r="I553" i="2"/>
  <c r="K553" i="2" s="1"/>
  <c r="I563" i="2"/>
  <c r="K563" i="2" s="1"/>
  <c r="I564" i="2"/>
  <c r="K564" i="2" s="1"/>
  <c r="I566" i="2"/>
  <c r="K566" i="2" s="1"/>
  <c r="I569" i="2"/>
  <c r="K569" i="2" s="1"/>
  <c r="I565" i="2"/>
  <c r="K565" i="2" s="1"/>
  <c r="I562" i="2"/>
  <c r="K562" i="2" s="1"/>
  <c r="I557" i="2"/>
  <c r="K557" i="2" s="1"/>
  <c r="I556" i="2"/>
  <c r="K556" i="2" s="1"/>
  <c r="I550" i="2"/>
  <c r="K550" i="2" s="1"/>
  <c r="I546" i="2"/>
  <c r="K546" i="2" s="1"/>
  <c r="I539" i="2"/>
  <c r="K539" i="2" s="1"/>
  <c r="I544" i="2"/>
  <c r="K544" i="2" s="1"/>
  <c r="I545" i="2"/>
  <c r="K545" i="2" s="1"/>
  <c r="I535" i="2"/>
  <c r="K535" i="2" s="1"/>
  <c r="I495" i="2"/>
  <c r="K495" i="2" s="1"/>
  <c r="I508" i="2"/>
  <c r="K508" i="2" s="1"/>
  <c r="I515" i="2"/>
  <c r="K515" i="2" s="1"/>
  <c r="I530" i="2"/>
  <c r="K530" i="2" s="1"/>
  <c r="I538" i="2"/>
  <c r="K538" i="2" s="1"/>
  <c r="I541" i="2"/>
  <c r="K541" i="2" s="1"/>
  <c r="I507" i="2"/>
  <c r="K507" i="2" s="1"/>
  <c r="I510" i="2"/>
  <c r="K510" i="2" s="1"/>
  <c r="I496" i="2"/>
  <c r="K496" i="2" s="1"/>
  <c r="I491" i="2"/>
  <c r="K491" i="2" s="1"/>
  <c r="I488" i="2"/>
  <c r="K488" i="2" s="1"/>
  <c r="I497" i="2"/>
  <c r="K497" i="2" s="1"/>
  <c r="I493" i="2"/>
  <c r="K493" i="2" s="1"/>
  <c r="I520" i="2"/>
  <c r="K520" i="2" s="1"/>
  <c r="I522" i="2"/>
  <c r="K522" i="2" s="1"/>
  <c r="I511" i="2"/>
  <c r="K511" i="2" s="1"/>
  <c r="I506" i="2"/>
  <c r="K506" i="2" s="1"/>
  <c r="I503" i="2"/>
  <c r="K503" i="2" s="1"/>
  <c r="I523" i="2"/>
  <c r="K523" i="2" s="1"/>
  <c r="I548" i="2"/>
  <c r="K548" i="2" s="1"/>
  <c r="I547" i="2"/>
  <c r="K547" i="2" s="1"/>
  <c r="I559" i="2"/>
  <c r="K559" i="2" s="1"/>
  <c r="I568" i="2"/>
  <c r="K568" i="2" s="1"/>
  <c r="I570" i="2"/>
  <c r="K570" i="2" s="1"/>
  <c r="I567" i="2"/>
  <c r="K567" i="2" s="1"/>
  <c r="I572" i="2"/>
  <c r="K572" i="2" s="1"/>
  <c r="I578" i="2"/>
  <c r="K578" i="2" s="1"/>
  <c r="I574" i="2"/>
  <c r="K574" i="2" s="1"/>
  <c r="I576" i="2"/>
  <c r="K576" i="2" s="1"/>
  <c r="I577" i="2"/>
  <c r="K577" i="2" s="1"/>
  <c r="I581" i="2"/>
  <c r="K581" i="2" s="1"/>
  <c r="I585" i="2"/>
  <c r="K585" i="2" s="1"/>
  <c r="I586" i="2"/>
  <c r="K586" i="2" s="1"/>
  <c r="I596" i="2"/>
  <c r="K596" i="2" s="1"/>
  <c r="I605" i="2"/>
  <c r="K605" i="2" s="1"/>
  <c r="I609" i="2"/>
  <c r="K609" i="2" s="1"/>
  <c r="I600" i="2"/>
  <c r="K600" i="2" s="1"/>
  <c r="I588" i="2"/>
  <c r="K588" i="2" s="1"/>
  <c r="I591" i="2"/>
  <c r="K591" i="2" s="1"/>
  <c r="I592" i="2"/>
  <c r="K592" i="2" s="1"/>
  <c r="I602" i="2"/>
  <c r="K602" i="2" s="1"/>
  <c r="I604" i="2"/>
  <c r="K604" i="2" s="1"/>
  <c r="I607" i="2"/>
  <c r="K607" i="2" s="1"/>
  <c r="I601" i="2"/>
  <c r="K601" i="2" s="1"/>
  <c r="I608" i="2"/>
  <c r="K608" i="2" s="1"/>
  <c r="I606" i="2"/>
  <c r="K606" i="2" s="1"/>
  <c r="I594" i="2"/>
  <c r="K594" i="2" s="1"/>
  <c r="I595" i="2"/>
  <c r="K595" i="2" s="1"/>
  <c r="I580" i="2"/>
  <c r="K580" i="2" s="1"/>
  <c r="I587" i="2"/>
  <c r="K587" i="2" s="1"/>
  <c r="I575" i="2"/>
  <c r="K575" i="2" s="1"/>
  <c r="I561" i="2"/>
  <c r="K561" i="2" s="1"/>
  <c r="I560" i="2"/>
  <c r="K560" i="2" s="1"/>
  <c r="I558" i="2"/>
  <c r="K558" i="2" s="1"/>
  <c r="I573" i="2"/>
  <c r="K573" i="2" s="1"/>
  <c r="I589" i="2"/>
  <c r="K589" i="2" s="1"/>
  <c r="I603" i="2"/>
  <c r="K603" i="2" s="1"/>
  <c r="I597" i="2"/>
  <c r="K597" i="2" s="1"/>
  <c r="I599" i="2"/>
  <c r="K599" i="2" s="1"/>
  <c r="I598" i="2"/>
  <c r="K598" i="2" s="1"/>
  <c r="I583" i="2"/>
  <c r="K583" i="2" s="1"/>
  <c r="I584" i="2"/>
  <c r="K584" i="2" s="1"/>
  <c r="I593" i="2"/>
  <c r="K593" i="2" s="1"/>
  <c r="I582" i="2"/>
  <c r="K582" i="2" s="1"/>
  <c r="I571" i="2"/>
  <c r="K571" i="2" s="1"/>
  <c r="I579" i="2"/>
  <c r="K579" i="2" s="1"/>
  <c r="I590" i="2"/>
  <c r="K590" i="2" s="1"/>
  <c r="I610" i="2"/>
  <c r="K610" i="2" s="1"/>
  <c r="I611" i="2"/>
  <c r="K611" i="2" s="1"/>
  <c r="I615" i="2"/>
  <c r="K615" i="2" s="1"/>
  <c r="I614" i="2"/>
  <c r="K614" i="2" s="1"/>
  <c r="I613" i="2"/>
  <c r="K613" i="2" s="1"/>
  <c r="I612" i="2"/>
  <c r="K6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7FB45-8621-3842-8A39-7A11217F5EA3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<sst xmlns="http://schemas.openxmlformats.org/spreadsheetml/2006/main" count="1652" uniqueCount="413">
  <si>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</si>
  <si>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</si>
  <si>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</si>
  <si>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</si>
  <si>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</si>
  <si>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</si>
  <si>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</si>
  <si>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</si>
  <si>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</si>
  <si>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</si>
  <si>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</si>
  <si>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</si>
  <si>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</si>
  <si>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</si>
  <si>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</si>
  <si>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</si>
  <si>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</si>
  <si>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</si>
  <si>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</si>
  <si>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</si>
  <si>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</si>
  <si>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</si>
  <si>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</si>
  <si>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</si>
  <si>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</si>
  <si>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</si>
  <si>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</si>
  <si>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</si>
  <si>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</si>
  <si>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</si>
  <si>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</si>
  <si>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</si>
  <si>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</si>
  <si>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Trim Month</t>
  </si>
  <si>
    <t>Trim Symbol</t>
  </si>
  <si>
    <t>Clean Month</t>
  </si>
  <si>
    <t>Notes</t>
  </si>
  <si>
    <t>3-1-21 is missing high value for BTCUSD. 5-1-21 has a suspiciously high value for the BTCUSD high.</t>
  </si>
  <si>
    <t>First open</t>
  </si>
  <si>
    <t>Last close</t>
  </si>
  <si>
    <t>Change</t>
  </si>
  <si>
    <t>Row Labels</t>
  </si>
  <si>
    <t>Grand Total</t>
  </si>
  <si>
    <t>Column Labels</t>
  </si>
  <si>
    <t>Average of Close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</si>
  <si>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</si>
  <si>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</si>
  <si>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</si>
  <si>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</si>
  <si>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</si>
  <si>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</si>
  <si>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</si>
  <si>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</si>
  <si>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</si>
  <si>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</si>
  <si>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</si>
  <si>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</si>
  <si>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</si>
  <si>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</si>
  <si>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</si>
  <si>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</si>
  <si>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</si>
  <si>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</si>
  <si>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</si>
  <si>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</si>
  <si>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</si>
  <si>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</si>
  <si>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</si>
  <si>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</si>
  <si>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</si>
  <si>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</si>
  <si>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</si>
  <si>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</si>
  <si>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</si>
  <si>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</si>
  <si>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</si>
  <si>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</si>
  <si>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</si>
  <si>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</si>
  <si>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</si>
  <si>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</si>
  <si>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</si>
  <si>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</si>
  <si>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</si>
  <si>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</si>
  <si>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</si>
  <si>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</si>
  <si>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</si>
  <si>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</si>
  <si>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</si>
  <si>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</si>
  <si>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</si>
  <si>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</si>
  <si>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</si>
  <si>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</si>
  <si>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</si>
  <si>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</si>
  <si>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</si>
  <si>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</si>
  <si>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</si>
  <si>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</si>
  <si>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</si>
  <si>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</si>
  <si>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</si>
  <si>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</si>
  <si>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</si>
  <si>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</si>
  <si>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</si>
  <si>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</si>
  <si>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</si>
  <si>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</si>
  <si>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</si>
  <si>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</si>
  <si>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</si>
  <si>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</si>
  <si>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</si>
  <si>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</si>
  <si>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</si>
  <si>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</si>
  <si>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</si>
  <si>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</si>
  <si>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</si>
  <si>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</si>
  <si>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</si>
  <si>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</si>
  <si>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</si>
  <si>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</si>
  <si>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</si>
  <si>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</si>
  <si>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</si>
  <si>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</si>
  <si>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</si>
  <si>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</si>
  <si>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</si>
  <si>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</si>
  <si>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</si>
  <si>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</si>
  <si>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</si>
  <si>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</si>
  <si>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</si>
  <si>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</si>
  <si>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</si>
  <si>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</si>
  <si>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</si>
  <si>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</si>
  <si>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</si>
  <si>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</si>
  <si>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</si>
  <si>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</si>
  <si>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</si>
  <si>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</si>
  <si>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</si>
  <si>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</si>
  <si>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</si>
  <si>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</si>
  <si>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</si>
  <si>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</si>
  <si>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</si>
  <si>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</si>
  <si>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</si>
  <si>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</si>
  <si>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</si>
  <si>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</si>
  <si>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</si>
  <si>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</si>
  <si>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</si>
  <si>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</si>
  <si>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</si>
  <si>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</si>
  <si>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</si>
  <si>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</si>
  <si>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</si>
  <si>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</si>
  <si>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</si>
  <si>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</si>
  <si>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</si>
  <si>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</si>
  <si>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</si>
  <si>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</si>
  <si>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</si>
  <si>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</si>
  <si>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</si>
  <si>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</si>
  <si>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</si>
  <si>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</si>
  <si>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</si>
  <si>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</si>
  <si>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</si>
  <si>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</si>
  <si>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</si>
  <si>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</si>
  <si>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</si>
  <si>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</si>
  <si>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</si>
  <si>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</si>
  <si>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</si>
  <si>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</si>
  <si>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</si>
  <si>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</si>
  <si>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</si>
  <si>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</si>
  <si>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</si>
  <si>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</si>
  <si>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</si>
  <si>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</si>
  <si>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</si>
  <si>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</si>
  <si>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</si>
  <si>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</si>
  <si>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</si>
  <si>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</si>
  <si>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</si>
  <si>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</si>
  <si>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</si>
  <si>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</si>
  <si>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</si>
  <si>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</si>
  <si>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</si>
  <si>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</si>
  <si>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</si>
  <si>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</si>
  <si>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</si>
  <si>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</si>
  <si>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</si>
  <si>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</si>
  <si>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</si>
  <si>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</si>
  <si>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</si>
  <si>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</si>
  <si>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</si>
  <si>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</si>
  <si>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</si>
  <si>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</si>
  <si>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</si>
  <si>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</si>
  <si>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</si>
  <si>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</si>
  <si>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</si>
  <si>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</si>
  <si>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</si>
  <si>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</si>
  <si>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</si>
  <si>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</si>
  <si>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</si>
  <si>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</si>
  <si>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</si>
  <si>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</si>
  <si>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</si>
  <si>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</si>
  <si>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</si>
  <si>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</si>
  <si>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</si>
  <si>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</si>
  <si>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</si>
  <si>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</si>
  <si>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</si>
  <si>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</si>
  <si>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</si>
  <si>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</si>
  <si>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</si>
  <si>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</si>
  <si>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</si>
  <si>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</si>
  <si>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</si>
  <si>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</si>
  <si>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</si>
  <si>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</si>
  <si>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</si>
  <si>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</si>
  <si>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</si>
  <si>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</si>
  <si>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</si>
  <si>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</si>
  <si>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</si>
  <si>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</si>
  <si>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</si>
  <si>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</si>
  <si>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</si>
  <si>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</si>
  <si>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</si>
  <si>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</si>
  <si>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</si>
  <si>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</si>
  <si>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</si>
  <si>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</si>
  <si>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</si>
  <si>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</si>
  <si>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</si>
  <si>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</si>
  <si>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</si>
  <si>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</si>
  <si>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</si>
  <si>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</si>
  <si>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</si>
  <si>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</si>
  <si>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</si>
  <si>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</si>
  <si>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</si>
  <si>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</si>
  <si>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</si>
  <si>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</si>
  <si>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</si>
  <si>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</si>
  <si>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</si>
  <si>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</si>
  <si>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</si>
  <si>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</si>
  <si>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</si>
  <si>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</si>
  <si>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</si>
  <si>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</si>
  <si>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</si>
  <si>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</si>
  <si>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</si>
  <si>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</si>
  <si>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</si>
  <si>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</si>
  <si>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</si>
  <si>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</si>
  <si>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</si>
  <si>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</si>
  <si>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</si>
  <si>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</si>
  <si>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</si>
  <si>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</si>
  <si>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</si>
  <si>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</si>
  <si>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</si>
  <si>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</si>
  <si>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</si>
  <si>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</si>
  <si>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</si>
  <si>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</si>
  <si>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</si>
  <si>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</si>
  <si>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</si>
  <si>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</si>
  <si>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</si>
  <si>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</si>
  <si>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</si>
  <si>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</si>
  <si>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</si>
  <si>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</si>
  <si>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</si>
  <si>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</si>
  <si>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</si>
  <si>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</si>
  <si>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</si>
  <si>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</si>
  <si>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</si>
  <si>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</si>
  <si>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</si>
  <si>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</si>
  <si>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</si>
  <si>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</si>
  <si>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</si>
  <si>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</si>
  <si>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</si>
  <si>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</si>
  <si>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</si>
  <si>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</si>
  <si>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</si>
  <si>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</si>
  <si>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</si>
  <si>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</si>
  <si>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</si>
  <si>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</si>
  <si>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</si>
  <si>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</si>
  <si>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</si>
  <si>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</si>
  <si>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</si>
  <si>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</si>
  <si>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</si>
  <si>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</si>
  <si>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</si>
  <si>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</si>
  <si>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</si>
  <si>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</si>
  <si>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</si>
  <si>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</si>
  <si>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</si>
  <si>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</si>
  <si>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</si>
  <si>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</si>
  <si>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</si>
  <si>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</si>
  <si>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</si>
  <si>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</si>
  <si>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</si>
  <si>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</si>
  <si>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</si>
  <si>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</si>
  <si>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</si>
  <si>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</si>
  <si>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</si>
  <si>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</si>
  <si>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</si>
  <si>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</si>
  <si>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</si>
  <si>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</si>
  <si>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</si>
  <si>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</si>
  <si>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</si>
  <si>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</si>
  <si>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</si>
  <si>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</si>
  <si>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High</t>
  </si>
  <si>
    <t>For the S&amp;P, the monthly average slowly increases over the course of the year. For Bitcoin, on the other hand, the monthly average fluctuates wildly: increasing, then decreasing, then increasing again.</t>
  </si>
  <si>
    <t>The fluctuation of Bitcoin is also pronounced on a daily basis, frequently increasing and then losing all of that increase within a few weeks.</t>
  </si>
  <si>
    <t>Bitcoin had a larger range than the S&amp;P. The lowest value for Bitcoin over the year was less than half of its highest value. The lowest value for S&amp;P was a full three-quarters of its highest value. Note that the spread for Bitcoin is at least this big: due to missing data, it is possible for it to be even larger.</t>
  </si>
  <si>
    <t>While Bitcoin did have better growth over the course of 2021, its volatility means that a poorly timed purchase or sale could result in significant losses. We should track this further before deciding to purchase.</t>
  </si>
  <si>
    <t>Bitcoin did have more upside over 2021 with a 39% overall increase compared to the S&amp;P's 27%.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</si>
</sst>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2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8">
    <dxf>
      <numFmt numFmtId="164" formatCode="_(* #,##0_);_(* \(#,##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 During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Upside!$C$2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Upside!$B$3:$B$4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Upside!$C$3:$C$4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CE49-9B43-162E3F7A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82448"/>
        <c:axId val="771584096"/>
      </c:barChart>
      <c:catAx>
        <c:axId val="7715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4096"/>
        <c:crosses val="autoZero"/>
        <c:auto val="1"/>
        <c:lblAlgn val="ctr"/>
        <c:lblOffset val="100"/>
        <c:noMultiLvlLbl val="0"/>
      </c:catAx>
      <c:valAx>
        <c:axId val="771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Value as a Percentage of Highest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Spread!$D$3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Spread!$E$3:$F$3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814A-805E-D6177D294489}"/>
            </c:ext>
          </c:extLst>
        </c:ser>
        <c:ser>
          <c:idx val="1"/>
          <c:order val="1"/>
          <c:tx>
            <c:strRef>
              <c:f>Spread!$D$4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Spread!$E$4:$F$4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814A-805E-D6177D2944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2400320"/>
        <c:axId val="282401968"/>
      </c:barChart>
      <c:catAx>
        <c:axId val="2824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01968"/>
        <c:crosses val="autoZero"/>
        <c:auto val="1"/>
        <c:lblAlgn val="ctr"/>
        <c:lblOffset val="100"/>
        <c:noMultiLvlLbl val="0"/>
      </c:catAx>
      <c:valAx>
        <c:axId val="282401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24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[bitcoin-solutions.xlsx]Daily High!PivotTable10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High'!$C$1:$C$2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High'!$C$3:$C$365</c:f>
              <c:numCache>
                <c:formatCode>General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0E4A-8597-28B72A58F50B}"/>
            </c:ext>
          </c:extLst>
        </c:ser>
        <c:ser>
          <c:idx val="1"/>
          <c:order val="1"/>
          <c:tx>
            <c:strRef>
              <c:f>'Daily High'!$D$1:$D$2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High'!$D$3:$D$365</c:f>
              <c:numCache>
                <c:formatCode>General</c:formatCode>
                <c:ptCount val="36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9">
                  <c:v>4209.3900000000003</c:v>
                </c:pt>
                <c:pt idx="120">
                  <c:v>4179.04</c:v>
                </c:pt>
                <c:pt idx="121">
                  <c:v>4187.72</c:v>
                </c:pt>
                <c:pt idx="122">
                  <c:v>4202.7</c:v>
                </c:pt>
                <c:pt idx="123">
                  <c:v>4238.04</c:v>
                </c:pt>
                <c:pt idx="126">
                  <c:v>4236.3900000000003</c:v>
                </c:pt>
                <c:pt idx="127">
                  <c:v>4162.04</c:v>
                </c:pt>
                <c:pt idx="128">
                  <c:v>4134.7299999999996</c:v>
                </c:pt>
                <c:pt idx="129">
                  <c:v>4131.58</c:v>
                </c:pt>
                <c:pt idx="130">
                  <c:v>4183.13</c:v>
                </c:pt>
                <c:pt idx="133">
                  <c:v>4171.92</c:v>
                </c:pt>
                <c:pt idx="134">
                  <c:v>4169.1499999999996</c:v>
                </c:pt>
                <c:pt idx="135">
                  <c:v>4116.93</c:v>
                </c:pt>
                <c:pt idx="136">
                  <c:v>4172.8</c:v>
                </c:pt>
                <c:pt idx="137">
                  <c:v>4188.72</c:v>
                </c:pt>
                <c:pt idx="140">
                  <c:v>4209.5200000000004</c:v>
                </c:pt>
                <c:pt idx="141">
                  <c:v>4213.42</c:v>
                </c:pt>
                <c:pt idx="142">
                  <c:v>4202.6099999999997</c:v>
                </c:pt>
                <c:pt idx="143">
                  <c:v>4213.38</c:v>
                </c:pt>
                <c:pt idx="144">
                  <c:v>4218.3599999999997</c:v>
                </c:pt>
                <c:pt idx="148">
                  <c:v>4234.12</c:v>
                </c:pt>
                <c:pt idx="149">
                  <c:v>4217.37</c:v>
                </c:pt>
                <c:pt idx="150">
                  <c:v>4204.3900000000003</c:v>
                </c:pt>
                <c:pt idx="151">
                  <c:v>4233.45</c:v>
                </c:pt>
                <c:pt idx="154">
                  <c:v>4232.34</c:v>
                </c:pt>
                <c:pt idx="155">
                  <c:v>4236.74</c:v>
                </c:pt>
                <c:pt idx="156">
                  <c:v>4237.09</c:v>
                </c:pt>
                <c:pt idx="157">
                  <c:v>4249.74</c:v>
                </c:pt>
                <c:pt idx="158">
                  <c:v>4248.38</c:v>
                </c:pt>
                <c:pt idx="161">
                  <c:v>4255.59</c:v>
                </c:pt>
                <c:pt idx="162">
                  <c:v>4257.16</c:v>
                </c:pt>
                <c:pt idx="163">
                  <c:v>4251.8900000000003</c:v>
                </c:pt>
                <c:pt idx="164">
                  <c:v>4232.29</c:v>
                </c:pt>
                <c:pt idx="165">
                  <c:v>4204.78</c:v>
                </c:pt>
                <c:pt idx="168">
                  <c:v>4226.24</c:v>
                </c:pt>
                <c:pt idx="169">
                  <c:v>4255.84</c:v>
                </c:pt>
                <c:pt idx="170">
                  <c:v>4256.6000000000004</c:v>
                </c:pt>
                <c:pt idx="171">
                  <c:v>4271.28</c:v>
                </c:pt>
                <c:pt idx="172">
                  <c:v>4286.12</c:v>
                </c:pt>
                <c:pt idx="175">
                  <c:v>4292.1400000000003</c:v>
                </c:pt>
                <c:pt idx="176">
                  <c:v>4300.5200000000004</c:v>
                </c:pt>
                <c:pt idx="177">
                  <c:v>4302.43</c:v>
                </c:pt>
                <c:pt idx="178">
                  <c:v>4320.66</c:v>
                </c:pt>
                <c:pt idx="179">
                  <c:v>4355.43</c:v>
                </c:pt>
                <c:pt idx="183">
                  <c:v>4356.46</c:v>
                </c:pt>
                <c:pt idx="184">
                  <c:v>4361.88</c:v>
                </c:pt>
                <c:pt idx="185">
                  <c:v>4330.88</c:v>
                </c:pt>
                <c:pt idx="186">
                  <c:v>4371.6000000000004</c:v>
                </c:pt>
                <c:pt idx="189">
                  <c:v>4386.68</c:v>
                </c:pt>
                <c:pt idx="190">
                  <c:v>4392.37</c:v>
                </c:pt>
                <c:pt idx="191">
                  <c:v>4393.68</c:v>
                </c:pt>
                <c:pt idx="192">
                  <c:v>4369.0200000000004</c:v>
                </c:pt>
                <c:pt idx="193">
                  <c:v>4375.09</c:v>
                </c:pt>
                <c:pt idx="196">
                  <c:v>4296.3999999999996</c:v>
                </c:pt>
                <c:pt idx="197">
                  <c:v>4336.84</c:v>
                </c:pt>
                <c:pt idx="198">
                  <c:v>4359.7</c:v>
                </c:pt>
                <c:pt idx="199">
                  <c:v>4369.87</c:v>
                </c:pt>
                <c:pt idx="200">
                  <c:v>4415.18</c:v>
                </c:pt>
                <c:pt idx="203">
                  <c:v>4422.7299999999996</c:v>
                </c:pt>
                <c:pt idx="204">
                  <c:v>4416.38</c:v>
                </c:pt>
                <c:pt idx="205">
                  <c:v>4415.47</c:v>
                </c:pt>
                <c:pt idx="206">
                  <c:v>4429.97</c:v>
                </c:pt>
                <c:pt idx="207">
                  <c:v>4412.25</c:v>
                </c:pt>
                <c:pt idx="210">
                  <c:v>4422.18</c:v>
                </c:pt>
                <c:pt idx="211">
                  <c:v>4423.79</c:v>
                </c:pt>
                <c:pt idx="212">
                  <c:v>4416.17</c:v>
                </c:pt>
                <c:pt idx="213">
                  <c:v>4429.76</c:v>
                </c:pt>
                <c:pt idx="214">
                  <c:v>4440.82</c:v>
                </c:pt>
                <c:pt idx="217">
                  <c:v>4439.3900000000003</c:v>
                </c:pt>
                <c:pt idx="218">
                  <c:v>4445.21</c:v>
                </c:pt>
                <c:pt idx="219">
                  <c:v>4449.4399999999996</c:v>
                </c:pt>
                <c:pt idx="220">
                  <c:v>4461.7700000000004</c:v>
                </c:pt>
                <c:pt idx="221">
                  <c:v>4468.37</c:v>
                </c:pt>
                <c:pt idx="224">
                  <c:v>4480.26</c:v>
                </c:pt>
                <c:pt idx="225">
                  <c:v>4462.12</c:v>
                </c:pt>
                <c:pt idx="226">
                  <c:v>4454.32</c:v>
                </c:pt>
                <c:pt idx="227">
                  <c:v>4418.6099999999997</c:v>
                </c:pt>
                <c:pt idx="228">
                  <c:v>4444.3500000000004</c:v>
                </c:pt>
                <c:pt idx="231">
                  <c:v>4489.88</c:v>
                </c:pt>
                <c:pt idx="232">
                  <c:v>4492.8100000000004</c:v>
                </c:pt>
                <c:pt idx="233">
                  <c:v>4501.71</c:v>
                </c:pt>
                <c:pt idx="234">
                  <c:v>4495.8999999999996</c:v>
                </c:pt>
                <c:pt idx="235">
                  <c:v>4513.33</c:v>
                </c:pt>
                <c:pt idx="238">
                  <c:v>4537.3599999999997</c:v>
                </c:pt>
                <c:pt idx="239">
                  <c:v>4531.3900000000003</c:v>
                </c:pt>
                <c:pt idx="240">
                  <c:v>4537.1099999999997</c:v>
                </c:pt>
                <c:pt idx="241">
                  <c:v>4545.8500000000004</c:v>
                </c:pt>
                <c:pt idx="242">
                  <c:v>4541.45</c:v>
                </c:pt>
                <c:pt idx="246">
                  <c:v>4535.38</c:v>
                </c:pt>
                <c:pt idx="247">
                  <c:v>4521.79</c:v>
                </c:pt>
                <c:pt idx="248">
                  <c:v>4529.8999999999996</c:v>
                </c:pt>
                <c:pt idx="249">
                  <c:v>4520.47</c:v>
                </c:pt>
                <c:pt idx="252">
                  <c:v>4492.99</c:v>
                </c:pt>
                <c:pt idx="253">
                  <c:v>4485.68</c:v>
                </c:pt>
                <c:pt idx="254">
                  <c:v>4486.87</c:v>
                </c:pt>
                <c:pt idx="255">
                  <c:v>4485.87</c:v>
                </c:pt>
                <c:pt idx="256">
                  <c:v>4471.5200000000004</c:v>
                </c:pt>
                <c:pt idx="259">
                  <c:v>4402.95</c:v>
                </c:pt>
                <c:pt idx="260">
                  <c:v>4394.87</c:v>
                </c:pt>
                <c:pt idx="261">
                  <c:v>4416.75</c:v>
                </c:pt>
                <c:pt idx="262">
                  <c:v>4465.3999999999996</c:v>
                </c:pt>
                <c:pt idx="263">
                  <c:v>4463.12</c:v>
                </c:pt>
                <c:pt idx="266">
                  <c:v>4457.3</c:v>
                </c:pt>
                <c:pt idx="267">
                  <c:v>4419.54</c:v>
                </c:pt>
                <c:pt idx="268">
                  <c:v>4385.57</c:v>
                </c:pt>
                <c:pt idx="269">
                  <c:v>4382.55</c:v>
                </c:pt>
                <c:pt idx="270">
                  <c:v>4375.1899999999996</c:v>
                </c:pt>
                <c:pt idx="273">
                  <c:v>4355.51</c:v>
                </c:pt>
                <c:pt idx="274">
                  <c:v>4369.2299999999996</c:v>
                </c:pt>
                <c:pt idx="275">
                  <c:v>4365.57</c:v>
                </c:pt>
                <c:pt idx="276">
                  <c:v>4429.97</c:v>
                </c:pt>
                <c:pt idx="277">
                  <c:v>4412.0200000000004</c:v>
                </c:pt>
                <c:pt idx="280">
                  <c:v>4415.88</c:v>
                </c:pt>
                <c:pt idx="281">
                  <c:v>4374.8900000000003</c:v>
                </c:pt>
                <c:pt idx="282">
                  <c:v>4372.87</c:v>
                </c:pt>
                <c:pt idx="283">
                  <c:v>4439.7299999999996</c:v>
                </c:pt>
                <c:pt idx="284">
                  <c:v>4475.82</c:v>
                </c:pt>
                <c:pt idx="287">
                  <c:v>4488.75</c:v>
                </c:pt>
                <c:pt idx="288">
                  <c:v>4520.3999999999996</c:v>
                </c:pt>
                <c:pt idx="289">
                  <c:v>4540.87</c:v>
                </c:pt>
                <c:pt idx="290">
                  <c:v>4551.4399999999996</c:v>
                </c:pt>
                <c:pt idx="291">
                  <c:v>4559.67</c:v>
                </c:pt>
                <c:pt idx="294">
                  <c:v>4572.62</c:v>
                </c:pt>
                <c:pt idx="295">
                  <c:v>4598.53</c:v>
                </c:pt>
                <c:pt idx="296">
                  <c:v>4584.57</c:v>
                </c:pt>
                <c:pt idx="297">
                  <c:v>4597.55</c:v>
                </c:pt>
                <c:pt idx="298">
                  <c:v>4608.08</c:v>
                </c:pt>
                <c:pt idx="301">
                  <c:v>4620.34</c:v>
                </c:pt>
                <c:pt idx="302">
                  <c:v>4635.1499999999996</c:v>
                </c:pt>
                <c:pt idx="303">
                  <c:v>4663.46</c:v>
                </c:pt>
                <c:pt idx="304">
                  <c:v>4683</c:v>
                </c:pt>
                <c:pt idx="305">
                  <c:v>4718.5</c:v>
                </c:pt>
                <c:pt idx="308">
                  <c:v>4714.92</c:v>
                </c:pt>
                <c:pt idx="309">
                  <c:v>4708.53</c:v>
                </c:pt>
                <c:pt idx="310">
                  <c:v>4684.8500000000004</c:v>
                </c:pt>
                <c:pt idx="311">
                  <c:v>4664.55</c:v>
                </c:pt>
                <c:pt idx="312">
                  <c:v>4688.47</c:v>
                </c:pt>
                <c:pt idx="315">
                  <c:v>4697.42</c:v>
                </c:pt>
                <c:pt idx="316">
                  <c:v>4714.95</c:v>
                </c:pt>
                <c:pt idx="317">
                  <c:v>4701.5</c:v>
                </c:pt>
                <c:pt idx="318">
                  <c:v>4708.8</c:v>
                </c:pt>
                <c:pt idx="319">
                  <c:v>4717.75</c:v>
                </c:pt>
                <c:pt idx="322">
                  <c:v>4743.83</c:v>
                </c:pt>
                <c:pt idx="323">
                  <c:v>4699.3900000000003</c:v>
                </c:pt>
                <c:pt idx="324">
                  <c:v>4702.87</c:v>
                </c:pt>
                <c:pt idx="326">
                  <c:v>4664.63</c:v>
                </c:pt>
                <c:pt idx="329">
                  <c:v>4672.95</c:v>
                </c:pt>
                <c:pt idx="330">
                  <c:v>4646.0200000000004</c:v>
                </c:pt>
                <c:pt idx="331">
                  <c:v>4652.9399999999996</c:v>
                </c:pt>
                <c:pt idx="332">
                  <c:v>4595.46</c:v>
                </c:pt>
                <c:pt idx="333">
                  <c:v>4608.03</c:v>
                </c:pt>
                <c:pt idx="336">
                  <c:v>4612.6000000000004</c:v>
                </c:pt>
                <c:pt idx="337">
                  <c:v>4694.04</c:v>
                </c:pt>
                <c:pt idx="338">
                  <c:v>4705.0600000000004</c:v>
                </c:pt>
                <c:pt idx="339">
                  <c:v>4695.26</c:v>
                </c:pt>
                <c:pt idx="340">
                  <c:v>4713.57</c:v>
                </c:pt>
                <c:pt idx="343">
                  <c:v>4710.3</c:v>
                </c:pt>
                <c:pt idx="344">
                  <c:v>4660.47</c:v>
                </c:pt>
                <c:pt idx="345">
                  <c:v>4712.6000000000004</c:v>
                </c:pt>
                <c:pt idx="346">
                  <c:v>4731.99</c:v>
                </c:pt>
                <c:pt idx="347">
                  <c:v>4666.7</c:v>
                </c:pt>
                <c:pt idx="350">
                  <c:v>4587.8999999999996</c:v>
                </c:pt>
                <c:pt idx="351">
                  <c:v>4651.1400000000003</c:v>
                </c:pt>
                <c:pt idx="352">
                  <c:v>4697.67</c:v>
                </c:pt>
                <c:pt idx="353">
                  <c:v>4740.74</c:v>
                </c:pt>
                <c:pt idx="357">
                  <c:v>4791.49</c:v>
                </c:pt>
                <c:pt idx="358">
                  <c:v>4807.0200000000004</c:v>
                </c:pt>
                <c:pt idx="359">
                  <c:v>4804.0600000000004</c:v>
                </c:pt>
                <c:pt idx="360">
                  <c:v>4808.93</c:v>
                </c:pt>
                <c:pt idx="361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5-0E4A-8597-28B72A58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07424"/>
        <c:axId val="559303520"/>
      </c:lineChart>
      <c:catAx>
        <c:axId val="4108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3520"/>
        <c:crosses val="autoZero"/>
        <c:auto val="1"/>
        <c:lblAlgn val="ctr"/>
        <c:lblOffset val="100"/>
        <c:noMultiLvlLbl val="0"/>
      </c:catAx>
      <c:valAx>
        <c:axId val="5593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5</xdr:row>
      <xdr:rowOff>82550</xdr:rowOff>
    </xdr:from>
    <xdr:to>
      <xdr:col>6</xdr:col>
      <xdr:colOff>419100</xdr:colOff>
      <xdr:row>18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6DA4A-AB3F-1F07-EC20-64948DE3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196850</xdr:rowOff>
    </xdr:from>
    <xdr:to>
      <xdr:col>6</xdr:col>
      <xdr:colOff>457200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16863-62A0-0595-7641-810B5E08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107950</xdr:rowOff>
    </xdr:from>
    <xdr:to>
      <xdr:col>10</xdr:col>
      <xdr:colOff>450850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A6586-958A-6368-32F6-6D40D617C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 Morse" refreshedDate="44734.645460995373" createdVersion="7" refreshedVersion="7" minRefreshableVersion="3" recordCount="614" xr:uid="{58D7CFE4-7C30-3D48-8C7C-AD52D2B96C38}">
  <cacheSource type="worksheet">
    <worksheetSource name="data"/>
  </cacheSource>
  <cacheFields count="12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1" base="0">
        <rangePr groupBy="days" startDate="2021-01-04T00:00:00" endDate="2022-01-01T00:00:00"/>
        <groupItems count="368">
          <s v="&lt;1/4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2"/>
        </groupItems>
      </fieldGroup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 count="610">
        <n v="56408.62"/>
        <n v="62927.97"/>
        <n v="65138"/>
        <n v="66262.48"/>
        <n v="63540.51"/>
        <n v="61418.02"/>
        <n v="60503"/>
        <n v="63602.2"/>
        <n v="61537.32"/>
        <n v="64121"/>
        <n v="63409.49"/>
        <n v="62875"/>
        <n v="61303.97"/>
        <n v="61312"/>
        <n v="61124.5"/>
        <n v="60777.3"/>
        <n v="60321.120000000003"/>
        <n v="62045"/>
        <n v="60000"/>
        <n v="61822.81"/>
        <n v="60110"/>
        <n v="59850"/>
        <n v="60055.14"/>
        <n v="60367"/>
        <n v="59926.13"/>
        <n v="58768.79"/>
        <n v="60724.160000000003"/>
        <n v="58937.03"/>
        <n v="50622.32"/>
        <n v="57500"/>
        <n v="59490.18"/>
        <n v="60696.52"/>
        <n v="60174.14"/>
        <n v="60120"/>
        <n v="59505"/>
        <n v="56284.51"/>
        <n v="59731.57"/>
        <n v="59648.91"/>
        <n v="58573"/>
        <n v="58750"/>
        <n v="58100"/>
        <n v="59400.01"/>
        <n v="58316.33"/>
        <n v="58434.8"/>
        <n v="53238.69"/>
        <n v="59200"/>
        <n v="53760"/>
        <n v="57946.28"/>
        <n v="56239.55"/>
        <n v="57049.07"/>
        <n v="58485.68"/>
        <n v="57442"/>
        <n v="57469.36"/>
        <n v="56500"/>
        <n v="56880"/>
        <n v="53434.31"/>
        <n v="55648.53"/>
        <n v="54144.95"/>
        <n v="57583.09"/>
        <n v="56275.13"/>
        <n v="57051.76"/>
        <n v="56810.28"/>
        <n v="56807.96"/>
        <n v="57507.61"/>
        <n v="57024.4"/>
        <n v="55930.25"/>
        <n v="57689.72"/>
        <n v="55860.02"/>
        <n v="55856.95"/>
        <n v="57255"/>
        <n v="54654.65"/>
        <n v="56734.49"/>
        <n v="55292.22"/>
        <n v="55450"/>
        <n v="53750.01"/>
        <n v="57042.53"/>
        <n v="54250"/>
        <n v="55800"/>
        <n v="55200"/>
        <n v="53733.67"/>
        <n v="54889.09"/>
        <n v="56370.7"/>
        <n v="56104.4"/>
        <n v="55899"/>
        <n v="53333.33"/>
        <n v="55500"/>
        <n v="54281.74"/>
        <n v="53529"/>
        <n v="55838.77"/>
        <n v="45000"/>
        <n v="53158.68"/>
        <n v="55050"/>
        <n v="54684"/>
        <n v="55384"/>
        <n v="53911.79"/>
        <n v="51619.3"/>
        <n v="53606.41"/>
        <n v="54000"/>
        <n v="53176.36"/>
        <n v="53049"/>
        <n v="56000"/>
        <n v="51533.89"/>
        <n v="53589"/>
        <n v="53416.76"/>
        <n v="54376.52"/>
        <n v="52947.09"/>
        <n v="47000"/>
        <n v="53990"/>
        <n v="50906"/>
        <n v="54711.01"/>
        <n v="53861.120000000003"/>
        <n v="52600"/>
        <n v="53655"/>
        <n v="53000"/>
        <n v="53140.76"/>
        <n v="53345.62"/>
        <n v="50410"/>
        <n v="52205.36"/>
        <n v="48565.58"/>
        <n v="54115.27"/>
        <n v="53739.8"/>
        <n v="53366"/>
        <n v="52389.42"/>
        <n v="52096.87"/>
        <n v="49300.01"/>
        <n v="50387.01"/>
        <n v="51003.37"/>
        <n v="42600"/>
        <n v="48697.279999999999"/>
        <n v="49164.23"/>
        <n v="42074.62"/>
        <n v="50500"/>
        <n v="44248"/>
        <n v="49509.47"/>
        <n v="46000"/>
        <n v="50086"/>
        <n v="49505.43"/>
        <n v="49108.3"/>
        <n v="50461.08"/>
        <n v="49135.73"/>
        <n v="48894.79"/>
        <n v="48072.35"/>
        <n v="47165.65"/>
        <n v="48113.83"/>
        <n v="46962.39"/>
        <n v="47231"/>
        <n v="49460.66"/>
        <n v="48669.68"/>
        <n v="49656.65"/>
        <n v="48755.01"/>
        <n v="49241.34"/>
        <n v="48490.81"/>
        <n v="46297.47"/>
        <n v="47818.86"/>
        <n v="49414.36"/>
        <n v="48071.03"/>
        <n v="48800"/>
        <n v="48358.879999999997"/>
        <n v="47335.199999999997"/>
        <n v="46980.44"/>
        <n v="47096.87"/>
        <n v="46500"/>
        <n v="47614.3"/>
        <n v="47322.97"/>
        <n v="48281.42"/>
        <n v="42793"/>
        <n v="46926.68"/>
        <n v="47844.03"/>
        <n v="47076.52"/>
        <n v="45830.01"/>
        <n v="47819.28"/>
        <n v="48107.99"/>
        <n v="46334.68"/>
        <n v="47948.07"/>
        <n v="48063.360000000001"/>
        <n v="46539"/>
        <n v="47438.15"/>
        <n v="46443.16"/>
        <n v="47800"/>
        <n v="46714.57"/>
        <n v="47112.12"/>
        <n v="45618.84"/>
        <n v="46603.360000000001"/>
        <n v="47372.35"/>
        <n v="46759.199999999997"/>
        <n v="44457.55"/>
        <n v="47613.93"/>
        <n v="46350"/>
        <n v="46717.24"/>
        <n v="45641.11"/>
        <n v="47041.24"/>
        <n v="43472.59"/>
        <n v="44121.24"/>
        <n v="46730.15"/>
        <n v="44510"/>
        <n v="47144"/>
        <n v="45175.199999999997"/>
        <n v="46255"/>
        <n v="46524.71"/>
        <n v="46289.93"/>
        <n v="45037.8"/>
        <n v="45463.96"/>
        <n v="46045.86"/>
        <n v="46754.93"/>
        <n v="45579.18"/>
        <n v="45945.3"/>
        <n v="46287.63"/>
        <n v="45509.51"/>
        <n v="46290.25"/>
        <n v="46100"/>
        <n v="46496.19"/>
        <n v="44952.59"/>
        <n v="45250.51"/>
        <n v="38060.68"/>
        <n v="45067.51"/>
        <n v="43902.53"/>
        <n v="45651.86"/>
        <n v="43762.99"/>
        <n v="44211.13"/>
        <n v="43033.66"/>
        <n v="43400"/>
        <n v="44419.5"/>
        <n v="44156.88"/>
        <n v="45426.58"/>
        <n v="43295.22"/>
        <n v="44535.26"/>
        <n v="44642.21"/>
        <n v="44055"/>
        <n v="43800"/>
        <n v="44758.59"/>
        <n v="40118"/>
        <n v="40137.980000000003"/>
        <n v="42080"/>
        <n v="42813.74"/>
        <n v="40696"/>
        <n v="43389.94"/>
        <n v="42460"/>
        <n v="40801.19"/>
        <n v="41980.4"/>
        <n v="41836.589999999997"/>
        <n v="42702.71"/>
        <n v="39897.39"/>
        <n v="40908.410000000003"/>
        <n v="39590"/>
        <n v="41677.82"/>
        <n v="40764.26"/>
        <n v="38200"/>
        <n v="41072.589999999997"/>
        <n v="39213.050000000003"/>
        <n v="38350"/>
        <n v="37574.79"/>
        <n v="33500"/>
        <n v="38768.82"/>
        <n v="37311.06"/>
        <n v="39503.9"/>
        <n v="33100"/>
        <n v="38807.5"/>
        <n v="38368.69"/>
        <n v="38803.47"/>
        <n v="28700"/>
        <n v="37117.089999999997"/>
        <n v="39409.4"/>
        <n v="36400"/>
        <n v="38059.01"/>
        <n v="38515"/>
        <n v="37302.06"/>
        <n v="36129.050000000003"/>
        <n v="36713.129999999997"/>
        <n v="36751.4"/>
        <n v="37472.15"/>
        <n v="34426.410000000003"/>
        <n v="34792.660000000003"/>
        <n v="33894.22"/>
        <n v="36489.42"/>
        <n v="37400"/>
        <n v="37057.78"/>
        <n v="37221.620000000003"/>
        <n v="35272.089999999997"/>
        <n v="34353.629999999997"/>
        <n v="37558.089999999997"/>
        <n v="36211.08"/>
        <n v="31968.27"/>
        <n v="35819.67"/>
        <n v="35583.18"/>
        <n v="34558"/>
        <n v="36478.97"/>
        <n v="32800"/>
        <n v="34845.33"/>
        <n v="35580.82"/>
        <n v="35400.01"/>
        <n v="35005"/>
        <n v="34820"/>
        <n v="34200"/>
        <n v="33685.82"/>
        <n v="35307.69"/>
        <n v="32575.84"/>
        <n v="31104.14"/>
        <n v="34778"/>
        <n v="35687"/>
        <n v="33410.29"/>
        <n v="33868.959999999999"/>
        <n v="35259.980000000003"/>
        <n v="32400.01"/>
        <n v="34556.07"/>
        <n v="32178.29"/>
        <n v="33535.61"/>
        <n v="34298.01"/>
        <n v="34970.25"/>
        <n v="30250"/>
        <n v="34655.99"/>
        <n v="33333.01"/>
        <n v="34211.29"/>
        <n v="33400"/>
        <n v="34050"/>
        <n v="33885.15"/>
        <n v="32315.01"/>
        <n v="33530.400000000001"/>
        <n v="31303.71"/>
        <n v="33094.639999999999"/>
        <n v="28800"/>
        <n v="32374.05"/>
        <n v="33466.620000000003"/>
        <n v="31481.38"/>
        <n v="32355.040000000001"/>
        <n v="33153.17"/>
        <n v="31176.42"/>
        <n v="33106.089999999997"/>
        <n v="30866.39"/>
        <n v="32669.89"/>
        <n v="29914.5"/>
        <n v="33582.400000000001"/>
        <n v="32722.69"/>
        <n v="28801"/>
        <n v="32625.74"/>
        <n v="32200"/>
        <n v="33046"/>
        <n v="32700"/>
        <n v="30473.87"/>
        <n v="31000.01"/>
        <n v="32000"/>
        <n v="30958"/>
        <n v="27632.34"/>
        <n v="32101"/>
        <n v="31444"/>
        <n v="31661.01"/>
        <n v="30142.68"/>
        <n v="31601.59"/>
        <n v="30833.97"/>
        <n v="29853.86"/>
        <n v="31732.34"/>
        <n v="31135"/>
        <n v="31206.23"/>
        <n v="31027.01"/>
        <n v="31123"/>
        <n v="29191.9"/>
        <n v="29500"/>
        <n v="29284.35"/>
        <n v="4775.33"/>
        <n v="4780.04"/>
        <n v="4778.08"/>
        <n v="4733.99"/>
        <n v="4765.75"/>
        <n v="4682.17"/>
        <n v="4703.96"/>
        <n v="4651.8900000000003"/>
        <n v="4681.32"/>
        <n v="4694.22"/>
        <n v="4679.42"/>
        <n v="4694.3900000000003"/>
        <n v="4670.24"/>
        <n v="4611.22"/>
        <n v="4667.6000000000004"/>
        <n v="4672.78"/>
        <n v="4670.87"/>
        <n v="4674.5200000000004"/>
        <n v="4659.8900000000003"/>
        <n v="4684.41"/>
        <n v="4652.66"/>
        <n v="4645.53"/>
        <n v="4672.8599999999997"/>
        <n v="4665.9799999999996"/>
        <n v="4631.97"/>
        <n v="4650.7700000000004"/>
        <n v="4630.8599999999997"/>
        <n v="4662.59"/>
        <n v="4625.26"/>
        <n v="4600.22"/>
        <n v="4585.43"/>
        <n v="4648.3100000000004"/>
        <n v="4621.1899999999996"/>
        <n v="4606.5200000000004"/>
        <n v="4510.2700000000004"/>
        <n v="4583.16"/>
        <n v="4560"/>
        <n v="4613.34"/>
        <n v="4595.0600000000004"/>
        <n v="4540.51"/>
        <n v="4567.59"/>
        <n v="4495.12"/>
        <n v="4569.17"/>
        <n v="4562.84"/>
        <n v="4504.7299999999996"/>
        <n v="4531.1000000000004"/>
        <n v="4551.66"/>
        <n v="4537.3599999999997"/>
        <n v="4524"/>
        <n v="4526.8900000000003"/>
        <n v="4524.66"/>
        <n v="4521.3"/>
        <n v="4524.3999999999996"/>
        <n v="4513.76"/>
        <n v="4522.0200000000004"/>
        <n v="4513"/>
        <n v="4515.8"/>
        <n v="4492.07"/>
        <n v="4493.95"/>
        <n v="4457.66"/>
        <n v="4496.41"/>
        <n v="4474.1000000000004"/>
        <n v="4485.66"/>
        <n v="4468.99"/>
        <n v="4445.7"/>
        <n v="4482.28"/>
        <n v="4450.29"/>
        <n v="4447.47"/>
        <n v="4438.37"/>
        <n v="4443.8"/>
        <n v="4435.46"/>
        <n v="4437.66"/>
        <n v="4447.6899999999996"/>
        <n v="4427.76"/>
        <n v="4460.82"/>
        <n v="4406.75"/>
        <n v="4430.2700000000004"/>
        <n v="4417.83"/>
        <n v="4435.96"/>
        <n v="4436.1899999999996"/>
        <n v="4397.59"/>
        <n v="4436.42"/>
        <n v="4430.03"/>
        <n v="4406.8"/>
        <n v="4429.07"/>
        <n v="4386.75"/>
        <n v="4424.74"/>
        <n v="4403.59"/>
        <n v="4383.7299999999996"/>
        <n v="4408.8599999999997"/>
        <n v="4373"/>
        <n v="4405.45"/>
        <n v="4384.8100000000004"/>
        <n v="4346.33"/>
        <n v="4367.7299999999996"/>
        <n v="4367.43"/>
        <n v="4372.51"/>
        <n v="4400.2299999999996"/>
        <n v="4360.59"/>
        <n v="4387.01"/>
        <n v="4381.2"/>
        <n v="4389.6499999999996"/>
        <n v="4386.22"/>
        <n v="4305.91"/>
        <n v="4347.96"/>
        <n v="4362.3599999999997"/>
        <n v="4366.92"/>
        <n v="4364.03"/>
        <n v="4355.08"/>
        <n v="4306.24"/>
        <n v="4288.5200000000004"/>
        <n v="4322.53"/>
        <n v="4342.09"/>
        <n v="4329.92"/>
        <n v="4329.38"/>
        <n v="4350.0600000000004"/>
        <n v="4309.87"/>
        <n v="4340.7"/>
        <n v="4290.49"/>
        <n v="4329.79"/>
        <n v="4331.13"/>
        <n v="4314.37"/>
        <n v="4278.9399999999996"/>
        <n v="4326.6000000000004"/>
        <n v="4262.05"/>
        <n v="4289.37"/>
        <n v="4300.7299999999996"/>
        <n v="4287.96"/>
        <n v="4287.04"/>
        <n v="4233.13"/>
        <n v="4274.67"/>
        <n v="4271.16"/>
        <n v="4256.97"/>
        <n v="4238.3500000000004"/>
        <n v="4241.43"/>
        <n v="4217.2700000000004"/>
        <n v="4234.07"/>
        <n v="4202.45"/>
        <n v="4220.34"/>
        <n v="4232.25"/>
        <n v="4201.6400000000003"/>
        <n v="4218.74"/>
        <n v="4208.41"/>
        <n v="4188.13"/>
        <n v="4197.59"/>
        <n v="4206.05"/>
        <n v="4215.66"/>
        <n v="4196.05"/>
        <n v="4173.3999999999996"/>
        <n v="4176.8100000000004"/>
        <n v="4203.57"/>
        <n v="4198.2700000000004"/>
        <n v="4182.5200000000004"/>
        <n v="4197.78"/>
        <n v="4170.16"/>
        <n v="4188.03"/>
        <n v="4164.3999999999996"/>
        <n v="4167.93"/>
        <n v="4147.33"/>
        <n v="4184.1099999999997"/>
        <n v="4181.78"/>
        <n v="4174.8500000000004"/>
        <n v="4182.3599999999997"/>
        <n v="4138.78"/>
        <n v="4176.22"/>
        <n v="4170.75"/>
        <n v="4151.72"/>
        <n v="4160.9399999999996"/>
        <n v="4129.58"/>
        <n v="4150.47"/>
        <n v="4123.6899999999996"/>
        <n v="4128.59"/>
        <n v="4126.3500000000004"/>
        <n v="4139.76"/>
        <n v="4121.97"/>
        <n v="4142.6899999999996"/>
        <n v="4125.99"/>
        <n v="4111.53"/>
        <n v="4118.38"/>
        <n v="4120.87"/>
        <n v="4124.43"/>
        <n v="4056.88"/>
        <n v="4114.82"/>
        <n v="4074.99"/>
        <n v="4095.51"/>
        <n v="4061.41"/>
        <n v="4082.54"/>
        <n v="4068.14"/>
        <n v="4034.44"/>
        <n v="4068.31"/>
        <n v="3992.78"/>
        <n v="3966.98"/>
        <n v="3935.74"/>
        <n v="3943.25"/>
        <n v="3953.44"/>
        <n v="3917.12"/>
        <n v="3923.54"/>
        <n v="3910.86"/>
        <n v="3944.35"/>
        <n v="3915.54"/>
        <n v="3914.16"/>
        <n v="3923.85"/>
        <n v="3901.57"/>
        <n v="3915.21"/>
        <n v="3889.07"/>
        <n v="3905.78"/>
        <n v="3900.43"/>
        <n v="3884.94"/>
        <n v="3903.07"/>
        <n v="3886.75"/>
        <n v="3859.6"/>
        <n v="3890.39"/>
        <n v="3814.04"/>
        <n v="3885.03"/>
        <n v="3853.5"/>
        <n v="3902.64"/>
        <n v="3885.73"/>
        <n v="3892.59"/>
        <n v="3842.51"/>
        <n v="3868.57"/>
        <n v="3851.93"/>
        <n v="3874.71"/>
        <n v="3805.59"/>
        <n v="3874.93"/>
        <n v="3819.25"/>
        <n v="3818.86"/>
        <n v="3836.66"/>
        <n v="3847.78"/>
        <n v="3845.05"/>
        <n v="3789.54"/>
        <n v="3816.22"/>
        <n v="3797.16"/>
        <n v="3830.41"/>
        <n v="3730.19"/>
        <n v="3816.68"/>
        <n v="3723.34"/>
        <n v="3791.84"/>
        <n v="3732.48"/>
        <n v="3755.75"/>
        <n v="3783.6"/>
        <n v="3792.86"/>
        <n v="3791.5"/>
        <n v="3789.02"/>
        <n v="3764.71"/>
        <n v="3776.51"/>
        <n v="3780.37"/>
        <n v="3749.62"/>
        <n v="3725.62"/>
        <n v="3705.34"/>
        <n v="3694.12"/>
        <n v="3662.71"/>
        <n v="3695.07"/>
        <n v="45700.01"/>
      </sharedItems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 Month" numFmtId="0">
      <sharedItems/>
    </cacheField>
    <cacheField name="Trim Symbol" numFmtId="0">
      <sharedItems count="2">
        <s v="BTCUSD"/>
        <s v="SP500"/>
      </sharedItems>
    </cacheField>
    <cacheField name="Clean Month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Months" numFmtId="0" databaseField="0">
      <fieldGroup base="0">
        <rangePr groupBy="months" startDate="2021-01-04T00:00:00" endDate="2022-01-01T00:00:00"/>
        <groupItems count="14">
          <s v="&lt;1/4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x v="0"/>
    <n v="58272.25"/>
    <m/>
    <x v="0"/>
    <n v="56547.4"/>
    <n v="538.94000000000005"/>
    <s v="May"/>
    <x v="0"/>
    <x v="0"/>
  </r>
  <r>
    <x v="1"/>
    <s v="Nov"/>
    <x v="0"/>
    <n v="66491.25"/>
    <n v="69000"/>
    <x v="1"/>
    <n v="64785.34"/>
    <n v="2966.58"/>
    <s v="Nov"/>
    <x v="0"/>
    <x v="1"/>
  </r>
  <r>
    <x v="2"/>
    <s v="Nov"/>
    <x v="0"/>
    <n v="65235.199999999997"/>
    <n v="68534.11"/>
    <x v="2"/>
    <n v="68525.75"/>
    <n v="1421.08"/>
    <s v="Nov"/>
    <x v="0"/>
    <x v="1"/>
  </r>
  <r>
    <x v="3"/>
    <s v="Nov"/>
    <x v="0"/>
    <n v="68525.75"/>
    <n v="68529.52"/>
    <x v="3"/>
    <n v="66491.25"/>
    <n v="1229.46"/>
    <s v="Nov"/>
    <x v="0"/>
    <x v="1"/>
  </r>
  <r>
    <x v="4"/>
    <s v="Oct"/>
    <x v="0"/>
    <n v="63870.2"/>
    <n v="66994.720000000001"/>
    <x v="4"/>
    <n v="65077.99"/>
    <n v="2836.59"/>
    <s v="Oct"/>
    <x v="0"/>
    <x v="2"/>
  </r>
  <r>
    <x v="5"/>
    <s v="Oct"/>
    <x v="0"/>
    <n v="65077.99"/>
    <n v="66643.14"/>
    <x v="5"/>
    <n v="63243.4"/>
    <n v="2908.73"/>
    <s v="Oct"/>
    <x v="0"/>
    <x v="2"/>
  </r>
  <r>
    <x v="6"/>
    <s v="Nov"/>
    <x v="0"/>
    <n v="65744.179999999993"/>
    <n v="66340.740000000005"/>
    <x v="6"/>
    <n v="60944.13"/>
    <n v="1790.8"/>
    <s v="Nov"/>
    <x v="0"/>
    <x v="1"/>
  </r>
  <r>
    <x v="7"/>
    <s v="Nov"/>
    <x v="0"/>
    <n v="64673.279999999999"/>
    <n v="66200"/>
    <x v="7"/>
    <n v="65744.179999999993"/>
    <n v="528.5"/>
    <s v="Nov"/>
    <x v="0"/>
    <x v="1"/>
  </r>
  <r>
    <x v="8"/>
    <s v="Nov"/>
    <x v="0"/>
    <n v="62199.69"/>
    <n v="65680"/>
    <x v="8"/>
    <n v="65235.199999999997"/>
    <n v="892.82"/>
    <s v="Nov"/>
    <x v="0"/>
    <x v="1"/>
  </r>
  <r>
    <x v="9"/>
    <s v="Nov"/>
    <x v="0"/>
    <n v="64785.34"/>
    <n v="65587"/>
    <x v="9"/>
    <n v="64857.63"/>
    <n v="1050.51"/>
    <s v="Nov"/>
    <x v="0"/>
    <x v="1"/>
  </r>
  <r>
    <x v="10"/>
    <s v="Nov"/>
    <x v="0"/>
    <n v="63805.120000000003"/>
    <n v="65338.87"/>
    <x v="10"/>
    <n v="64673.279999999999"/>
    <n v="310.01"/>
    <s v="Nov"/>
    <x v="0"/>
    <x v="1"/>
  </r>
  <r>
    <x v="11"/>
    <s v="Nov"/>
    <x v="0"/>
    <n v="64857.63"/>
    <n v="65071.49"/>
    <x v="11"/>
    <n v="63805.120000000003"/>
    <n v="1466.29"/>
    <s v="Nov"/>
    <x v="0"/>
    <x v="1"/>
  </r>
  <r>
    <x v="12"/>
    <s v="Apr"/>
    <x v="0"/>
    <n v="63773.18"/>
    <n v="64900"/>
    <x v="12"/>
    <n v="63063.72"/>
    <n v="2922.03"/>
    <s v="Apr"/>
    <x v="0"/>
    <x v="3"/>
  </r>
  <r>
    <x v="13"/>
    <s v="Oct"/>
    <x v="0"/>
    <n v="62600"/>
    <n v="64498.12"/>
    <x v="13"/>
    <n v="63870.2"/>
    <n v="1914.15"/>
    <s v="Oct"/>
    <x v="0"/>
    <x v="2"/>
  </r>
  <r>
    <x v="14"/>
    <s v="Nov"/>
    <x v="0"/>
    <n v="61133.24"/>
    <n v="64319"/>
    <x v="14"/>
    <n v="63257.57"/>
    <n v="1791.9"/>
    <s v="Nov"/>
    <x v="0"/>
    <x v="1"/>
  </r>
  <r>
    <x v="15"/>
    <s v="Nov"/>
    <x v="0"/>
    <n v="62249.599999999999"/>
    <n v="64000"/>
    <x v="15"/>
    <n v="61172.03"/>
    <n v="1043.9100000000001"/>
    <s v="Nov"/>
    <x v="0"/>
    <x v="1"/>
  </r>
  <r>
    <x v="16"/>
    <s v="Apr"/>
    <x v="0"/>
    <n v="60415.91"/>
    <n v="63880"/>
    <x v="16"/>
    <n v="63773.18"/>
    <n v="2091.4299999999998"/>
    <s v="Apr"/>
    <x v="0"/>
    <x v="3"/>
  </r>
  <r>
    <x v="17"/>
    <s v="Apr"/>
    <x v="0"/>
    <n v="63063.72"/>
    <n v="63855.12"/>
    <x v="17"/>
    <n v="62998.68"/>
    <n v="1328.55"/>
    <s v="Apr"/>
    <x v="0"/>
    <x v="3"/>
  </r>
  <r>
    <x v="18"/>
    <s v="Oct"/>
    <x v="0"/>
    <n v="63243.4"/>
    <n v="63745.62"/>
    <x v="18"/>
    <n v="61234.9"/>
    <n v="1652.99"/>
    <s v="Oct"/>
    <x v="0"/>
    <x v="2"/>
  </r>
  <r>
    <x v="19"/>
    <s v="Oct"/>
    <x v="0"/>
    <n v="62091.93"/>
    <n v="63703.3"/>
    <x v="19"/>
    <n v="62765.47"/>
    <n v="1477.09"/>
    <s v="Oct"/>
    <x v="0"/>
    <x v="2"/>
  </r>
  <r>
    <x v="20"/>
    <s v="Nov"/>
    <x v="0"/>
    <n v="63257.57"/>
    <n v="63547.54"/>
    <x v="20"/>
    <n v="62469.83"/>
    <n v="1448.49"/>
    <s v="Nov"/>
    <x v="0"/>
    <x v="1"/>
  </r>
  <r>
    <x v="21"/>
    <s v="Oct"/>
    <x v="0"/>
    <n v="62765.47"/>
    <n v="63102.8"/>
    <x v="21"/>
    <n v="60728"/>
    <n v="1278.71"/>
    <s v="Oct"/>
    <x v="0"/>
    <x v="2"/>
  </r>
  <r>
    <x v="22"/>
    <s v="Apr"/>
    <x v="0"/>
    <n v="62998.68"/>
    <n v="62998.68"/>
    <x v="22"/>
    <n v="62450"/>
    <n v="2319.6"/>
    <s v="Apr"/>
    <x v="0"/>
    <x v="3"/>
  </r>
  <r>
    <x v="23"/>
    <s v="Oct"/>
    <x v="0"/>
    <n v="61706.36"/>
    <n v="62978"/>
    <x v="23"/>
    <n v="61669.43"/>
    <n v="1737.13"/>
    <s v="Oct"/>
    <x v="0"/>
    <x v="2"/>
  </r>
  <r>
    <x v="24"/>
    <s v="Oct"/>
    <x v="0"/>
    <n v="62100"/>
    <n v="62973.38"/>
    <x v="24"/>
    <n v="62600"/>
    <n v="2631.53"/>
    <s v="Oct"/>
    <x v="0"/>
    <x v="2"/>
  </r>
  <r>
    <x v="25"/>
    <s v="Oct"/>
    <x v="0"/>
    <n v="59407.55"/>
    <n v="62898"/>
    <x v="25"/>
    <n v="61624.84"/>
    <n v="3069.46"/>
    <s v="Oct"/>
    <x v="0"/>
    <x v="2"/>
  </r>
  <r>
    <x v="26"/>
    <s v="Nov"/>
    <x v="0"/>
    <n v="62469.83"/>
    <n v="62858.83"/>
    <x v="26"/>
    <n v="62249.599999999999"/>
    <n v="1036.53"/>
    <s v="Nov"/>
    <x v="0"/>
    <x v="1"/>
  </r>
  <r>
    <x v="27"/>
    <s v="Oct"/>
    <x v="0"/>
    <n v="61144.42"/>
    <n v="62552.73"/>
    <x v="27"/>
    <n v="62100"/>
    <n v="929.51"/>
    <s v="Oct"/>
    <x v="0"/>
    <x v="2"/>
  </r>
  <r>
    <x v="28"/>
    <s v="Apr"/>
    <x v="0"/>
    <n v="62450"/>
    <n v="62545.78"/>
    <x v="28"/>
    <n v="55992.97"/>
    <n v="2586.09"/>
    <s v="Apr"/>
    <x v="0"/>
    <x v="3"/>
  </r>
  <r>
    <x v="29"/>
    <s v="Oct"/>
    <x v="0"/>
    <n v="58884.7"/>
    <n v="62508.87"/>
    <x v="29"/>
    <n v="61706.36"/>
    <n v="2789.79"/>
    <s v="Oct"/>
    <x v="0"/>
    <x v="2"/>
  </r>
  <r>
    <x v="30"/>
    <s v="Nov"/>
    <x v="0"/>
    <n v="59947.01"/>
    <n v="62490"/>
    <x v="30"/>
    <n v="61133.24"/>
    <n v="1488.56"/>
    <s v="Nov"/>
    <x v="0"/>
    <x v="1"/>
  </r>
  <r>
    <x v="31"/>
    <s v="Oct"/>
    <x v="0"/>
    <n v="61669.43"/>
    <n v="62487.97"/>
    <x v="31"/>
    <n v="61719.1"/>
    <n v="1116.81"/>
    <s v="Oct"/>
    <x v="0"/>
    <x v="2"/>
  </r>
  <r>
    <x v="32"/>
    <s v="Oct"/>
    <x v="0"/>
    <n v="61624.84"/>
    <n v="62366.080000000002"/>
    <x v="32"/>
    <n v="61144.42"/>
    <n v="864.57"/>
    <s v="Oct"/>
    <x v="0"/>
    <x v="2"/>
  </r>
  <r>
    <x v="33"/>
    <s v="Nov"/>
    <x v="0"/>
    <n v="61172.03"/>
    <n v="62338.16"/>
    <x v="33"/>
    <n v="62199.69"/>
    <n v="758.38"/>
    <s v="Nov"/>
    <x v="0"/>
    <x v="1"/>
  </r>
  <r>
    <x v="34"/>
    <s v="Oct"/>
    <x v="0"/>
    <n v="61226"/>
    <n v="62223.14"/>
    <x v="34"/>
    <n v="62091.93"/>
    <n v="848.7"/>
    <s v="Oct"/>
    <x v="0"/>
    <x v="2"/>
  </r>
  <r>
    <x v="35"/>
    <s v="Mar"/>
    <x v="0"/>
    <n v="56705.84"/>
    <n v="61785"/>
    <x v="35"/>
    <n v="61354.75"/>
    <n v="2135.31"/>
    <s v="Mar"/>
    <x v="0"/>
    <x v="4"/>
  </r>
  <r>
    <x v="36"/>
    <s v="Oct"/>
    <x v="0"/>
    <n v="61719.1"/>
    <n v="61768"/>
    <x v="36"/>
    <n v="59947.01"/>
    <n v="975.65"/>
    <s v="Oct"/>
    <x v="0"/>
    <x v="2"/>
  </r>
  <r>
    <x v="37"/>
    <s v="Oct"/>
    <x v="0"/>
    <n v="61234.9"/>
    <n v="61743.51"/>
    <x v="37"/>
    <n v="61226"/>
    <n v="543.67999999999995"/>
    <s v="Oct"/>
    <x v="0"/>
    <x v="2"/>
  </r>
  <r>
    <x v="38"/>
    <s v="Nov"/>
    <x v="0"/>
    <n v="60944.13"/>
    <n v="61558.53"/>
    <x v="38"/>
    <n v="59050.45"/>
    <n v="2725.2"/>
    <s v="Nov"/>
    <x v="0"/>
    <x v="1"/>
  </r>
  <r>
    <x v="39"/>
    <s v="Mar"/>
    <x v="0"/>
    <n v="61354.75"/>
    <n v="61500.82"/>
    <x v="39"/>
    <n v="60362.18"/>
    <n v="1286.1500000000001"/>
    <s v="Mar"/>
    <x v="0"/>
    <x v="4"/>
  </r>
  <r>
    <x v="40"/>
    <s v="Oct"/>
    <x v="0"/>
    <n v="60728"/>
    <n v="61500"/>
    <x v="40"/>
    <n v="58884.7"/>
    <n v="1865.12"/>
    <s v="Oct"/>
    <x v="0"/>
    <x v="2"/>
  </r>
  <r>
    <x v="41"/>
    <s v="Apr"/>
    <x v="0"/>
    <n v="60325.66"/>
    <n v="61197.09"/>
    <x v="41"/>
    <n v="60415.91"/>
    <n v="1343.29"/>
    <s v="Apr"/>
    <x v="0"/>
    <x v="3"/>
  </r>
  <r>
    <x v="42"/>
    <s v="Apr"/>
    <x v="0"/>
    <n v="59160"/>
    <n v="61180"/>
    <x v="42"/>
    <n v="60240.83"/>
    <n v="1344.77"/>
    <s v="Apr"/>
    <x v="0"/>
    <x v="3"/>
  </r>
  <r>
    <x v="43"/>
    <s v="Nov"/>
    <x v="0"/>
    <n v="59050.45"/>
    <n v="60976.25"/>
    <x v="43"/>
    <n v="59885.21"/>
    <n v="1794.84"/>
    <s v="Nov"/>
    <x v="0"/>
    <x v="1"/>
  </r>
  <r>
    <x v="44"/>
    <s v="Mar"/>
    <x v="0"/>
    <n v="60362.18"/>
    <n v="60561.59"/>
    <x v="44"/>
    <n v="54255.040000000001"/>
    <n v="3453.09"/>
    <s v="Mar"/>
    <x v="0"/>
    <x v="4"/>
  </r>
  <r>
    <x v="45"/>
    <s v="Apr"/>
    <x v="0"/>
    <n v="60240.83"/>
    <n v="60416.42"/>
    <x v="45"/>
    <n v="60325.66"/>
    <n v="644.47"/>
    <s v="Apr"/>
    <x v="0"/>
    <x v="3"/>
  </r>
  <r>
    <x v="46"/>
    <s v="Nov"/>
    <x v="0"/>
    <n v="59885.21"/>
    <n v="60106.3"/>
    <x v="46"/>
    <n v="55911.16"/>
    <n v="3999.42"/>
    <s v="Nov"/>
    <x v="0"/>
    <x v="1"/>
  </r>
  <r>
    <x v="47"/>
    <s v="Apr"/>
    <x v="0"/>
    <n v="59143.58"/>
    <n v="60100"/>
    <x v="47"/>
    <n v="59800"/>
    <n v="1221"/>
    <s v="Apr"/>
    <x v="0"/>
    <x v="3"/>
  </r>
  <r>
    <x v="48"/>
    <s v="Mar"/>
    <x v="0"/>
    <n v="58687.360000000001"/>
    <n v="60099.99"/>
    <x v="48"/>
    <n v="57793.71"/>
    <n v="1594.38"/>
    <s v="Mar"/>
    <x v="0"/>
    <x v="4"/>
  </r>
  <r>
    <x v="49"/>
    <s v="Nov"/>
    <x v="0"/>
    <n v="58741.06"/>
    <n v="60061.89"/>
    <x v="49"/>
    <n v="57440.38"/>
    <n v="649.59"/>
    <s v="Nov"/>
    <x v="0"/>
    <x v="1"/>
  </r>
  <r>
    <x v="50"/>
    <s v="Apr"/>
    <x v="0"/>
    <n v="59800"/>
    <n v="59950"/>
    <x v="50"/>
    <n v="59251.040000000001"/>
    <n v="760.64"/>
    <s v="Apr"/>
    <x v="0"/>
    <x v="3"/>
  </r>
  <r>
    <x v="51"/>
    <s v="Nov"/>
    <x v="0"/>
    <n v="58596.83"/>
    <n v="59886.11"/>
    <x v="51"/>
    <n v="58741.06"/>
    <n v="777.79"/>
    <s v="Nov"/>
    <x v="0"/>
    <x v="1"/>
  </r>
  <r>
    <x v="52"/>
    <s v="Mar"/>
    <x v="0"/>
    <n v="58428.9"/>
    <n v="59880"/>
    <x v="52"/>
    <n v="57833.32"/>
    <n v="774.22"/>
    <s v="Mar"/>
    <x v="0"/>
    <x v="4"/>
  </r>
  <r>
    <x v="53"/>
    <s v="Apr"/>
    <x v="0"/>
    <n v="59251.040000000001"/>
    <n v="59851.519999999997"/>
    <x v="53"/>
    <n v="57557.71"/>
    <n v="834.45"/>
    <s v="Apr"/>
    <x v="0"/>
    <x v="3"/>
  </r>
  <r>
    <x v="54"/>
    <s v="Mar"/>
    <x v="0"/>
    <n v="58621.67"/>
    <n v="59800"/>
    <x v="54"/>
    <n v="59143.58"/>
    <n v="1679.55"/>
    <s v="Mar"/>
    <x v="0"/>
    <x v="4"/>
  </r>
  <r>
    <x v="55"/>
    <s v="May"/>
    <x v="0"/>
    <n v="59407.78"/>
    <n v="59584.99"/>
    <x v="55"/>
    <n v="55194.75"/>
    <n v="2583.42"/>
    <s v="May"/>
    <x v="0"/>
    <x v="0"/>
  </r>
  <r>
    <x v="56"/>
    <s v="Nov"/>
    <x v="0"/>
    <n v="57440.38"/>
    <n v="59581.52"/>
    <x v="56"/>
    <n v="56975.38"/>
    <n v="1430.31"/>
    <s v="Nov"/>
    <x v="0"/>
    <x v="1"/>
  </r>
  <r>
    <x v="57"/>
    <s v="Mar"/>
    <x v="0"/>
    <n v="55548.73"/>
    <n v="59567.59"/>
    <x v="57"/>
    <n v="58687.360000000001"/>
    <n v="1950.94"/>
    <s v="Mar"/>
    <x v="0"/>
    <x v="4"/>
  </r>
  <r>
    <x v="58"/>
    <s v="May"/>
    <x v="0"/>
    <n v="58187.76"/>
    <n v="59560"/>
    <x v="58"/>
    <n v="58545.16"/>
    <n v="1692.08"/>
    <s v="May"/>
    <x v="0"/>
    <x v="0"/>
  </r>
  <r>
    <x v="59"/>
    <s v="May"/>
    <x v="0"/>
    <n v="58545.16"/>
    <n v="59481.34"/>
    <x v="59"/>
    <n v="59407.78"/>
    <n v="1710.38"/>
    <s v="May"/>
    <x v="0"/>
    <x v="0"/>
  </r>
  <r>
    <x v="60"/>
    <s v="Nov"/>
    <x v="0"/>
    <n v="57756.25"/>
    <n v="59476.65"/>
    <x v="60"/>
    <n v="57952.35"/>
    <n v="628.99"/>
    <s v="Nov"/>
    <x v="0"/>
    <x v="1"/>
  </r>
  <r>
    <x v="61"/>
    <s v="Apr"/>
    <x v="0"/>
    <n v="57479.64"/>
    <n v="59468.95"/>
    <x v="61"/>
    <n v="58638.14"/>
    <n v="845.18"/>
    <s v="Apr"/>
    <x v="0"/>
    <x v="3"/>
  </r>
  <r>
    <x v="62"/>
    <s v="Oct"/>
    <x v="0"/>
    <n v="58073.82"/>
    <n v="59450"/>
    <x v="62"/>
    <n v="59407.55"/>
    <n v="1166.8900000000001"/>
    <s v="Oct"/>
    <x v="0"/>
    <x v="2"/>
  </r>
  <r>
    <x v="63"/>
    <s v="Mar"/>
    <x v="0"/>
    <n v="57793.71"/>
    <n v="59448.39"/>
    <x v="63"/>
    <n v="58428.9"/>
    <n v="1014.17"/>
    <s v="Mar"/>
    <x v="0"/>
    <x v="4"/>
  </r>
  <r>
    <x v="64"/>
    <s v="Mar"/>
    <x v="0"/>
    <n v="57155.81"/>
    <n v="59385"/>
    <x v="64"/>
    <n v="58621.67"/>
    <n v="933.97"/>
    <s v="Mar"/>
    <x v="0"/>
    <x v="4"/>
  </r>
  <r>
    <x v="65"/>
    <s v="Nov"/>
    <x v="0"/>
    <n v="57163.87"/>
    <n v="59226.98"/>
    <x v="65"/>
    <n v="57404.47"/>
    <n v="1487.28"/>
    <s v="Nov"/>
    <x v="0"/>
    <x v="1"/>
  </r>
  <r>
    <x v="66"/>
    <s v="Apr"/>
    <x v="0"/>
    <n v="58014.19"/>
    <n v="59170"/>
    <x v="66"/>
    <n v="59160"/>
    <n v="930.34"/>
    <s v="Apr"/>
    <x v="0"/>
    <x v="3"/>
  </r>
  <r>
    <x v="67"/>
    <s v="Dec"/>
    <x v="0"/>
    <n v="57404.47"/>
    <n v="59105.91"/>
    <x v="67"/>
    <n v="56362.19"/>
    <n v="1420.43"/>
    <s v="Dec"/>
    <x v="0"/>
    <x v="5"/>
  </r>
  <r>
    <x v="68"/>
    <s v="Nov"/>
    <x v="0"/>
    <n v="55911.16"/>
    <n v="59042"/>
    <x v="68"/>
    <n v="58596.83"/>
    <n v="1483.12"/>
    <s v="Nov"/>
    <x v="0"/>
    <x v="1"/>
  </r>
  <r>
    <x v="69"/>
    <s v="Apr"/>
    <x v="0"/>
    <n v="58638.14"/>
    <n v="59028.19"/>
    <x v="69"/>
    <n v="57934.16"/>
    <n v="1173.72"/>
    <s v="Apr"/>
    <x v="0"/>
    <x v="3"/>
  </r>
  <r>
    <x v="70"/>
    <s v="May"/>
    <x v="0"/>
    <n v="57970.74"/>
    <n v="58988.52"/>
    <x v="70"/>
    <n v="55511.37"/>
    <n v="2363.15"/>
    <s v="May"/>
    <x v="0"/>
    <x v="0"/>
  </r>
  <r>
    <x v="71"/>
    <s v="Nov"/>
    <x v="0"/>
    <n v="57400.61"/>
    <n v="58903.31"/>
    <x v="71"/>
    <n v="57163.87"/>
    <n v="1057.04"/>
    <s v="Nov"/>
    <x v="0"/>
    <x v="1"/>
  </r>
  <r>
    <x v="72"/>
    <s v="May"/>
    <x v="0"/>
    <n v="55762.28"/>
    <n v="58750"/>
    <x v="72"/>
    <n v="58187.76"/>
    <n v="1591.2"/>
    <s v="May"/>
    <x v="0"/>
    <x v="0"/>
  </r>
  <r>
    <x v="73"/>
    <s v="Apr"/>
    <x v="0"/>
    <n v="57934.16"/>
    <n v="58675.79"/>
    <x v="73"/>
    <n v="56559.59"/>
    <n v="1994.91"/>
    <s v="Apr"/>
    <x v="0"/>
    <x v="3"/>
  </r>
  <r>
    <x v="74"/>
    <s v="Apr"/>
    <x v="0"/>
    <n v="53750.01"/>
    <n v="58553.71"/>
    <x v="74"/>
    <n v="58272.25"/>
    <n v="1869.51"/>
    <s v="Apr"/>
    <x v="0"/>
    <x v="3"/>
  </r>
  <r>
    <x v="75"/>
    <s v="Apr"/>
    <x v="0"/>
    <n v="57557.71"/>
    <n v="58500.94"/>
    <x v="75"/>
    <n v="57479.64"/>
    <n v="288.3"/>
    <s v="Apr"/>
    <x v="0"/>
    <x v="3"/>
  </r>
  <r>
    <x v="76"/>
    <s v="Oct"/>
    <x v="0"/>
    <n v="56289.06"/>
    <n v="58500.02"/>
    <x v="76"/>
    <n v="58073.82"/>
    <n v="1574.7"/>
    <s v="Oct"/>
    <x v="0"/>
    <x v="2"/>
  </r>
  <r>
    <x v="77"/>
    <s v="Feb"/>
    <x v="0"/>
    <n v="56541.2"/>
    <n v="58481.599999999999"/>
    <x v="77"/>
    <n v="55914.43"/>
    <n v="1454.9"/>
    <s v="Feb"/>
    <x v="0"/>
    <x v="6"/>
  </r>
  <r>
    <x v="78"/>
    <s v="May"/>
    <x v="0"/>
    <n v="56900.44"/>
    <n v="58465.93"/>
    <x v="78"/>
    <n v="55762.28"/>
    <n v="1494.9"/>
    <s v="May"/>
    <x v="0"/>
    <x v="0"/>
  </r>
  <r>
    <x v="79"/>
    <s v="Mar"/>
    <x v="0"/>
    <n v="57551.47"/>
    <n v="58445.36"/>
    <x v="79"/>
    <n v="54710.81"/>
    <n v="1771.2"/>
    <s v="Mar"/>
    <x v="0"/>
    <x v="4"/>
  </r>
  <r>
    <x v="80"/>
    <s v="Mar"/>
    <x v="0"/>
    <n v="55351"/>
    <n v="58430.77"/>
    <x v="80"/>
    <n v="57155.81"/>
    <n v="2020.26"/>
    <s v="Mar"/>
    <x v="0"/>
    <x v="4"/>
  </r>
  <r>
    <x v="81"/>
    <s v="Apr"/>
    <x v="0"/>
    <n v="56559.59"/>
    <n v="58400"/>
    <x v="81"/>
    <n v="58014.19"/>
    <n v="762.92"/>
    <s v="Apr"/>
    <x v="0"/>
    <x v="3"/>
  </r>
  <r>
    <x v="82"/>
    <s v="May"/>
    <x v="0"/>
    <n v="56547.4"/>
    <n v="58293.35"/>
    <x v="82"/>
    <n v="57970.74"/>
    <n v="653.63"/>
    <s v="May"/>
    <x v="0"/>
    <x v="0"/>
  </r>
  <r>
    <x v="83"/>
    <s v="Nov"/>
    <x v="0"/>
    <n v="56423.5"/>
    <n v="58276.58"/>
    <x v="83"/>
    <n v="57756.25"/>
    <n v="1105.1600000000001"/>
    <s v="Nov"/>
    <x v="0"/>
    <x v="1"/>
  </r>
  <r>
    <x v="84"/>
    <s v="Nov"/>
    <x v="0"/>
    <n v="54161.85"/>
    <n v="58265.2"/>
    <x v="84"/>
    <n v="57400.61"/>
    <n v="790.75"/>
    <s v="Nov"/>
    <x v="0"/>
    <x v="1"/>
  </r>
  <r>
    <x v="85"/>
    <s v="Mar"/>
    <x v="0"/>
    <n v="57833.32"/>
    <n v="58164.58"/>
    <x v="85"/>
    <n v="57551.47"/>
    <n v="781.35"/>
    <s v="Mar"/>
    <x v="0"/>
    <x v="4"/>
  </r>
  <r>
    <x v="86"/>
    <s v="Mar"/>
    <x v="0"/>
    <n v="55971.68"/>
    <n v="58120"/>
    <x v="86"/>
    <n v="57111.63"/>
    <n v="1776.09"/>
    <s v="Mar"/>
    <x v="0"/>
    <x v="4"/>
  </r>
  <r>
    <x v="87"/>
    <s v="Nov"/>
    <x v="0"/>
    <n v="57952.35"/>
    <n v="58043.76"/>
    <x v="87"/>
    <n v="54409.03"/>
    <n v="2804.1"/>
    <s v="Nov"/>
    <x v="0"/>
    <x v="1"/>
  </r>
  <r>
    <x v="88"/>
    <s v="Oct"/>
    <x v="0"/>
    <n v="56520.58"/>
    <n v="58000"/>
    <x v="88"/>
    <n v="56710"/>
    <n v="1027.9100000000001"/>
    <s v="Oct"/>
    <x v="0"/>
    <x v="2"/>
  </r>
  <r>
    <x v="89"/>
    <s v="May"/>
    <x v="0"/>
    <n v="57820"/>
    <n v="57998.26"/>
    <x v="89"/>
    <n v="50493.11"/>
    <n v="6438.29"/>
    <s v="May"/>
    <x v="0"/>
    <x v="0"/>
  </r>
  <r>
    <x v="90"/>
    <s v="May"/>
    <x v="0"/>
    <n v="54832.2"/>
    <n v="57974.07"/>
    <x v="90"/>
    <n v="56900.44"/>
    <n v="2430.66"/>
    <s v="May"/>
    <x v="0"/>
    <x v="0"/>
  </r>
  <r>
    <x v="91"/>
    <s v="Mar"/>
    <x v="0"/>
    <n v="57111.63"/>
    <n v="57959.22"/>
    <x v="91"/>
    <n v="56705.84"/>
    <n v="1595.58"/>
    <s v="Mar"/>
    <x v="0"/>
    <x v="4"/>
  </r>
  <r>
    <x v="92"/>
    <s v="May"/>
    <x v="0"/>
    <n v="55194.75"/>
    <n v="57898"/>
    <x v="92"/>
    <n v="57820"/>
    <n v="1432.56"/>
    <s v="May"/>
    <x v="0"/>
    <x v="0"/>
  </r>
  <r>
    <x v="93"/>
    <s v="Nov"/>
    <x v="0"/>
    <n v="56975.38"/>
    <n v="57882.26"/>
    <x v="93"/>
    <n v="56423.5"/>
    <n v="1584.78"/>
    <s v="Nov"/>
    <x v="0"/>
    <x v="1"/>
  </r>
  <r>
    <x v="94"/>
    <s v="Oct"/>
    <x v="0"/>
    <n v="56710"/>
    <n v="57688.88"/>
    <x v="94"/>
    <n v="56289.06"/>
    <n v="1713.92"/>
    <s v="Oct"/>
    <x v="0"/>
    <x v="2"/>
  </r>
  <r>
    <x v="95"/>
    <s v="Dec"/>
    <x v="0"/>
    <n v="56380.25"/>
    <n v="57673.58"/>
    <x v="95"/>
    <n v="52055.9"/>
    <n v="1784.77"/>
    <s v="Dec"/>
    <x v="0"/>
    <x v="5"/>
  </r>
  <r>
    <x v="96"/>
    <s v="Apr"/>
    <x v="0"/>
    <n v="57175.61"/>
    <n v="57624.66"/>
    <x v="96"/>
    <n v="54586.65"/>
    <n v="2832.89"/>
    <s v="Apr"/>
    <x v="0"/>
    <x v="3"/>
  </r>
  <r>
    <x v="97"/>
    <s v="Feb"/>
    <x v="0"/>
    <n v="55761.1"/>
    <n v="57500"/>
    <x v="97"/>
    <n v="56541.2"/>
    <n v="1349.19"/>
    <s v="Feb"/>
    <x v="0"/>
    <x v="6"/>
  </r>
  <r>
    <x v="98"/>
    <s v="Apr"/>
    <x v="0"/>
    <n v="55992.97"/>
    <n v="57404.04"/>
    <x v="98"/>
    <n v="57175.61"/>
    <n v="3720.3"/>
    <s v="Apr"/>
    <x v="0"/>
    <x v="3"/>
  </r>
  <r>
    <x v="99"/>
    <s v="Mar"/>
    <x v="0"/>
    <n v="53466.19"/>
    <n v="57400"/>
    <x v="99"/>
    <n v="55971.68"/>
    <n v="2062.29"/>
    <s v="Mar"/>
    <x v="0"/>
    <x v="4"/>
  </r>
  <r>
    <x v="100"/>
    <s v="Dec"/>
    <x v="0"/>
    <n v="56362.19"/>
    <n v="57277.919999999998"/>
    <x v="100"/>
    <n v="56380.25"/>
    <n v="1140.49"/>
    <s v="Dec"/>
    <x v="0"/>
    <x v="5"/>
  </r>
  <r>
    <x v="101"/>
    <s v="Mar"/>
    <x v="0"/>
    <n v="54375.12"/>
    <n v="57245"/>
    <x v="101"/>
    <n v="52152.85"/>
    <n v="2556.02"/>
    <s v="Mar"/>
    <x v="0"/>
    <x v="4"/>
  </r>
  <r>
    <x v="102"/>
    <s v="Mar"/>
    <x v="0"/>
    <n v="54255.040000000001"/>
    <n v="57185.78"/>
    <x v="102"/>
    <n v="55548.73"/>
    <n v="1350.97"/>
    <s v="Mar"/>
    <x v="0"/>
    <x v="4"/>
  </r>
  <r>
    <x v="103"/>
    <s v="Apr"/>
    <x v="0"/>
    <n v="54586.65"/>
    <n v="57145.34"/>
    <x v="103"/>
    <n v="55255.57"/>
    <n v="2353.91"/>
    <s v="Apr"/>
    <x v="0"/>
    <x v="3"/>
  </r>
  <r>
    <x v="104"/>
    <s v="Oct"/>
    <x v="0"/>
    <n v="55043.76"/>
    <n v="56759.01"/>
    <x v="104"/>
    <n v="56520.58"/>
    <n v="1166.24"/>
    <s v="Oct"/>
    <x v="0"/>
    <x v="2"/>
  </r>
  <r>
    <x v="105"/>
    <s v="May"/>
    <x v="0"/>
    <n v="55511.37"/>
    <n v="56659.5"/>
    <x v="105"/>
    <n v="54832.2"/>
    <n v="2880.08"/>
    <s v="May"/>
    <x v="0"/>
    <x v="0"/>
  </r>
  <r>
    <x v="106"/>
    <s v="Feb"/>
    <x v="0"/>
    <n v="55914.43"/>
    <n v="56651.47"/>
    <x v="106"/>
    <n v="51847.25"/>
    <n v="5371.31"/>
    <s v="Feb"/>
    <x v="0"/>
    <x v="6"/>
  </r>
  <r>
    <x v="107"/>
    <s v="Mar"/>
    <x v="0"/>
    <n v="54804.02"/>
    <n v="56624.33"/>
    <x v="107"/>
    <n v="56094.03"/>
    <n v="730.37"/>
    <s v="Mar"/>
    <x v="0"/>
    <x v="4"/>
  </r>
  <r>
    <x v="108"/>
    <s v="Feb"/>
    <x v="0"/>
    <n v="51241.23"/>
    <n v="56605.599999999999"/>
    <x v="108"/>
    <n v="55761.1"/>
    <n v="3143.93"/>
    <s v="Feb"/>
    <x v="0"/>
    <x v="6"/>
  </r>
  <r>
    <x v="109"/>
    <s v="Mar"/>
    <x v="0"/>
    <n v="56094.03"/>
    <n v="56576.23"/>
    <x v="109"/>
    <n v="55351"/>
    <n v="453.44"/>
    <s v="Mar"/>
    <x v="0"/>
    <x v="4"/>
  </r>
  <r>
    <x v="110"/>
    <s v="Apr"/>
    <x v="0"/>
    <n v="54883.25"/>
    <n v="56474.720000000001"/>
    <x v="110"/>
    <n v="54312.41"/>
    <n v="1628.45"/>
    <s v="Apr"/>
    <x v="0"/>
    <x v="3"/>
  </r>
  <r>
    <x v="111"/>
    <s v="Apr"/>
    <x v="0"/>
    <n v="55255.57"/>
    <n v="56373"/>
    <x v="111"/>
    <n v="53508.08"/>
    <n v="2243.11"/>
    <s v="Apr"/>
    <x v="0"/>
    <x v="3"/>
  </r>
  <r>
    <x v="112"/>
    <s v="Oct"/>
    <x v="0"/>
    <n v="53826.69"/>
    <n v="56150.58"/>
    <x v="112"/>
    <n v="54588"/>
    <n v="1485.78"/>
    <s v="Oct"/>
    <x v="0"/>
    <x v="2"/>
  </r>
  <r>
    <x v="113"/>
    <s v="Mar"/>
    <x v="0"/>
    <n v="54710.81"/>
    <n v="55903.62"/>
    <x v="113"/>
    <n v="54375.12"/>
    <n v="1916.14"/>
    <s v="Mar"/>
    <x v="0"/>
    <x v="4"/>
  </r>
  <r>
    <x v="114"/>
    <s v="Mar"/>
    <x v="0"/>
    <n v="53931.34"/>
    <n v="55847.68"/>
    <x v="114"/>
    <n v="53466.19"/>
    <n v="1933.15"/>
    <s v="Mar"/>
    <x v="0"/>
    <x v="4"/>
  </r>
  <r>
    <x v="115"/>
    <s v="Apr"/>
    <x v="0"/>
    <n v="53531.94"/>
    <n v="55800"/>
    <x v="115"/>
    <n v="54883.25"/>
    <n v="1508.58"/>
    <s v="Apr"/>
    <x v="0"/>
    <x v="3"/>
  </r>
  <r>
    <x v="116"/>
    <s v="Oct"/>
    <x v="0"/>
    <n v="51561.599999999999"/>
    <n v="55800"/>
    <x v="116"/>
    <n v="54838.9"/>
    <n v="3288.23"/>
    <s v="Oct"/>
    <x v="0"/>
    <x v="2"/>
  </r>
  <r>
    <x v="117"/>
    <s v="Mar"/>
    <x v="0"/>
    <n v="52450.8"/>
    <n v="55627.21"/>
    <x v="117"/>
    <n v="54804.02"/>
    <n v="1655.31"/>
    <s v="Mar"/>
    <x v="0"/>
    <x v="4"/>
  </r>
  <r>
    <x v="118"/>
    <s v="Apr"/>
    <x v="0"/>
    <n v="53508.08"/>
    <n v="55499.99"/>
    <x v="118"/>
    <n v="50329.66"/>
    <n v="4415.7"/>
    <s v="Apr"/>
    <x v="0"/>
    <x v="3"/>
  </r>
  <r>
    <x v="119"/>
    <s v="Oct"/>
    <x v="0"/>
    <n v="54588"/>
    <n v="55486.87"/>
    <x v="119"/>
    <n v="55043.76"/>
    <n v="707.72"/>
    <s v="Oct"/>
    <x v="0"/>
    <x v="2"/>
  </r>
  <r>
    <x v="120"/>
    <s v="Nov"/>
    <x v="0"/>
    <n v="54409.03"/>
    <n v="55320.800000000003"/>
    <x v="120"/>
    <n v="54161.85"/>
    <n v="556.51"/>
    <s v="Nov"/>
    <x v="0"/>
    <x v="1"/>
  </r>
  <r>
    <x v="121"/>
    <s v="Oct"/>
    <x v="0"/>
    <n v="54838.9"/>
    <n v="55231.53"/>
    <x v="121"/>
    <n v="53826.69"/>
    <n v="1338.83"/>
    <s v="Oct"/>
    <x v="0"/>
    <x v="2"/>
  </r>
  <r>
    <x v="122"/>
    <s v="Apr"/>
    <x v="0"/>
    <n v="54312.41"/>
    <n v="54755.360000000001"/>
    <x v="122"/>
    <n v="53750.01"/>
    <n v="1561.01"/>
    <s v="Apr"/>
    <x v="0"/>
    <x v="3"/>
  </r>
  <r>
    <x v="123"/>
    <s v="Apr"/>
    <x v="0"/>
    <n v="52435.9"/>
    <n v="54419.57"/>
    <x v="123"/>
    <n v="53531.94"/>
    <n v="1804.88"/>
    <s v="Apr"/>
    <x v="0"/>
    <x v="3"/>
  </r>
  <r>
    <x v="124"/>
    <s v="Mar"/>
    <x v="0"/>
    <n v="50591.21"/>
    <n v="54126"/>
    <x v="124"/>
    <n v="53931.34"/>
    <n v="1880.72"/>
    <s v="Mar"/>
    <x v="0"/>
    <x v="4"/>
  </r>
  <r>
    <x v="125"/>
    <s v="Mar"/>
    <x v="0"/>
    <n v="52152.85"/>
    <n v="53234.52"/>
    <x v="125"/>
    <n v="52450.8"/>
    <n v="1736.99"/>
    <s v="Mar"/>
    <x v="0"/>
    <x v="4"/>
  </r>
  <r>
    <x v="126"/>
    <s v="Sep"/>
    <x v="0"/>
    <n v="51638.18"/>
    <n v="52938.78"/>
    <x v="126"/>
    <n v="52663.45"/>
    <n v="1408.74"/>
    <s v="Sep"/>
    <x v="0"/>
    <x v="7"/>
  </r>
  <r>
    <x v="127"/>
    <s v="Sep"/>
    <x v="0"/>
    <n v="52663.45"/>
    <n v="52744.480000000003"/>
    <x v="127"/>
    <n v="46490.38"/>
    <n v="4513.57"/>
    <s v="Sep"/>
    <x v="0"/>
    <x v="7"/>
  </r>
  <r>
    <x v="128"/>
    <s v="Mar"/>
    <x v="0"/>
    <n v="48749.78"/>
    <n v="52737.2"/>
    <x v="128"/>
    <n v="49597.23"/>
    <n v="2756.27"/>
    <s v="Mar"/>
    <x v="0"/>
    <x v="4"/>
  </r>
  <r>
    <x v="129"/>
    <s v="Feb"/>
    <x v="0"/>
    <n v="49649.93"/>
    <n v="52668.45"/>
    <x v="129"/>
    <n v="52068.01"/>
    <n v="2858.2"/>
    <s v="Feb"/>
    <x v="0"/>
    <x v="6"/>
  </r>
  <r>
    <x v="130"/>
    <s v="Dec"/>
    <x v="0"/>
    <n v="52055.9"/>
    <n v="52644.42"/>
    <x v="130"/>
    <n v="49249.56"/>
    <n v="5486.89"/>
    <s v="Dec"/>
    <x v="0"/>
    <x v="5"/>
  </r>
  <r>
    <x v="131"/>
    <s v="Apr"/>
    <x v="0"/>
    <n v="49721.97"/>
    <n v="52567.77"/>
    <x v="106"/>
    <n v="52435.9"/>
    <n v="2662.93"/>
    <s v="Apr"/>
    <x v="0"/>
    <x v="3"/>
  </r>
  <r>
    <x v="132"/>
    <s v="Feb"/>
    <x v="0"/>
    <n v="52068.01"/>
    <n v="52344"/>
    <x v="131"/>
    <n v="51241.23"/>
    <n v="2002.6"/>
    <s v="Feb"/>
    <x v="0"/>
    <x v="6"/>
  </r>
  <r>
    <x v="133"/>
    <s v="Feb"/>
    <x v="0"/>
    <n v="51847.25"/>
    <n v="52294.87"/>
    <x v="132"/>
    <n v="50965.74"/>
    <n v="6641.9"/>
    <s v="Feb"/>
    <x v="0"/>
    <x v="6"/>
  </r>
  <r>
    <x v="134"/>
    <s v="Dec"/>
    <x v="0"/>
    <n v="51036.12"/>
    <n v="52104.93"/>
    <x v="133"/>
    <n v="49821.79"/>
    <n v="896.04"/>
    <s v="Dec"/>
    <x v="0"/>
    <x v="5"/>
  </r>
  <r>
    <x v="135"/>
    <s v="Feb"/>
    <x v="0"/>
    <n v="50266.89"/>
    <n v="52074"/>
    <x v="134"/>
    <n v="47360.43"/>
    <n v="3900.71"/>
    <s v="Feb"/>
    <x v="0"/>
    <x v="6"/>
  </r>
  <r>
    <x v="136"/>
    <s v="Dec"/>
    <x v="0"/>
    <n v="51012.43"/>
    <n v="51982.66"/>
    <x v="135"/>
    <n v="50162.48"/>
    <n v="1220.79"/>
    <s v="Dec"/>
    <x v="0"/>
    <x v="5"/>
  </r>
  <r>
    <x v="137"/>
    <s v="Sep"/>
    <x v="0"/>
    <n v="49692.22"/>
    <n v="51962.68"/>
    <x v="136"/>
    <n v="51638.18"/>
    <n v="1231.1400000000001"/>
    <s v="Sep"/>
    <x v="0"/>
    <x v="7"/>
  </r>
  <r>
    <x v="138"/>
    <s v="Oct"/>
    <x v="0"/>
    <n v="49320.94"/>
    <n v="51927.83"/>
    <x v="137"/>
    <n v="51561.599999999999"/>
    <n v="1691.52"/>
    <s v="Oct"/>
    <x v="0"/>
    <x v="2"/>
  </r>
  <r>
    <x v="139"/>
    <s v="Dec"/>
    <x v="0"/>
    <n v="51067.839999999997"/>
    <n v="51866.86"/>
    <x v="138"/>
    <n v="50872.31"/>
    <n v="558.12"/>
    <s v="Dec"/>
    <x v="0"/>
    <x v="5"/>
  </r>
  <r>
    <x v="140"/>
    <s v="Mar"/>
    <x v="0"/>
    <n v="49610.32"/>
    <n v="51832.15"/>
    <x v="139"/>
    <n v="50591.21"/>
    <n v="1157.04"/>
    <s v="Mar"/>
    <x v="0"/>
    <x v="4"/>
  </r>
  <r>
    <x v="141"/>
    <s v="May"/>
    <x v="0"/>
    <n v="49221.07"/>
    <n v="51575.16"/>
    <x v="140"/>
    <n v="49670.85"/>
    <n v="2001.31"/>
    <s v="May"/>
    <x v="0"/>
    <x v="0"/>
  </r>
  <r>
    <x v="142"/>
    <s v="Dec"/>
    <x v="0"/>
    <n v="48545.38"/>
    <n v="51533.71"/>
    <x v="141"/>
    <n v="51067.839999999997"/>
    <n v="1001.26"/>
    <s v="Dec"/>
    <x v="0"/>
    <x v="5"/>
  </r>
  <r>
    <x v="143"/>
    <s v="Dec"/>
    <x v="0"/>
    <n v="49103.01"/>
    <n v="51481.04"/>
    <x v="142"/>
    <n v="51012.43"/>
    <n v="2139.33"/>
    <s v="Dec"/>
    <x v="0"/>
    <x v="5"/>
  </r>
  <r>
    <x v="144"/>
    <s v="Feb"/>
    <x v="0"/>
    <n v="50965.74"/>
    <n v="51442.01"/>
    <x v="143"/>
    <n v="50266.89"/>
    <n v="2798.46"/>
    <s v="Feb"/>
    <x v="0"/>
    <x v="6"/>
  </r>
  <r>
    <x v="145"/>
    <s v="May"/>
    <x v="0"/>
    <n v="50493.11"/>
    <n v="51389.95"/>
    <x v="144"/>
    <n v="49221.07"/>
    <n v="4250.47"/>
    <s v="May"/>
    <x v="0"/>
    <x v="0"/>
  </r>
  <r>
    <x v="146"/>
    <s v="Apr"/>
    <x v="0"/>
    <n v="50329.66"/>
    <n v="51380.03"/>
    <x v="145"/>
    <n v="50195.42"/>
    <n v="3250.51"/>
    <s v="Apr"/>
    <x v="0"/>
    <x v="3"/>
  </r>
  <r>
    <x v="147"/>
    <s v="Dec"/>
    <x v="0"/>
    <n v="49705.21"/>
    <n v="51294.26"/>
    <x v="146"/>
    <n v="51036.12"/>
    <n v="489.24"/>
    <s v="Dec"/>
    <x v="0"/>
    <x v="5"/>
  </r>
  <r>
    <x v="148"/>
    <s v="Dec"/>
    <x v="0"/>
    <n v="50162.48"/>
    <n v="51269.82"/>
    <x v="147"/>
    <n v="49567.4"/>
    <n v="1215.5999999999999"/>
    <s v="Dec"/>
    <x v="0"/>
    <x v="5"/>
  </r>
  <r>
    <x v="149"/>
    <s v="Dec"/>
    <x v="0"/>
    <n v="50872.31"/>
    <n v="51156.95"/>
    <x v="148"/>
    <n v="49705.21"/>
    <n v="400.67"/>
    <s v="Dec"/>
    <x v="0"/>
    <x v="5"/>
  </r>
  <r>
    <x v="150"/>
    <s v="Apr"/>
    <x v="0"/>
    <n v="50195.42"/>
    <n v="51150.01"/>
    <x v="149"/>
    <n v="49721.97"/>
    <n v="943.26"/>
    <s v="Apr"/>
    <x v="0"/>
    <x v="3"/>
  </r>
  <r>
    <x v="151"/>
    <s v="Sep"/>
    <x v="0"/>
    <n v="49485"/>
    <n v="51046.11"/>
    <x v="150"/>
    <n v="50292.02"/>
    <n v="1114.4000000000001"/>
    <s v="Sep"/>
    <x v="0"/>
    <x v="7"/>
  </r>
  <r>
    <x v="152"/>
    <s v="Dec"/>
    <x v="0"/>
    <n v="49333.66"/>
    <n v="50808.480000000003"/>
    <x v="151"/>
    <n v="48899.75"/>
    <n v="779.55"/>
    <s v="Dec"/>
    <x v="0"/>
    <x v="5"/>
  </r>
  <r>
    <x v="153"/>
    <s v="Mar"/>
    <x v="0"/>
    <n v="49597.23"/>
    <n v="50754.39"/>
    <x v="152"/>
    <n v="47339.92"/>
    <n v="2507.35"/>
    <s v="Mar"/>
    <x v="0"/>
    <x v="4"/>
  </r>
  <r>
    <x v="154"/>
    <s v="Feb"/>
    <x v="0"/>
    <n v="49587.199999999997"/>
    <n v="50602.34"/>
    <x v="153"/>
    <n v="49649.93"/>
    <n v="2776.27"/>
    <s v="Feb"/>
    <x v="0"/>
    <x v="6"/>
  </r>
  <r>
    <x v="155"/>
    <s v="Sep"/>
    <x v="0"/>
    <n v="50292.02"/>
    <n v="50545.41"/>
    <x v="154"/>
    <n v="49692.22"/>
    <n v="1167.1500000000001"/>
    <s v="Sep"/>
    <x v="0"/>
    <x v="7"/>
  </r>
  <r>
    <x v="156"/>
    <s v="Aug"/>
    <x v="0"/>
    <n v="48837.62"/>
    <n v="50540.19"/>
    <x v="155"/>
    <n v="50289.05"/>
    <n v="974.81"/>
    <s v="Aug"/>
    <x v="0"/>
    <x v="8"/>
  </r>
  <r>
    <x v="157"/>
    <s v="Aug"/>
    <x v="0"/>
    <n v="50289.05"/>
    <n v="50517.99"/>
    <x v="156"/>
    <n v="49350"/>
    <n v="1051.6600000000001"/>
    <s v="Aug"/>
    <x v="0"/>
    <x v="8"/>
  </r>
  <r>
    <x v="158"/>
    <s v="Sep"/>
    <x v="0"/>
    <n v="49596.74"/>
    <n v="50412"/>
    <x v="157"/>
    <n v="49485"/>
    <n v="885.44"/>
    <s v="Sep"/>
    <x v="0"/>
    <x v="7"/>
  </r>
  <r>
    <x v="159"/>
    <s v="Dec"/>
    <x v="0"/>
    <n v="49567.4"/>
    <n v="50362.35"/>
    <x v="158"/>
    <n v="48405.03"/>
    <n v="1686.8"/>
    <s v="Dec"/>
    <x v="0"/>
    <x v="5"/>
  </r>
  <r>
    <x v="160"/>
    <s v="Sep"/>
    <x v="0"/>
    <n v="47052.84"/>
    <n v="49935.09"/>
    <x v="159"/>
    <n v="49596.74"/>
    <n v="1105.1400000000001"/>
    <s v="Sep"/>
    <x v="0"/>
    <x v="7"/>
  </r>
  <r>
    <x v="161"/>
    <s v="Mar"/>
    <x v="0"/>
    <n v="48648.76"/>
    <n v="49915.73"/>
    <x v="160"/>
    <n v="49610.32"/>
    <n v="1027.29"/>
    <s v="Mar"/>
    <x v="0"/>
    <x v="4"/>
  </r>
  <r>
    <x v="162"/>
    <s v="May"/>
    <x v="0"/>
    <n v="49670.85"/>
    <n v="49900"/>
    <x v="161"/>
    <n v="48383.6"/>
    <n v="1938.26"/>
    <s v="May"/>
    <x v="0"/>
    <x v="0"/>
  </r>
  <r>
    <x v="163"/>
    <s v="Aug"/>
    <x v="0"/>
    <n v="49350"/>
    <n v="49867.71"/>
    <x v="162"/>
    <n v="47995.78"/>
    <n v="1369.87"/>
    <s v="Aug"/>
    <x v="0"/>
    <x v="8"/>
  </r>
  <r>
    <x v="164"/>
    <s v="Dec"/>
    <x v="0"/>
    <n v="49821.79"/>
    <n v="49834.68"/>
    <x v="163"/>
    <n v="48017.93"/>
    <n v="1275.01"/>
    <s v="Dec"/>
    <x v="0"/>
    <x v="5"/>
  </r>
  <r>
    <x v="165"/>
    <s v="Aug"/>
    <x v="0"/>
    <n v="48839.62"/>
    <n v="49812.54"/>
    <x v="164"/>
    <n v="48837.62"/>
    <n v="1213.1099999999999"/>
    <s v="Aug"/>
    <x v="0"/>
    <x v="8"/>
  </r>
  <r>
    <x v="166"/>
    <s v="May"/>
    <x v="0"/>
    <n v="48383.6"/>
    <n v="49790"/>
    <x v="165"/>
    <n v="42902.09"/>
    <n v="3937.04"/>
    <s v="May"/>
    <x v="0"/>
    <x v="0"/>
  </r>
  <r>
    <x v="167"/>
    <s v="Oct"/>
    <x v="0"/>
    <n v="47509.65"/>
    <n v="49789.33"/>
    <x v="166"/>
    <n v="49320.94"/>
    <n v="1755.41"/>
    <s v="Oct"/>
    <x v="0"/>
    <x v="2"/>
  </r>
  <r>
    <x v="168"/>
    <s v="Dec"/>
    <x v="0"/>
    <n v="49249.56"/>
    <n v="49786.95"/>
    <x v="167"/>
    <n v="49103.01"/>
    <n v="3697.03"/>
    <s v="Dec"/>
    <x v="0"/>
    <x v="5"/>
  </r>
  <r>
    <x v="169"/>
    <s v="Mar"/>
    <x v="0"/>
    <n v="49023.76"/>
    <n v="49757.22"/>
    <x v="168"/>
    <n v="48749.78"/>
    <n v="1887.71"/>
    <s v="Mar"/>
    <x v="0"/>
    <x v="4"/>
  </r>
  <r>
    <x v="170"/>
    <s v="Feb"/>
    <x v="0"/>
    <n v="47381.8"/>
    <n v="49700"/>
    <x v="169"/>
    <n v="47185.29"/>
    <n v="2174.9"/>
    <s v="Feb"/>
    <x v="0"/>
    <x v="6"/>
  </r>
  <r>
    <x v="171"/>
    <s v="Dec"/>
    <x v="0"/>
    <n v="48331.11"/>
    <n v="49699.99"/>
    <x v="170"/>
    <n v="49333.66"/>
    <n v="623.86"/>
    <s v="Dec"/>
    <x v="0"/>
    <x v="5"/>
  </r>
  <r>
    <x v="172"/>
    <s v="Aug"/>
    <x v="0"/>
    <n v="48900.01"/>
    <n v="49650"/>
    <x v="171"/>
    <n v="48267.19"/>
    <n v="544.26"/>
    <s v="Aug"/>
    <x v="0"/>
    <x v="8"/>
  </r>
  <r>
    <x v="173"/>
    <s v="Feb"/>
    <x v="0"/>
    <n v="47185.29"/>
    <n v="49600"/>
    <x v="172"/>
    <n v="49587.199999999997"/>
    <n v="1736.03"/>
    <s v="Feb"/>
    <x v="0"/>
    <x v="6"/>
  </r>
  <r>
    <x v="174"/>
    <s v="Dec"/>
    <x v="0"/>
    <n v="47954.559999999998"/>
    <n v="49598.11"/>
    <x v="173"/>
    <n v="49263.44"/>
    <n v="1235.8900000000001"/>
    <s v="Dec"/>
    <x v="0"/>
    <x v="5"/>
  </r>
  <r>
    <x v="175"/>
    <s v="Dec"/>
    <x v="0"/>
    <n v="49263.44"/>
    <n v="49548.86"/>
    <x v="174"/>
    <n v="48545.38"/>
    <n v="726.8"/>
    <s v="Dec"/>
    <x v="0"/>
    <x v="5"/>
  </r>
  <r>
    <x v="176"/>
    <s v="Dec"/>
    <x v="0"/>
    <n v="48280.5"/>
    <n v="49500"/>
    <x v="175"/>
    <n v="48838.59"/>
    <n v="1684.17"/>
    <s v="Dec"/>
    <x v="0"/>
    <x v="5"/>
  </r>
  <r>
    <x v="177"/>
    <s v="Dec"/>
    <x v="0"/>
    <n v="48838.59"/>
    <n v="49466.29"/>
    <x v="176"/>
    <n v="47779.8"/>
    <n v="881.67"/>
    <s v="Dec"/>
    <x v="0"/>
    <x v="5"/>
  </r>
  <r>
    <x v="178"/>
    <s v="Mar"/>
    <x v="0"/>
    <n v="47339.92"/>
    <n v="49455.61"/>
    <x v="177"/>
    <n v="48648.76"/>
    <n v="1774.93"/>
    <s v="Mar"/>
    <x v="0"/>
    <x v="4"/>
  </r>
  <r>
    <x v="179"/>
    <s v="Aug"/>
    <x v="0"/>
    <n v="48267.19"/>
    <n v="49408.07"/>
    <x v="178"/>
    <n v="47989.58"/>
    <n v="446.77"/>
    <s v="Aug"/>
    <x v="0"/>
    <x v="8"/>
  </r>
  <r>
    <x v="180"/>
    <s v="Aug"/>
    <x v="0"/>
    <n v="47042.28"/>
    <n v="49400"/>
    <x v="179"/>
    <n v="48839.62"/>
    <n v="1328.32"/>
    <s v="Aug"/>
    <x v="0"/>
    <x v="8"/>
  </r>
  <r>
    <x v="181"/>
    <s v="Aug"/>
    <x v="0"/>
    <n v="47995.78"/>
    <n v="49365.42"/>
    <x v="180"/>
    <n v="47931"/>
    <n v="1666.41"/>
    <s v="Aug"/>
    <x v="0"/>
    <x v="8"/>
  </r>
  <r>
    <x v="182"/>
    <s v="Dec"/>
    <x v="0"/>
    <n v="48899.75"/>
    <n v="49348.69"/>
    <x v="181"/>
    <n v="46968.47"/>
    <n v="1749.04"/>
    <s v="Dec"/>
    <x v="0"/>
    <x v="5"/>
  </r>
  <r>
    <x v="183"/>
    <s v="Aug"/>
    <x v="0"/>
    <n v="46845.94"/>
    <n v="49313.26"/>
    <x v="182"/>
    <n v="48900.01"/>
    <n v="1383.21"/>
    <s v="Aug"/>
    <x v="0"/>
    <x v="8"/>
  </r>
  <r>
    <x v="184"/>
    <s v="Oct"/>
    <x v="0"/>
    <n v="47899.79"/>
    <n v="49259.3"/>
    <x v="183"/>
    <n v="47509.65"/>
    <n v="864.8"/>
    <s v="Oct"/>
    <x v="0"/>
    <x v="2"/>
  </r>
  <r>
    <x v="185"/>
    <s v="Dec"/>
    <x v="0"/>
    <n v="48405.03"/>
    <n v="49243"/>
    <x v="184"/>
    <n v="48331.11"/>
    <n v="766.72"/>
    <s v="Dec"/>
    <x v="0"/>
    <x v="5"/>
  </r>
  <r>
    <x v="186"/>
    <s v="Feb"/>
    <x v="0"/>
    <n v="45513.94"/>
    <n v="48975"/>
    <x v="185"/>
    <n v="47624.29"/>
    <n v="2589"/>
    <s v="Feb"/>
    <x v="0"/>
    <x v="6"/>
  </r>
  <r>
    <x v="187"/>
    <s v="Sep"/>
    <x v="0"/>
    <n v="47962.79"/>
    <n v="48808.97"/>
    <x v="186"/>
    <n v="47854.23"/>
    <n v="671.36"/>
    <s v="Sep"/>
    <x v="0"/>
    <x v="7"/>
  </r>
  <r>
    <x v="188"/>
    <s v="Dec"/>
    <x v="0"/>
    <n v="46968.47"/>
    <n v="48784.28"/>
    <x v="187"/>
    <n v="48280.5"/>
    <n v="1026.1199999999999"/>
    <s v="Dec"/>
    <x v="0"/>
    <x v="5"/>
  </r>
  <r>
    <x v="189"/>
    <s v="Aug"/>
    <x v="0"/>
    <n v="47989.58"/>
    <n v="48735.71"/>
    <x v="188"/>
    <n v="47151.91"/>
    <n v="933.28"/>
    <s v="Aug"/>
    <x v="0"/>
    <x v="8"/>
  </r>
  <r>
    <x v="190"/>
    <s v="Dec"/>
    <x v="0"/>
    <n v="47207.99"/>
    <n v="48578.35"/>
    <x v="189"/>
    <n v="46806.83"/>
    <n v="1591.71"/>
    <s v="Dec"/>
    <x v="0"/>
    <x v="5"/>
  </r>
  <r>
    <x v="191"/>
    <s v="Sep"/>
    <x v="0"/>
    <n v="47629.1"/>
    <n v="48500"/>
    <x v="190"/>
    <n v="47907"/>
    <n v="1069.57"/>
    <s v="Sep"/>
    <x v="0"/>
    <x v="7"/>
  </r>
  <r>
    <x v="192"/>
    <s v="Oct"/>
    <x v="0"/>
    <n v="43628.160000000003"/>
    <n v="48495.68"/>
    <x v="191"/>
    <n v="47555.51"/>
    <n v="3254.02"/>
    <s v="Oct"/>
    <x v="0"/>
    <x v="2"/>
  </r>
  <r>
    <x v="193"/>
    <s v="Feb"/>
    <x v="0"/>
    <n v="47360.43"/>
    <n v="48472.08"/>
    <x v="192"/>
    <n v="47440"/>
    <n v="3297.57"/>
    <s v="Feb"/>
    <x v="0"/>
    <x v="6"/>
  </r>
  <r>
    <x v="194"/>
    <s v="Sep"/>
    <x v="0"/>
    <n v="47101.27"/>
    <n v="48455.16"/>
    <x v="193"/>
    <n v="47629.1"/>
    <n v="1276.6199999999999"/>
    <s v="Sep"/>
    <x v="0"/>
    <x v="7"/>
  </r>
  <r>
    <x v="195"/>
    <s v="Feb"/>
    <x v="0"/>
    <n v="47440"/>
    <n v="48380.14"/>
    <x v="194"/>
    <n v="44673.36"/>
    <n v="1191.06"/>
    <s v="Feb"/>
    <x v="0"/>
    <x v="6"/>
  </r>
  <r>
    <x v="196"/>
    <s v="Oct"/>
    <x v="0"/>
    <n v="47555.51"/>
    <n v="48346.7"/>
    <x v="195"/>
    <n v="47899.79"/>
    <n v="761.86"/>
    <s v="Oct"/>
    <x v="0"/>
    <x v="2"/>
  </r>
  <r>
    <x v="197"/>
    <s v="Sep"/>
    <x v="0"/>
    <n v="47854.23"/>
    <n v="48333.32"/>
    <x v="196"/>
    <n v="45553.62"/>
    <n v="860.71"/>
    <s v="Sep"/>
    <x v="0"/>
    <x v="7"/>
  </r>
  <r>
    <x v="198"/>
    <s v="Dec"/>
    <x v="0"/>
    <n v="47745.99"/>
    <n v="48306.22"/>
    <x v="197"/>
    <n v="46709.08"/>
    <n v="670.52"/>
    <s v="Dec"/>
    <x v="0"/>
    <x v="5"/>
  </r>
  <r>
    <x v="199"/>
    <s v="Aug"/>
    <x v="0"/>
    <n v="47151.91"/>
    <n v="48261.59"/>
    <x v="198"/>
    <n v="47052.84"/>
    <n v="1019.19"/>
    <s v="Aug"/>
    <x v="0"/>
    <x v="8"/>
  </r>
  <r>
    <x v="200"/>
    <s v="Feb"/>
    <x v="0"/>
    <n v="47624.29"/>
    <n v="48246.6"/>
    <x v="199"/>
    <n v="47938.87"/>
    <n v="2413.87"/>
    <s v="Feb"/>
    <x v="0"/>
    <x v="6"/>
  </r>
  <r>
    <x v="201"/>
    <s v="Feb"/>
    <x v="0"/>
    <n v="46653.5"/>
    <n v="48201.23"/>
    <x v="200"/>
    <n v="46309.88"/>
    <n v="2992.16"/>
    <s v="Feb"/>
    <x v="0"/>
    <x v="6"/>
  </r>
  <r>
    <x v="202"/>
    <s v="Dec"/>
    <x v="0"/>
    <n v="47779.8"/>
    <n v="48194.13"/>
    <x v="201"/>
    <n v="46312.19"/>
    <n v="1294.0999999999999"/>
    <s v="Dec"/>
    <x v="0"/>
    <x v="5"/>
  </r>
  <r>
    <x v="203"/>
    <s v="Aug"/>
    <x v="0"/>
    <n v="47571.64"/>
    <n v="48181.51"/>
    <x v="202"/>
    <n v="46910.99"/>
    <n v="1112.0899999999999"/>
    <s v="Aug"/>
    <x v="0"/>
    <x v="8"/>
  </r>
  <r>
    <x v="204"/>
    <s v="Sep"/>
    <x v="0"/>
    <n v="47907"/>
    <n v="48165.96"/>
    <x v="203"/>
    <n v="47962.79"/>
    <n v="1247.3800000000001"/>
    <s v="Sep"/>
    <x v="0"/>
    <x v="7"/>
  </r>
  <r>
    <x v="205"/>
    <s v="Dec"/>
    <x v="0"/>
    <n v="46709.08"/>
    <n v="48082.61"/>
    <x v="204"/>
    <n v="47954.559999999998"/>
    <n v="954.7"/>
    <s v="Dec"/>
    <x v="0"/>
    <x v="5"/>
  </r>
  <r>
    <x v="206"/>
    <s v="Dec"/>
    <x v="0"/>
    <n v="48017.93"/>
    <n v="48075.97"/>
    <x v="205"/>
    <n v="46502.44"/>
    <n v="1119.6300000000001"/>
    <s v="Dec"/>
    <x v="0"/>
    <x v="5"/>
  </r>
  <r>
    <x v="207"/>
    <s v="Aug"/>
    <x v="0"/>
    <n v="47931"/>
    <n v="48053.14"/>
    <x v="206"/>
    <n v="46845.94"/>
    <n v="2205"/>
    <s v="Aug"/>
    <x v="0"/>
    <x v="8"/>
  </r>
  <r>
    <x v="208"/>
    <s v="Aug"/>
    <x v="0"/>
    <n v="46910.99"/>
    <n v="48044.25"/>
    <x v="207"/>
    <n v="47400.89"/>
    <n v="1360.76"/>
    <s v="Aug"/>
    <x v="0"/>
    <x v="8"/>
  </r>
  <r>
    <x v="209"/>
    <s v="Feb"/>
    <x v="0"/>
    <n v="47938.87"/>
    <n v="48027.3"/>
    <x v="208"/>
    <n v="47381.8"/>
    <n v="1252.44"/>
    <s v="Feb"/>
    <x v="0"/>
    <x v="6"/>
  </r>
  <r>
    <x v="210"/>
    <s v="Dec"/>
    <x v="0"/>
    <n v="46312.19"/>
    <n v="47980.93"/>
    <x v="209"/>
    <n v="47745.99"/>
    <n v="500.98"/>
    <s v="Dec"/>
    <x v="0"/>
    <x v="5"/>
  </r>
  <r>
    <x v="211"/>
    <s v="Dec"/>
    <x v="0"/>
    <n v="46502.44"/>
    <n v="47949.3"/>
    <x v="210"/>
    <n v="47207.99"/>
    <n v="998.41"/>
    <s v="Dec"/>
    <x v="0"/>
    <x v="5"/>
  </r>
  <r>
    <x v="212"/>
    <s v="Aug"/>
    <x v="0"/>
    <n v="45205.46"/>
    <n v="47900"/>
    <x v="211"/>
    <n v="47571.64"/>
    <n v="1609.57"/>
    <s v="Aug"/>
    <x v="0"/>
    <x v="8"/>
  </r>
  <r>
    <x v="213"/>
    <s v="Aug"/>
    <x v="0"/>
    <n v="47400.89"/>
    <n v="47744.5"/>
    <x v="212"/>
    <n v="46435.44"/>
    <n v="1687.08"/>
    <s v="Aug"/>
    <x v="0"/>
    <x v="8"/>
  </r>
  <r>
    <x v="214"/>
    <s v="Feb"/>
    <x v="0"/>
    <n v="38107.339999999997"/>
    <n v="47519.31"/>
    <x v="213"/>
    <n v="46653.5"/>
    <n v="5944.37"/>
    <s v="Feb"/>
    <x v="0"/>
    <x v="6"/>
  </r>
  <r>
    <x v="215"/>
    <s v="Sep"/>
    <x v="0"/>
    <n v="45206.43"/>
    <n v="47498.54"/>
    <x v="214"/>
    <n v="47101.27"/>
    <n v="1516.06"/>
    <s v="Sep"/>
    <x v="0"/>
    <x v="7"/>
  </r>
  <r>
    <x v="216"/>
    <s v="Aug"/>
    <x v="0"/>
    <n v="44074.77"/>
    <n v="47424.13"/>
    <x v="215"/>
    <n v="47042.28"/>
    <n v="1566"/>
    <s v="Aug"/>
    <x v="0"/>
    <x v="8"/>
  </r>
  <r>
    <x v="217"/>
    <s v="Sep"/>
    <x v="0"/>
    <n v="46005.27"/>
    <n v="47396.38"/>
    <x v="216"/>
    <n v="46743.4"/>
    <n v="1563.22"/>
    <s v="Sep"/>
    <x v="0"/>
    <x v="7"/>
  </r>
  <r>
    <x v="218"/>
    <s v="Feb"/>
    <x v="0"/>
    <n v="46309.88"/>
    <n v="47367.17"/>
    <x v="217"/>
    <n v="45513.94"/>
    <n v="2479.69"/>
    <s v="Feb"/>
    <x v="0"/>
    <x v="6"/>
  </r>
  <r>
    <x v="219"/>
    <s v="Aug"/>
    <x v="0"/>
    <n v="46435.44"/>
    <n v="47162.94"/>
    <x v="218"/>
    <n v="45078.79"/>
    <n v="2149.38"/>
    <s v="Aug"/>
    <x v="0"/>
    <x v="8"/>
  </r>
  <r>
    <x v="220"/>
    <s v="Feb"/>
    <x v="0"/>
    <n v="44673.36"/>
    <n v="46920"/>
    <x v="219"/>
    <n v="46408.05"/>
    <n v="2188.54"/>
    <s v="Feb"/>
    <x v="0"/>
    <x v="6"/>
  </r>
  <r>
    <x v="221"/>
    <s v="Sep"/>
    <x v="0"/>
    <n v="44619.12"/>
    <n v="46897"/>
    <x v="220"/>
    <n v="45206.43"/>
    <n v="2422.25"/>
    <s v="Sep"/>
    <x v="0"/>
    <x v="7"/>
  </r>
  <r>
    <x v="222"/>
    <s v="Sep"/>
    <x v="0"/>
    <n v="46490.38"/>
    <n v="46885.38"/>
    <x v="221"/>
    <n v="46005.27"/>
    <n v="2277.31"/>
    <s v="Sep"/>
    <x v="0"/>
    <x v="7"/>
  </r>
  <r>
    <x v="223"/>
    <s v="Sep"/>
    <x v="0"/>
    <n v="46743.4"/>
    <n v="46812.87"/>
    <x v="222"/>
    <n v="45181.52"/>
    <n v="1783.43"/>
    <s v="Sep"/>
    <x v="0"/>
    <x v="7"/>
  </r>
  <r>
    <x v="224"/>
    <s v="Aug"/>
    <x v="0"/>
    <n v="45594.16"/>
    <n v="46775"/>
    <x v="223"/>
    <n v="45948.06"/>
    <n v="1565.84"/>
    <s v="Aug"/>
    <x v="0"/>
    <x v="8"/>
  </r>
  <r>
    <x v="225"/>
    <s v="Aug"/>
    <x v="0"/>
    <n v="43529.34"/>
    <n v="46729.86"/>
    <x v="224"/>
    <n v="45727.39"/>
    <n v="3092.3"/>
    <s v="Aug"/>
    <x v="0"/>
    <x v="8"/>
  </r>
  <r>
    <x v="226"/>
    <s v="Sep"/>
    <x v="0"/>
    <n v="45311.46"/>
    <n v="46504.62"/>
    <x v="225"/>
    <n v="44619.12"/>
    <n v="893.38"/>
    <s v="Sep"/>
    <x v="0"/>
    <x v="7"/>
  </r>
  <r>
    <x v="227"/>
    <s v="Aug"/>
    <x v="0"/>
    <n v="45727.39"/>
    <n v="46183.47"/>
    <x v="226"/>
    <n v="45594.16"/>
    <n v="1768.99"/>
    <s v="Aug"/>
    <x v="0"/>
    <x v="8"/>
  </r>
  <r>
    <x v="228"/>
    <s v="Aug"/>
    <x v="0"/>
    <n v="45078.79"/>
    <n v="46031"/>
    <x v="227"/>
    <n v="44074.77"/>
    <n v="1324.73"/>
    <s v="Aug"/>
    <x v="0"/>
    <x v="8"/>
  </r>
  <r>
    <x v="229"/>
    <s v="Aug"/>
    <x v="0"/>
    <n v="45948.06"/>
    <n v="46023.08"/>
    <x v="228"/>
    <n v="45205.46"/>
    <n v="1840.77"/>
    <s v="Aug"/>
    <x v="0"/>
    <x v="8"/>
  </r>
  <r>
    <x v="230"/>
    <s v="Sep"/>
    <x v="0"/>
    <n v="45181.52"/>
    <n v="46001.33"/>
    <x v="229"/>
    <n v="45311.46"/>
    <n v="685.32"/>
    <s v="Sep"/>
    <x v="0"/>
    <x v="7"/>
  </r>
  <r>
    <x v="231"/>
    <s v="May"/>
    <x v="0"/>
    <n v="44824.75"/>
    <n v="45860.17"/>
    <x v="230"/>
    <n v="40570.980000000003"/>
    <n v="4778.04"/>
    <s v="May"/>
    <x v="0"/>
    <x v="0"/>
  </r>
  <r>
    <x v="232"/>
    <s v="Sep"/>
    <x v="0"/>
    <n v="45553.62"/>
    <n v="45837.9"/>
    <x v="231"/>
    <n v="42688.03"/>
    <n v="4373.38"/>
    <s v="Sep"/>
    <x v="0"/>
    <x v="7"/>
  </r>
  <r>
    <x v="233"/>
    <s v="May"/>
    <x v="0"/>
    <n v="42902.09"/>
    <n v="45833.48"/>
    <x v="232"/>
    <n v="44824.75"/>
    <n v="5764.37"/>
    <s v="May"/>
    <x v="0"/>
    <x v="0"/>
  </r>
  <r>
    <x v="234"/>
    <s v="Aug"/>
    <x v="0"/>
    <n v="44391.34"/>
    <n v="45386.81"/>
    <x v="233"/>
    <n v="43529.34"/>
    <n v="2023.49"/>
    <s v="Aug"/>
    <x v="0"/>
    <x v="8"/>
  </r>
  <r>
    <x v="235"/>
    <s v="Sep"/>
    <x v="0"/>
    <n v="44301"/>
    <n v="45157.81"/>
    <x v="234"/>
    <n v="42650"/>
    <n v="4398.2700000000004"/>
    <s v="Sep"/>
    <x v="0"/>
    <x v="7"/>
  </r>
  <r>
    <x v="236"/>
    <s v="Sep"/>
    <x v="0"/>
    <n v="44094.55"/>
    <n v="45062.97"/>
    <x v="235"/>
    <n v="44301"/>
    <n v="1699.82"/>
    <s v="Sep"/>
    <x v="0"/>
    <x v="7"/>
  </r>
  <r>
    <x v="237"/>
    <s v="Aug"/>
    <x v="0"/>
    <n v="43720"/>
    <n v="44837.59"/>
    <x v="236"/>
    <n v="44391.34"/>
    <n v="3336.16"/>
    <s v="Aug"/>
    <x v="0"/>
    <x v="8"/>
  </r>
  <r>
    <x v="238"/>
    <s v="Sep"/>
    <x v="0"/>
    <n v="42239.94"/>
    <n v="44350"/>
    <x v="237"/>
    <n v="44024.27"/>
    <n v="1395.68"/>
    <s v="Sep"/>
    <x v="0"/>
    <x v="7"/>
  </r>
  <r>
    <x v="239"/>
    <s v="Sep"/>
    <x v="0"/>
    <n v="44024.27"/>
    <n v="44250.76"/>
    <x v="238"/>
    <n v="42565.16"/>
    <n v="1531.06"/>
    <s v="Sep"/>
    <x v="0"/>
    <x v="7"/>
  </r>
  <r>
    <x v="240"/>
    <s v="Sep"/>
    <x v="0"/>
    <n v="42089.88"/>
    <n v="44231.92"/>
    <x v="239"/>
    <n v="44094.55"/>
    <n v="1238.6099999999999"/>
    <s v="Sep"/>
    <x v="0"/>
    <x v="7"/>
  </r>
  <r>
    <x v="241"/>
    <s v="Sep"/>
    <x v="0"/>
    <n v="43601.2"/>
    <n v="44097.7"/>
    <x v="240"/>
    <n v="43628.160000000003"/>
    <n v="1891.52"/>
    <s v="Sep"/>
    <x v="0"/>
    <x v="7"/>
  </r>
  <r>
    <x v="242"/>
    <s v="Aug"/>
    <x v="0"/>
    <n v="40250.79"/>
    <n v="43792.42"/>
    <x v="241"/>
    <n v="43720"/>
    <n v="2238.33"/>
    <s v="Aug"/>
    <x v="0"/>
    <x v="8"/>
  </r>
  <r>
    <x v="243"/>
    <s v="Sep"/>
    <x v="0"/>
    <n v="42210.47"/>
    <n v="43726.63"/>
    <x v="242"/>
    <n v="43601.2"/>
    <n v="1511.58"/>
    <s v="Sep"/>
    <x v="0"/>
    <x v="7"/>
  </r>
  <r>
    <x v="244"/>
    <s v="Sep"/>
    <x v="0"/>
    <n v="42688.03"/>
    <n v="43655.53"/>
    <x v="243"/>
    <n v="42089.88"/>
    <n v="2962.61"/>
    <s v="Sep"/>
    <x v="0"/>
    <x v="7"/>
  </r>
  <r>
    <x v="245"/>
    <s v="Sep"/>
    <x v="0"/>
    <n v="42650"/>
    <n v="42985.06"/>
    <x v="244"/>
    <n v="42239.94"/>
    <n v="1058.07"/>
    <s v="Sep"/>
    <x v="0"/>
    <x v="7"/>
  </r>
  <r>
    <x v="246"/>
    <s v="Sep"/>
    <x v="0"/>
    <n v="42565.16"/>
    <n v="42771.12"/>
    <x v="245"/>
    <n v="42210.47"/>
    <n v="2104.5"/>
    <s v="Sep"/>
    <x v="0"/>
    <x v="7"/>
  </r>
  <r>
    <x v="247"/>
    <s v="May"/>
    <x v="0"/>
    <n v="38411.14"/>
    <n v="42625.43"/>
    <x v="246"/>
    <n v="40773.519999999997"/>
    <n v="4981.3900000000003"/>
    <s v="May"/>
    <x v="0"/>
    <x v="0"/>
  </r>
  <r>
    <x v="248"/>
    <s v="Jul"/>
    <x v="0"/>
    <n v="41840.36"/>
    <n v="42600"/>
    <x v="247"/>
    <n v="42461.13"/>
    <n v="687.36"/>
    <s v="Jul"/>
    <x v="0"/>
    <x v="9"/>
  </r>
  <r>
    <x v="249"/>
    <s v="Aug"/>
    <x v="0"/>
    <n v="42461.13"/>
    <n v="42475.28"/>
    <x v="248"/>
    <n v="39811.54"/>
    <n v="1237.92"/>
    <s v="Aug"/>
    <x v="0"/>
    <x v="8"/>
  </r>
  <r>
    <x v="250"/>
    <s v="Jul"/>
    <x v="0"/>
    <n v="39982.79"/>
    <n v="42400"/>
    <x v="249"/>
    <n v="41840.36"/>
    <n v="2600.84"/>
    <s v="Jul"/>
    <x v="0"/>
    <x v="9"/>
  </r>
  <r>
    <x v="251"/>
    <s v="Jan"/>
    <x v="0"/>
    <n v="38474.78"/>
    <n v="41999.99"/>
    <x v="250"/>
    <n v="40279.03"/>
    <n v="5661.85"/>
    <s v="Jan"/>
    <x v="0"/>
    <x v="10"/>
  </r>
  <r>
    <x v="252"/>
    <s v="May"/>
    <x v="0"/>
    <n v="40773.519999999997"/>
    <n v="41796.74"/>
    <x v="251"/>
    <n v="36963.519999999997"/>
    <n v="7491.23"/>
    <s v="May"/>
    <x v="0"/>
    <x v="0"/>
  </r>
  <r>
    <x v="253"/>
    <s v="Jan"/>
    <x v="0"/>
    <n v="40279.03"/>
    <n v="41470.21"/>
    <x v="252"/>
    <n v="40490.5"/>
    <n v="2678.95"/>
    <s v="Jan"/>
    <x v="0"/>
    <x v="10"/>
  </r>
  <r>
    <x v="254"/>
    <s v="Aug"/>
    <x v="0"/>
    <n v="39440.620000000003"/>
    <n v="41431.18"/>
    <x v="253"/>
    <n v="40250.79"/>
    <n v="3715.5"/>
    <s v="Aug"/>
    <x v="0"/>
    <x v="8"/>
  </r>
  <r>
    <x v="255"/>
    <s v="Jun"/>
    <x v="0"/>
    <n v="40429.379999999997"/>
    <n v="41380.019999999997"/>
    <x v="254"/>
    <n v="40043.69"/>
    <n v="2687.61"/>
    <s v="Jun"/>
    <x v="0"/>
    <x v="11"/>
  </r>
  <r>
    <x v="256"/>
    <s v="Jan"/>
    <x v="0"/>
    <n v="40490.5"/>
    <n v="41196.620000000003"/>
    <x v="255"/>
    <n v="35435.129999999997"/>
    <n v="5913.67"/>
    <s v="Jan"/>
    <x v="0"/>
    <x v="10"/>
  </r>
  <r>
    <x v="257"/>
    <s v="Jun"/>
    <x v="0"/>
    <n v="38988.5"/>
    <n v="41060.769999999997"/>
    <x v="256"/>
    <n v="40429.379999999997"/>
    <n v="2719.45"/>
    <s v="Jun"/>
    <x v="0"/>
    <x v="11"/>
  </r>
  <r>
    <x v="258"/>
    <s v="Feb"/>
    <x v="0"/>
    <n v="39415.760000000002"/>
    <n v="41000"/>
    <x v="257"/>
    <n v="38897.949999999997"/>
    <n v="2002.11"/>
    <s v="Feb"/>
    <x v="0"/>
    <x v="6"/>
  </r>
  <r>
    <x v="259"/>
    <s v="Jul"/>
    <x v="0"/>
    <n v="39848.44"/>
    <n v="40928.46"/>
    <x v="258"/>
    <n v="39638.769999999997"/>
    <n v="3682.36"/>
    <s v="Jul"/>
    <x v="0"/>
    <x v="9"/>
  </r>
  <r>
    <x v="260"/>
    <s v="May"/>
    <x v="0"/>
    <n v="40570.980000000003"/>
    <n v="40867.4"/>
    <x v="259"/>
    <n v="38411.14"/>
    <n v="18000.98"/>
    <s v="May"/>
    <x v="0"/>
    <x v="0"/>
  </r>
  <r>
    <x v="261"/>
    <s v="May"/>
    <x v="0"/>
    <n v="39572.33"/>
    <n v="40861.199999999997"/>
    <x v="260"/>
    <n v="37672.47"/>
    <n v="3101.07"/>
    <s v="May"/>
    <x v="0"/>
    <x v="0"/>
  </r>
  <r>
    <x v="262"/>
    <s v="Jul"/>
    <x v="0"/>
    <n v="39638.769999999997"/>
    <n v="40639.14"/>
    <x v="261"/>
    <n v="39982.79"/>
    <n v="1561.72"/>
    <s v="Jul"/>
    <x v="0"/>
    <x v="9"/>
  </r>
  <r>
    <x v="263"/>
    <s v="Jul"/>
    <x v="0"/>
    <n v="38312.57"/>
    <n v="40572.449999999997"/>
    <x v="262"/>
    <n v="36851.519999999997"/>
    <n v="5021.1099999999997"/>
    <s v="Jul"/>
    <x v="0"/>
    <x v="9"/>
  </r>
  <r>
    <x v="264"/>
    <s v="Jun"/>
    <x v="0"/>
    <n v="40043.69"/>
    <n v="40490.019999999997"/>
    <x v="263"/>
    <n v="38875"/>
    <n v="2783.6"/>
    <s v="Jun"/>
    <x v="0"/>
    <x v="11"/>
  </r>
  <r>
    <x v="265"/>
    <s v="Aug"/>
    <x v="0"/>
    <n v="39811.54"/>
    <n v="40446.58"/>
    <x v="264"/>
    <n v="38650"/>
    <n v="1815.1"/>
    <s v="Aug"/>
    <x v="0"/>
    <x v="8"/>
  </r>
  <r>
    <x v="266"/>
    <s v="May"/>
    <x v="0"/>
    <n v="37672.47"/>
    <n v="40432.400000000001"/>
    <x v="265"/>
    <n v="38271.589999999997"/>
    <n v="2140.75"/>
    <s v="May"/>
    <x v="0"/>
    <x v="0"/>
  </r>
  <r>
    <x v="267"/>
    <s v="Jan"/>
    <x v="0"/>
    <n v="37613.11"/>
    <n v="40396"/>
    <x v="266"/>
    <n v="38474.78"/>
    <n v="5743.52"/>
    <s v="Jan"/>
    <x v="0"/>
    <x v="10"/>
  </r>
  <r>
    <x v="268"/>
    <s v="Jul"/>
    <x v="0"/>
    <n v="36851.519999999997"/>
    <n v="40366.57"/>
    <x v="267"/>
    <n v="39848.44"/>
    <n v="5729.11"/>
    <s v="Jul"/>
    <x v="0"/>
    <x v="9"/>
  </r>
  <r>
    <x v="269"/>
    <s v="Jan"/>
    <x v="0"/>
    <n v="37040.699999999997"/>
    <n v="40112.79"/>
    <x v="268"/>
    <n v="38706.519999999997"/>
    <n v="2686.51"/>
    <s v="Jan"/>
    <x v="0"/>
    <x v="10"/>
  </r>
  <r>
    <x v="270"/>
    <s v="Aug"/>
    <x v="0"/>
    <n v="37962.25"/>
    <n v="39973.96"/>
    <x v="269"/>
    <n v="39440.620000000003"/>
    <n v="1911.35"/>
    <s v="Aug"/>
    <x v="0"/>
    <x v="8"/>
  </r>
  <r>
    <x v="271"/>
    <s v="May"/>
    <x v="0"/>
    <n v="35318.86"/>
    <n v="39953.65"/>
    <x v="270"/>
    <n v="38388.089999999997"/>
    <n v="4706.08"/>
    <s v="May"/>
    <x v="0"/>
    <x v="0"/>
  </r>
  <r>
    <x v="272"/>
    <s v="Jun"/>
    <x v="0"/>
    <n v="34877.300000000003"/>
    <n v="39816.720000000001"/>
    <x v="271"/>
    <n v="38988.5"/>
    <n v="2406.83"/>
    <s v="Jun"/>
    <x v="0"/>
    <x v="11"/>
  </r>
  <r>
    <x v="273"/>
    <s v="Jul"/>
    <x v="0"/>
    <n v="34192.14"/>
    <n v="39782.93"/>
    <x v="272"/>
    <n v="38312.57"/>
    <n v="3558.08"/>
    <s v="Jul"/>
    <x v="0"/>
    <x v="9"/>
  </r>
  <r>
    <x v="274"/>
    <s v="May"/>
    <x v="0"/>
    <n v="38388.089999999997"/>
    <n v="39760.959999999999"/>
    <x v="273"/>
    <n v="39572.33"/>
    <n v="2909.35"/>
    <s v="May"/>
    <x v="0"/>
    <x v="0"/>
  </r>
  <r>
    <x v="275"/>
    <s v="Feb"/>
    <x v="0"/>
    <n v="38897.949999999997"/>
    <n v="39748.959999999999"/>
    <x v="274"/>
    <n v="38107.339999999997"/>
    <n v="1239.8699999999999"/>
    <s v="Feb"/>
    <x v="0"/>
    <x v="6"/>
  </r>
  <r>
    <x v="276"/>
    <s v="Feb"/>
    <x v="0"/>
    <n v="37380.18"/>
    <n v="39700"/>
    <x v="275"/>
    <n v="39415.760000000002"/>
    <n v="2032.78"/>
    <s v="Feb"/>
    <x v="0"/>
    <x v="6"/>
  </r>
  <r>
    <x v="277"/>
    <s v="Jun"/>
    <x v="0"/>
    <n v="38875"/>
    <n v="39575.03"/>
    <x v="276"/>
    <n v="37938.199999999997"/>
    <n v="2524.23"/>
    <s v="Jun"/>
    <x v="0"/>
    <x v="11"/>
  </r>
  <r>
    <x v="278"/>
    <s v="Jun"/>
    <x v="0"/>
    <n v="37655.54"/>
    <n v="39487.910000000003"/>
    <x v="274"/>
    <n v="37963.61"/>
    <n v="1786.28"/>
    <s v="Jun"/>
    <x v="0"/>
    <x v="11"/>
  </r>
  <r>
    <x v="279"/>
    <s v="May"/>
    <x v="0"/>
    <n v="36963.519999999997"/>
    <n v="38861.15"/>
    <x v="277"/>
    <n v="37484.18"/>
    <n v="2418.86"/>
    <s v="May"/>
    <x v="0"/>
    <x v="0"/>
  </r>
  <r>
    <x v="280"/>
    <s v="Jan"/>
    <x v="0"/>
    <n v="38706.519999999997"/>
    <n v="38849.96"/>
    <x v="278"/>
    <n v="36549.31"/>
    <n v="4503.99"/>
    <s v="Jan"/>
    <x v="0"/>
    <x v="10"/>
  </r>
  <r>
    <x v="281"/>
    <s v="Aug"/>
    <x v="0"/>
    <n v="38650"/>
    <n v="38824.81"/>
    <x v="279"/>
    <n v="37962.25"/>
    <n v="2750.52"/>
    <s v="Aug"/>
    <x v="0"/>
    <x v="8"/>
  </r>
  <r>
    <x v="282"/>
    <s v="Feb"/>
    <x v="0"/>
    <n v="37551.56"/>
    <n v="38785.99"/>
    <x v="280"/>
    <n v="37380.18"/>
    <n v="2637.09"/>
    <s v="Feb"/>
    <x v="0"/>
    <x v="6"/>
  </r>
  <r>
    <x v="283"/>
    <s v="Jan"/>
    <x v="0"/>
    <n v="33864.01"/>
    <n v="38665.71"/>
    <x v="281"/>
    <n v="33289.129999999997"/>
    <n v="7733.43"/>
    <s v="Jan"/>
    <x v="0"/>
    <x v="10"/>
  </r>
  <r>
    <x v="284"/>
    <s v="Jun"/>
    <x v="0"/>
    <n v="36982.83"/>
    <n v="38437.019999999997"/>
    <x v="282"/>
    <n v="36784.370000000003"/>
    <n v="2959.52"/>
    <s v="Jun"/>
    <x v="0"/>
    <x v="11"/>
  </r>
  <r>
    <x v="285"/>
    <s v="Feb"/>
    <x v="0"/>
    <n v="36467.279999999999"/>
    <n v="38375"/>
    <x v="283"/>
    <n v="37551.56"/>
    <n v="2559.71"/>
    <s v="Feb"/>
    <x v="0"/>
    <x v="6"/>
  </r>
  <r>
    <x v="286"/>
    <s v="May"/>
    <x v="0"/>
    <n v="38271.589999999997"/>
    <n v="38271.589999999997"/>
    <x v="284"/>
    <n v="36503.31"/>
    <n v="3541.35"/>
    <s v="May"/>
    <x v="0"/>
    <x v="0"/>
  </r>
  <r>
    <x v="287"/>
    <s v="Jun"/>
    <x v="0"/>
    <n v="36483.57"/>
    <n v="38256.400000000001"/>
    <x v="285"/>
    <n v="37655.54"/>
    <n v="1612.75"/>
    <s v="Jun"/>
    <x v="0"/>
    <x v="11"/>
  </r>
  <r>
    <x v="288"/>
    <s v="Jan"/>
    <x v="0"/>
    <n v="33804.230000000003"/>
    <n v="38188.33"/>
    <x v="286"/>
    <n v="37040.699999999997"/>
    <n v="4049.91"/>
    <s v="Jan"/>
    <x v="0"/>
    <x v="10"/>
  </r>
  <r>
    <x v="289"/>
    <s v="Jun"/>
    <x v="0"/>
    <n v="37938.199999999997"/>
    <n v="38129.089999999997"/>
    <x v="287"/>
    <n v="35129.230000000003"/>
    <n v="2958.68"/>
    <s v="Jun"/>
    <x v="0"/>
    <x v="11"/>
  </r>
  <r>
    <x v="290"/>
    <s v="Jun"/>
    <x v="0"/>
    <n v="37963.61"/>
    <n v="37963.61"/>
    <x v="288"/>
    <n v="37419.82"/>
    <n v="2300.7600000000002"/>
    <s v="Jun"/>
    <x v="0"/>
    <x v="11"/>
  </r>
  <r>
    <x v="291"/>
    <s v="Jan"/>
    <x v="0"/>
    <n v="36549.31"/>
    <n v="37949.71"/>
    <x v="289"/>
    <n v="36215.22"/>
    <n v="1855.53"/>
    <s v="Jan"/>
    <x v="0"/>
    <x v="10"/>
  </r>
  <r>
    <x v="292"/>
    <s v="Jan"/>
    <x v="0"/>
    <n v="36509.42"/>
    <n v="37934.199999999997"/>
    <x v="290"/>
    <n v="35075.53"/>
    <n v="2726.29"/>
    <s v="Jan"/>
    <x v="0"/>
    <x v="10"/>
  </r>
  <r>
    <x v="293"/>
    <s v="Jun"/>
    <x v="0"/>
    <n v="37419.82"/>
    <n v="37918.57"/>
    <x v="291"/>
    <n v="36025.160000000003"/>
    <n v="2454.4299999999998"/>
    <s v="Jun"/>
    <x v="0"/>
    <x v="11"/>
  </r>
  <r>
    <x v="294"/>
    <s v="May"/>
    <x v="0"/>
    <n v="34536.71"/>
    <n v="37912.870000000003"/>
    <x v="292"/>
    <n v="36702.879999999997"/>
    <n v="1649.4"/>
    <s v="May"/>
    <x v="0"/>
    <x v="0"/>
  </r>
  <r>
    <x v="295"/>
    <s v="Jan"/>
    <x v="0"/>
    <n v="34228.19"/>
    <n v="37824.480000000003"/>
    <x v="293"/>
    <n v="37613.11"/>
    <n v="4925"/>
    <s v="Jan"/>
    <x v="0"/>
    <x v="10"/>
  </r>
  <r>
    <x v="296"/>
    <s v="Jun"/>
    <x v="0"/>
    <n v="36784.370000000003"/>
    <n v="37690"/>
    <x v="294"/>
    <n v="35591.29"/>
    <n v="2027.8"/>
    <s v="Jun"/>
    <x v="0"/>
    <x v="11"/>
  </r>
  <r>
    <x v="297"/>
    <s v="Jun"/>
    <x v="0"/>
    <n v="32898.06"/>
    <n v="37676.6"/>
    <x v="295"/>
    <n v="36982.83"/>
    <n v="4190.37"/>
    <s v="Jun"/>
    <x v="0"/>
    <x v="11"/>
  </r>
  <r>
    <x v="298"/>
    <s v="May"/>
    <x v="0"/>
    <n v="37484.18"/>
    <n v="37484.18"/>
    <x v="296"/>
    <n v="35318.86"/>
    <n v="7143.1"/>
    <s v="May"/>
    <x v="0"/>
    <x v="0"/>
  </r>
  <r>
    <x v="299"/>
    <s v="Jan"/>
    <x v="0"/>
    <n v="35089.93"/>
    <n v="37469.21"/>
    <x v="297"/>
    <n v="36509.42"/>
    <n v="2083.84"/>
    <s v="Jan"/>
    <x v="0"/>
    <x v="10"/>
  </r>
  <r>
    <x v="300"/>
    <s v="Jun"/>
    <x v="0"/>
    <n v="36702.879999999997"/>
    <n v="37448.019999999997"/>
    <x v="298"/>
    <n v="36483.57"/>
    <n v="2347.2600000000002"/>
    <s v="Jun"/>
    <x v="0"/>
    <x v="11"/>
  </r>
  <r>
    <x v="301"/>
    <s v="May"/>
    <x v="0"/>
    <n v="36503.31"/>
    <n v="37320"/>
    <x v="299"/>
    <n v="34805.29"/>
    <n v="2212.16"/>
    <s v="May"/>
    <x v="0"/>
    <x v="0"/>
  </r>
  <r>
    <x v="302"/>
    <s v="Jan"/>
    <x v="0"/>
    <n v="36215.22"/>
    <n v="36840.11"/>
    <x v="300"/>
    <n v="35089.93"/>
    <n v="1759.94"/>
    <s v="Jan"/>
    <x v="0"/>
    <x v="10"/>
  </r>
  <r>
    <x v="303"/>
    <s v="Jun"/>
    <x v="0"/>
    <n v="36025.160000000003"/>
    <n v="36812.089999999997"/>
    <x v="301"/>
    <n v="36397.5"/>
    <n v="1007.72"/>
    <s v="Jun"/>
    <x v="0"/>
    <x v="11"/>
  </r>
  <r>
    <x v="304"/>
    <s v="Jun"/>
    <x v="0"/>
    <n v="36397.5"/>
    <n v="36798.03"/>
    <x v="302"/>
    <n v="32843.15"/>
    <n v="3518.6"/>
    <s v="Jun"/>
    <x v="0"/>
    <x v="11"/>
  </r>
  <r>
    <x v="305"/>
    <s v="Jun"/>
    <x v="0"/>
    <n v="34591.620000000003"/>
    <n v="36661.800000000003"/>
    <x v="303"/>
    <n v="35095.440000000002"/>
    <n v="3012.66"/>
    <s v="Jun"/>
    <x v="0"/>
    <x v="11"/>
  </r>
  <r>
    <x v="306"/>
    <s v="Jan"/>
    <x v="0"/>
    <n v="35000"/>
    <n v="36651.339999999997"/>
    <x v="304"/>
    <n v="33804.230000000003"/>
    <n v="5245.77"/>
    <s v="Jan"/>
    <x v="0"/>
    <x v="10"/>
  </r>
  <r>
    <x v="307"/>
    <s v="Feb"/>
    <x v="0"/>
    <n v="33589.89"/>
    <n v="36545.050000000003"/>
    <x v="305"/>
    <n v="36467.279999999999"/>
    <n v="2328.35"/>
    <s v="Feb"/>
    <x v="0"/>
    <x v="6"/>
  </r>
  <r>
    <x v="308"/>
    <s v="May"/>
    <x v="0"/>
    <n v="34805.29"/>
    <n v="36523.24"/>
    <x v="306"/>
    <n v="34536.71"/>
    <n v="1562.38"/>
    <s v="May"/>
    <x v="0"/>
    <x v="0"/>
  </r>
  <r>
    <x v="309"/>
    <s v="Jun"/>
    <x v="0"/>
    <n v="35129.230000000003"/>
    <n v="36464.629999999997"/>
    <x v="307"/>
    <n v="35520.660000000003"/>
    <n v="1611.01"/>
    <s v="Jun"/>
    <x v="0"/>
    <x v="11"/>
  </r>
  <r>
    <x v="310"/>
    <s v="Jan"/>
    <x v="0"/>
    <n v="35435.129999999997"/>
    <n v="36323.25"/>
    <x v="308"/>
    <n v="35000"/>
    <n v="12556.01"/>
    <s v="Jan"/>
    <x v="0"/>
    <x v="10"/>
  </r>
  <r>
    <x v="311"/>
    <s v="Jun"/>
    <x v="0"/>
    <n v="35591.29"/>
    <n v="36222.800000000003"/>
    <x v="309"/>
    <n v="34877.300000000003"/>
    <n v="1298.1600000000001"/>
    <s v="Jun"/>
    <x v="0"/>
    <x v="11"/>
  </r>
  <r>
    <x v="312"/>
    <s v="Jun"/>
    <x v="0"/>
    <n v="35520.660000000003"/>
    <n v="36128.129999999997"/>
    <x v="310"/>
    <n v="34629.879999999997"/>
    <n v="2816.74"/>
    <s v="Jun"/>
    <x v="0"/>
    <x v="11"/>
  </r>
  <r>
    <x v="313"/>
    <s v="Jul"/>
    <x v="0"/>
    <n v="34670"/>
    <n v="35985.71"/>
    <x v="311"/>
    <n v="34360.839999999997"/>
    <n v="1073.5999999999999"/>
    <s v="Jul"/>
    <x v="0"/>
    <x v="9"/>
  </r>
  <r>
    <x v="314"/>
    <s v="Jan"/>
    <x v="0"/>
    <n v="35075.53"/>
    <n v="35964.949999999997"/>
    <x v="312"/>
    <n v="34603.74"/>
    <n v="2900.01"/>
    <s v="Jan"/>
    <x v="0"/>
    <x v="10"/>
  </r>
  <r>
    <x v="315"/>
    <s v="Jun"/>
    <x v="0"/>
    <n v="35095.440000000002"/>
    <n v="35333.25"/>
    <x v="313"/>
    <n v="34132.04"/>
    <n v="2031.63"/>
    <s v="Jun"/>
    <x v="0"/>
    <x v="11"/>
  </r>
  <r>
    <x v="316"/>
    <s v="Jun"/>
    <x v="0"/>
    <n v="34388.620000000003"/>
    <n v="35286.03"/>
    <x v="314"/>
    <n v="34591.620000000003"/>
    <n v="2923.54"/>
    <s v="Jun"/>
    <x v="0"/>
    <x v="11"/>
  </r>
  <r>
    <x v="317"/>
    <s v="Jun"/>
    <x v="0"/>
    <n v="32606.959999999999"/>
    <n v="35274.9"/>
    <x v="315"/>
    <n v="35100"/>
    <n v="2257.34"/>
    <s v="Jun"/>
    <x v="0"/>
    <x v="11"/>
  </r>
  <r>
    <x v="318"/>
    <s v="Jul"/>
    <x v="0"/>
    <n v="33942.22"/>
    <n v="35114.32"/>
    <x v="316"/>
    <n v="34465.35"/>
    <n v="2039.5"/>
    <s v="Jul"/>
    <x v="0"/>
    <x v="9"/>
  </r>
  <r>
    <x v="319"/>
    <s v="Jun"/>
    <x v="0"/>
    <n v="35100"/>
    <n v="35100"/>
    <x v="317"/>
    <n v="31983.86"/>
    <n v="3682.14"/>
    <s v="Jun"/>
    <x v="0"/>
    <x v="11"/>
  </r>
  <r>
    <x v="320"/>
    <s v="Jul"/>
    <x v="0"/>
    <n v="34465.35"/>
    <n v="35098.28"/>
    <x v="318"/>
    <n v="33337"/>
    <n v="1485.76"/>
    <s v="Jul"/>
    <x v="0"/>
    <x v="9"/>
  </r>
  <r>
    <x v="321"/>
    <s v="Jan"/>
    <x v="0"/>
    <n v="34603.74"/>
    <n v="35000"/>
    <x v="319"/>
    <n v="30943.32"/>
    <n v="7290.52"/>
    <s v="Jan"/>
    <x v="0"/>
    <x v="10"/>
  </r>
  <r>
    <x v="322"/>
    <s v="Jun"/>
    <x v="0"/>
    <n v="33149.18"/>
    <n v="34983.42"/>
    <x v="320"/>
    <n v="34388.620000000003"/>
    <n v="2229.39"/>
    <s v="Jun"/>
    <x v="0"/>
    <x v="11"/>
  </r>
  <r>
    <x v="323"/>
    <s v="Jul"/>
    <x v="0"/>
    <n v="33540.480000000003"/>
    <n v="34942.559999999998"/>
    <x v="321"/>
    <n v="34670"/>
    <n v="647.92999999999995"/>
    <s v="Jul"/>
    <x v="0"/>
    <x v="9"/>
  </r>
  <r>
    <x v="324"/>
    <s v="Jan"/>
    <x v="0"/>
    <n v="33585.440000000002"/>
    <n v="34885.56"/>
    <x v="322"/>
    <n v="31557.64"/>
    <n v="2502.7800000000002"/>
    <s v="Jan"/>
    <x v="0"/>
    <x v="10"/>
  </r>
  <r>
    <x v="325"/>
    <s v="Jun"/>
    <x v="0"/>
    <n v="33992.879999999997"/>
    <n v="34851.199999999997"/>
    <x v="323"/>
    <n v="32606.959999999999"/>
    <n v="3413.98"/>
    <s v="Jun"/>
    <x v="0"/>
    <x v="11"/>
  </r>
  <r>
    <x v="326"/>
    <s v="Jan"/>
    <x v="0"/>
    <n v="33289.129999999997"/>
    <n v="34805.65"/>
    <x v="324"/>
    <n v="33949.79"/>
    <n v="1379.03"/>
    <s v="Jan"/>
    <x v="0"/>
    <x v="10"/>
  </r>
  <r>
    <x v="327"/>
    <s v="Jun"/>
    <x v="0"/>
    <n v="34629.879999999997"/>
    <n v="34702.68"/>
    <x v="325"/>
    <n v="33029.769999999997"/>
    <n v="7153.94"/>
    <s v="Jun"/>
    <x v="0"/>
    <x v="11"/>
  </r>
  <r>
    <x v="328"/>
    <s v="Feb"/>
    <x v="0"/>
    <n v="33608.78"/>
    <n v="34700"/>
    <x v="326"/>
    <n v="33589.89"/>
    <n v="2134.59"/>
    <s v="Feb"/>
    <x v="0"/>
    <x v="6"/>
  </r>
  <r>
    <x v="329"/>
    <s v="Jan"/>
    <x v="0"/>
    <n v="31514.54"/>
    <n v="34671.769999999997"/>
    <x v="327"/>
    <n v="33864.01"/>
    <n v="4614.55"/>
    <s v="Jan"/>
    <x v="0"/>
    <x v="10"/>
  </r>
  <r>
    <x v="330"/>
    <s v="Jul"/>
    <x v="0"/>
    <n v="34452.39"/>
    <n v="34670.21"/>
    <x v="328"/>
    <n v="33087.26"/>
    <n v="1322.29"/>
    <s v="Jul"/>
    <x v="0"/>
    <x v="9"/>
  </r>
  <r>
    <x v="331"/>
    <s v="Jul"/>
    <x v="0"/>
    <n v="33420.839999999997"/>
    <n v="34602"/>
    <x v="310"/>
    <n v="34452.39"/>
    <n v="816.86"/>
    <s v="Jul"/>
    <x v="0"/>
    <x v="9"/>
  </r>
  <r>
    <x v="332"/>
    <s v="Jul"/>
    <x v="0"/>
    <n v="34360.839999999997"/>
    <n v="34559.72"/>
    <x v="255"/>
    <n v="33942.22"/>
    <n v="1323.66"/>
    <s v="Jul"/>
    <x v="0"/>
    <x v="9"/>
  </r>
  <r>
    <x v="333"/>
    <s v="Jan"/>
    <x v="0"/>
    <n v="31203.46"/>
    <n v="34536.29"/>
    <x v="329"/>
    <n v="34228.19"/>
    <n v="3056.56"/>
    <s v="Jan"/>
    <x v="0"/>
    <x v="10"/>
  </r>
  <r>
    <x v="334"/>
    <s v="Jul"/>
    <x v="0"/>
    <n v="33689.58"/>
    <n v="34525.5"/>
    <x v="330"/>
    <n v="34192.14"/>
    <n v="785.46"/>
    <s v="Jul"/>
    <x v="0"/>
    <x v="9"/>
  </r>
  <r>
    <x v="335"/>
    <s v="Jul"/>
    <x v="0"/>
    <n v="34132.04"/>
    <n v="34475.550000000003"/>
    <x v="331"/>
    <n v="32933.440000000002"/>
    <n v="2240.46"/>
    <s v="Jul"/>
    <x v="0"/>
    <x v="9"/>
  </r>
  <r>
    <x v="336"/>
    <s v="Jun"/>
    <x v="0"/>
    <n v="33029.769999999997"/>
    <n v="34392.050000000003"/>
    <x v="332"/>
    <n v="33992.879999999997"/>
    <n v="10036.629999999999"/>
    <s v="Jun"/>
    <x v="0"/>
    <x v="11"/>
  </r>
  <r>
    <x v="337"/>
    <s v="Jul"/>
    <x v="0"/>
    <n v="32954.75"/>
    <n v="34262.53"/>
    <x v="333"/>
    <n v="33799.81"/>
    <n v="1273.26"/>
    <s v="Jul"/>
    <x v="0"/>
    <x v="9"/>
  </r>
  <r>
    <x v="338"/>
    <s v="Jan"/>
    <x v="0"/>
    <n v="33949.79"/>
    <n v="34205"/>
    <x v="334"/>
    <n v="33608.78"/>
    <n v="1153.46"/>
    <s v="Jan"/>
    <x v="0"/>
    <x v="10"/>
  </r>
  <r>
    <x v="339"/>
    <s v="Jul"/>
    <x v="0"/>
    <n v="33799.81"/>
    <n v="34195.26"/>
    <x v="335"/>
    <n v="33420.839999999997"/>
    <n v="803.55"/>
    <s v="Jul"/>
    <x v="0"/>
    <x v="9"/>
  </r>
  <r>
    <x v="340"/>
    <s v="Jul"/>
    <x v="0"/>
    <n v="32933.440000000002"/>
    <n v="33926.449999999997"/>
    <x v="336"/>
    <n v="33540.480000000003"/>
    <n v="1321.23"/>
    <s v="Jul"/>
    <x v="0"/>
    <x v="9"/>
  </r>
  <r>
    <x v="341"/>
    <s v="Jan"/>
    <x v="0"/>
    <n v="30943.32"/>
    <n v="33880"/>
    <x v="337"/>
    <n v="32393.63"/>
    <n v="2869.23"/>
    <s v="Jan"/>
    <x v="0"/>
    <x v="10"/>
  </r>
  <r>
    <x v="342"/>
    <s v="Jun"/>
    <x v="0"/>
    <n v="32843.15"/>
    <n v="33841.46"/>
    <x v="338"/>
    <n v="32898.06"/>
    <n v="5149.1899999999996"/>
    <s v="Jun"/>
    <x v="0"/>
    <x v="11"/>
  </r>
  <r>
    <x v="343"/>
    <s v="Jul"/>
    <x v="0"/>
    <n v="32598.43"/>
    <n v="33800"/>
    <x v="339"/>
    <n v="33689.58"/>
    <n v="1319.58"/>
    <s v="Jul"/>
    <x v="0"/>
    <x v="9"/>
  </r>
  <r>
    <x v="344"/>
    <s v="Jan"/>
    <x v="0"/>
    <n v="32500"/>
    <n v="33672.18"/>
    <x v="340"/>
    <n v="33585.440000000002"/>
    <n v="1668.48"/>
    <s v="Jan"/>
    <x v="0"/>
    <x v="10"/>
  </r>
  <r>
    <x v="345"/>
    <s v="Jan"/>
    <x v="0"/>
    <n v="33617.300000000003"/>
    <n v="33669"/>
    <x v="341"/>
    <n v="31203.46"/>
    <n v="4603.92"/>
    <s v="Jan"/>
    <x v="0"/>
    <x v="10"/>
  </r>
  <r>
    <x v="346"/>
    <s v="Jul"/>
    <x v="0"/>
    <n v="33337"/>
    <n v="33493.24"/>
    <x v="342"/>
    <n v="32954.75"/>
    <n v="2063.0100000000002"/>
    <s v="Jul"/>
    <x v="0"/>
    <x v="9"/>
  </r>
  <r>
    <x v="347"/>
    <s v="Jan"/>
    <x v="0"/>
    <n v="32393.63"/>
    <n v="33479.49"/>
    <x v="343"/>
    <n v="32500"/>
    <n v="942"/>
    <s v="Jan"/>
    <x v="0"/>
    <x v="10"/>
  </r>
  <r>
    <x v="348"/>
    <s v="Jul"/>
    <x v="0"/>
    <n v="33087.26"/>
    <n v="33334.71"/>
    <x v="344"/>
    <n v="31853.69"/>
    <n v="1282.07"/>
    <s v="Jul"/>
    <x v="0"/>
    <x v="9"/>
  </r>
  <r>
    <x v="349"/>
    <s v="Jun"/>
    <x v="0"/>
    <n v="31983.86"/>
    <n v="33209.589999999997"/>
    <x v="345"/>
    <n v="33149.18"/>
    <n v="3583.91"/>
    <s v="Jun"/>
    <x v="0"/>
    <x v="11"/>
  </r>
  <r>
    <x v="350"/>
    <s v="Jul"/>
    <x v="0"/>
    <n v="31853.69"/>
    <n v="33189.99"/>
    <x v="346"/>
    <n v="32671.54"/>
    <n v="1083.1199999999999"/>
    <s v="Jul"/>
    <x v="0"/>
    <x v="9"/>
  </r>
  <r>
    <x v="351"/>
    <s v="Jan"/>
    <x v="0"/>
    <n v="31557.64"/>
    <n v="32951"/>
    <x v="347"/>
    <n v="31852.6"/>
    <n v="2542.86"/>
    <s v="Jan"/>
    <x v="0"/>
    <x v="10"/>
  </r>
  <r>
    <x v="352"/>
    <s v="Jul"/>
    <x v="0"/>
    <n v="29853.86"/>
    <n v="32950"/>
    <x v="348"/>
    <n v="31947.52"/>
    <n v="3023.28"/>
    <s v="Jul"/>
    <x v="0"/>
    <x v="9"/>
  </r>
  <r>
    <x v="353"/>
    <s v="Jul"/>
    <x v="0"/>
    <n v="31947.52"/>
    <n v="32806.46"/>
    <x v="349"/>
    <n v="32598.43"/>
    <n v="1223.0999999999999"/>
    <s v="Jul"/>
    <x v="0"/>
    <x v="9"/>
  </r>
  <r>
    <x v="354"/>
    <s v="Jul"/>
    <x v="0"/>
    <n v="32671.54"/>
    <n v="32691.72"/>
    <x v="350"/>
    <n v="31924.93"/>
    <n v="1534.41"/>
    <s v="Jul"/>
    <x v="0"/>
    <x v="9"/>
  </r>
  <r>
    <x v="355"/>
    <s v="Jul"/>
    <x v="0"/>
    <n v="31313.83"/>
    <n v="32437.07"/>
    <x v="351"/>
    <n v="32169.82"/>
    <n v="765.31"/>
    <s v="Jul"/>
    <x v="0"/>
    <x v="9"/>
  </r>
  <r>
    <x v="356"/>
    <s v="Jul"/>
    <x v="0"/>
    <n v="31924.93"/>
    <n v="32252.21"/>
    <x v="352"/>
    <n v="31313.83"/>
    <n v="1355.02"/>
    <s v="Jul"/>
    <x v="0"/>
    <x v="9"/>
  </r>
  <r>
    <x v="357"/>
    <s v="Jul"/>
    <x v="0"/>
    <n v="32169.82"/>
    <n v="32200.55"/>
    <x v="353"/>
    <n v="31547.22"/>
    <n v="572.89"/>
    <s v="Jul"/>
    <x v="0"/>
    <x v="9"/>
  </r>
  <r>
    <x v="358"/>
    <s v="Jan"/>
    <x v="0"/>
    <n v="31852.6"/>
    <n v="32059.73"/>
    <x v="354"/>
    <n v="31514.54"/>
    <n v="5779.14"/>
    <s v="Jan"/>
    <x v="0"/>
    <x v="10"/>
  </r>
  <r>
    <x v="359"/>
    <s v="Jul"/>
    <x v="0"/>
    <n v="31547.22"/>
    <n v="31890.59"/>
    <x v="355"/>
    <n v="29605.35"/>
    <n v="2184.44"/>
    <s v="Jul"/>
    <x v="0"/>
    <x v="9"/>
  </r>
  <r>
    <x v="360"/>
    <s v="Jul"/>
    <x v="0"/>
    <n v="29605.35"/>
    <n v="30005.72"/>
    <x v="356"/>
    <n v="29853.86"/>
    <n v="2075.2800000000002"/>
    <s v="Jul"/>
    <x v="0"/>
    <x v="9"/>
  </r>
  <r>
    <x v="211"/>
    <s v="December"/>
    <x v="1"/>
    <n v="4794.2299999999996"/>
    <n v="4808.93"/>
    <x v="357"/>
    <n v="4778.7299999999996"/>
    <n v="2390990000"/>
    <s v="December"/>
    <x v="1"/>
    <x v="5"/>
  </r>
  <r>
    <x v="164"/>
    <s v="December"/>
    <x v="1"/>
    <n v="4795.49"/>
    <n v="4807.0200000000004"/>
    <x v="358"/>
    <n v="4786.3500000000004"/>
    <n v="2217050000"/>
    <s v="December"/>
    <x v="1"/>
    <x v="5"/>
  </r>
  <r>
    <x v="206"/>
    <s v="December"/>
    <x v="1"/>
    <n v="4788.6400000000003"/>
    <n v="4804.0600000000004"/>
    <x v="359"/>
    <n v="4793.0600000000004"/>
    <n v="2369370000"/>
    <s v="December"/>
    <x v="1"/>
    <x v="5"/>
  </r>
  <r>
    <x v="134"/>
    <s v="December"/>
    <x v="1"/>
    <n v="4733.99"/>
    <n v="4791.49"/>
    <x v="360"/>
    <n v="4791.1899999999996"/>
    <n v="2264120000"/>
    <s v="December"/>
    <x v="1"/>
    <x v="5"/>
  </r>
  <r>
    <x v="190"/>
    <s v="December"/>
    <x v="1"/>
    <n v="4775.21"/>
    <n v="4786.83"/>
    <x v="361"/>
    <n v="4766.18"/>
    <n v="2446190000"/>
    <s v="December"/>
    <x v="1"/>
    <x v="5"/>
  </r>
  <r>
    <x v="56"/>
    <s v="November"/>
    <x v="1"/>
    <n v="4712"/>
    <n v="4743.83"/>
    <x v="362"/>
    <n v="4682.9399999999996"/>
    <n v="3206280000"/>
    <s v="November"/>
    <x v="1"/>
    <x v="1"/>
  </r>
  <r>
    <x v="142"/>
    <s v="December"/>
    <x v="1"/>
    <n v="4703.96"/>
    <n v="4740.74"/>
    <x v="363"/>
    <n v="4725.79"/>
    <n v="2194630000"/>
    <s v="December"/>
    <x v="1"/>
    <x v="5"/>
  </r>
  <r>
    <x v="177"/>
    <s v="December"/>
    <x v="1"/>
    <n v="4719.13"/>
    <n v="4731.99"/>
    <x v="364"/>
    <n v="4668.67"/>
    <n v="3592810000"/>
    <s v="December"/>
    <x v="1"/>
    <x v="5"/>
  </r>
  <r>
    <x v="15"/>
    <s v="November"/>
    <x v="1"/>
    <n v="4699.26"/>
    <n v="4718.5"/>
    <x v="365"/>
    <n v="4697.53"/>
    <n v="3491150000"/>
    <s v="November"/>
    <x v="1"/>
    <x v="1"/>
  </r>
  <r>
    <x v="68"/>
    <s v="November"/>
    <x v="1"/>
    <n v="4708.4399999999996"/>
    <n v="4717.75"/>
    <x v="366"/>
    <n v="4697.96"/>
    <n v="3265600000"/>
    <s v="November"/>
    <x v="1"/>
    <x v="1"/>
  </r>
  <r>
    <x v="38"/>
    <s v="November"/>
    <x v="1"/>
    <n v="4679.42"/>
    <n v="4714.95"/>
    <x v="367"/>
    <n v="4700.8999999999996"/>
    <n v="2838210000"/>
    <s v="November"/>
    <x v="1"/>
    <x v="1"/>
  </r>
  <r>
    <x v="2"/>
    <s v="November"/>
    <x v="1"/>
    <n v="4701.4799999999996"/>
    <n v="4714.92"/>
    <x v="368"/>
    <n v="4701.7"/>
    <n v="3465720000"/>
    <s v="November"/>
    <x v="1"/>
    <x v="1"/>
  </r>
  <r>
    <x v="185"/>
    <s v="December"/>
    <x v="1"/>
    <n v="4687.6400000000003"/>
    <n v="4713.57"/>
    <x v="369"/>
    <n v="4712.0200000000004"/>
    <n v="2858310000"/>
    <s v="December"/>
    <x v="1"/>
    <x v="5"/>
  </r>
  <r>
    <x v="176"/>
    <s v="December"/>
    <x v="1"/>
    <n v="4636.46"/>
    <n v="4712.6000000000004"/>
    <x v="370"/>
    <n v="4709.8500000000004"/>
    <n v="3367580000"/>
    <s v="December"/>
    <x v="1"/>
    <x v="5"/>
  </r>
  <r>
    <x v="182"/>
    <s v="December"/>
    <x v="1"/>
    <n v="4710.3"/>
    <n v="4710.3"/>
    <x v="371"/>
    <n v="4668.97"/>
    <n v="3322050000"/>
    <s v="December"/>
    <x v="1"/>
    <x v="5"/>
  </r>
  <r>
    <x v="46"/>
    <s v="November"/>
    <x v="1"/>
    <n v="4700.72"/>
    <n v="4708.8"/>
    <x v="372"/>
    <n v="4704.54"/>
    <n v="3335620000"/>
    <s v="November"/>
    <x v="1"/>
    <x v="1"/>
  </r>
  <r>
    <x v="3"/>
    <s v="November"/>
    <x v="1"/>
    <n v="4707.25"/>
    <n v="4708.53"/>
    <x v="373"/>
    <n v="4685.25"/>
    <n v="3110230000"/>
    <s v="November"/>
    <x v="1"/>
    <x v="1"/>
  </r>
  <r>
    <x v="148"/>
    <s v="December"/>
    <x v="1"/>
    <n v="4690.8599999999997"/>
    <n v="4705.0600000000004"/>
    <x v="374"/>
    <n v="4701.21"/>
    <n v="3061550000"/>
    <s v="December"/>
    <x v="1"/>
    <x v="5"/>
  </r>
  <r>
    <x v="83"/>
    <s v="November"/>
    <x v="1"/>
    <n v="4675.78"/>
    <n v="4702.87"/>
    <x v="375"/>
    <n v="4701.46"/>
    <n v="2464040000"/>
    <s v="November"/>
    <x v="1"/>
    <x v="1"/>
  </r>
  <r>
    <x v="43"/>
    <s v="November"/>
    <x v="1"/>
    <n v="4701.5"/>
    <n v="4701.5"/>
    <x v="376"/>
    <n v="4688.67"/>
    <n v="3221250000"/>
    <s v="November"/>
    <x v="1"/>
    <x v="1"/>
  </r>
  <r>
    <x v="93"/>
    <s v="November"/>
    <x v="1"/>
    <n v="4678.4799999999996"/>
    <n v="4699.3900000000003"/>
    <x v="377"/>
    <n v="4690.7"/>
    <n v="3428780000"/>
    <s v="November"/>
    <x v="1"/>
    <x v="1"/>
  </r>
  <r>
    <x v="175"/>
    <s v="December"/>
    <x v="1"/>
    <n v="4650.3599999999997"/>
    <n v="4697.67"/>
    <x v="378"/>
    <n v="4696.5600000000004"/>
    <n v="2439570000"/>
    <s v="December"/>
    <x v="1"/>
    <x v="5"/>
  </r>
  <r>
    <x v="6"/>
    <s v="November"/>
    <x v="1"/>
    <n v="4689.3"/>
    <n v="4697.42"/>
    <x v="379"/>
    <n v="4682.8"/>
    <n v="2618980000"/>
    <s v="November"/>
    <x v="1"/>
    <x v="1"/>
  </r>
  <r>
    <x v="159"/>
    <s v="December"/>
    <x v="1"/>
    <n v="4691"/>
    <n v="4695.26"/>
    <x v="380"/>
    <n v="4667.45"/>
    <n v="2851660000"/>
    <s v="December"/>
    <x v="1"/>
    <x v="5"/>
  </r>
  <r>
    <x v="136"/>
    <s v="December"/>
    <x v="1"/>
    <n v="4631.97"/>
    <n v="4694.04"/>
    <x v="381"/>
    <n v="4686.75"/>
    <n v="3334320000"/>
    <s v="December"/>
    <x v="1"/>
    <x v="5"/>
  </r>
  <r>
    <x v="11"/>
    <s v="November"/>
    <x v="1"/>
    <n v="4655.24"/>
    <n v="4688.47"/>
    <x v="382"/>
    <n v="4682.8500000000004"/>
    <n v="2865790000"/>
    <s v="November"/>
    <x v="1"/>
    <x v="1"/>
  </r>
  <r>
    <x v="1"/>
    <s v="November"/>
    <x v="1"/>
    <n v="4670.26"/>
    <n v="4684.8500000000004"/>
    <x v="383"/>
    <n v="4646.71"/>
    <n v="3581630000"/>
    <s v="November"/>
    <x v="1"/>
    <x v="1"/>
  </r>
  <r>
    <x v="26"/>
    <s v="November"/>
    <x v="1"/>
    <n v="4662.93"/>
    <n v="4683"/>
    <x v="384"/>
    <n v="4680.0600000000004"/>
    <n v="3332940000"/>
    <s v="November"/>
    <x v="1"/>
    <x v="1"/>
  </r>
  <r>
    <x v="71"/>
    <s v="November"/>
    <x v="1"/>
    <n v="4628.75"/>
    <n v="4672.95"/>
    <x v="385"/>
    <n v="4655.2700000000004"/>
    <n v="3471380000"/>
    <s v="November"/>
    <x v="1"/>
    <x v="1"/>
  </r>
  <r>
    <x v="202"/>
    <s v="December"/>
    <x v="1"/>
    <n v="4652.5"/>
    <n v="4666.7"/>
    <x v="386"/>
    <n v="4620.6400000000003"/>
    <n v="5609780000"/>
    <s v="December"/>
    <x v="1"/>
    <x v="5"/>
  </r>
  <r>
    <x v="87"/>
    <s v="November"/>
    <x v="1"/>
    <n v="4664.63"/>
    <n v="4664.63"/>
    <x v="387"/>
    <n v="4594.62"/>
    <n v="2676740000"/>
    <s v="November"/>
    <x v="1"/>
    <x v="1"/>
  </r>
  <r>
    <x v="9"/>
    <s v="November"/>
    <x v="1"/>
    <n v="4659.3900000000003"/>
    <n v="4664.55"/>
    <x v="388"/>
    <n v="4649.2700000000004"/>
    <n v="2623140000"/>
    <s v="November"/>
    <x v="1"/>
    <x v="1"/>
  </r>
  <r>
    <x v="20"/>
    <s v="November"/>
    <x v="1"/>
    <n v="4630.6499999999996"/>
    <n v="4663.46"/>
    <x v="389"/>
    <n v="4660.57"/>
    <n v="3339440000"/>
    <s v="November"/>
    <x v="1"/>
    <x v="1"/>
  </r>
  <r>
    <x v="188"/>
    <s v="December"/>
    <x v="1"/>
    <n v="4642.99"/>
    <n v="4660.47"/>
    <x v="390"/>
    <n v="4634.09"/>
    <n v="3292740000"/>
    <s v="December"/>
    <x v="1"/>
    <x v="5"/>
  </r>
  <r>
    <x v="67"/>
    <s v="December"/>
    <x v="1"/>
    <n v="4602.82"/>
    <n v="4652.9399999999996"/>
    <x v="391"/>
    <n v="4513.04"/>
    <n v="4078260000"/>
    <s v="December"/>
    <x v="1"/>
    <x v="5"/>
  </r>
  <r>
    <x v="174"/>
    <s v="December"/>
    <x v="1"/>
    <n v="4594.96"/>
    <n v="4651.1400000000003"/>
    <x v="392"/>
    <n v="4649.2299999999996"/>
    <n v="2564370000"/>
    <s v="December"/>
    <x v="1"/>
    <x v="5"/>
  </r>
  <r>
    <x v="65"/>
    <s v="November"/>
    <x v="1"/>
    <n v="4640.25"/>
    <n v="4646.0200000000004"/>
    <x v="393"/>
    <n v="4567"/>
    <n v="4950190000"/>
    <s v="November"/>
    <x v="1"/>
    <x v="1"/>
  </r>
  <r>
    <x v="14"/>
    <s v="November"/>
    <x v="1"/>
    <n v="4613.34"/>
    <n v="4635.1499999999996"/>
    <x v="394"/>
    <n v="4630.6499999999996"/>
    <n v="3309690000"/>
    <s v="November"/>
    <x v="1"/>
    <x v="1"/>
  </r>
  <r>
    <x v="30"/>
    <s v="November"/>
    <x v="1"/>
    <n v="4610.62"/>
    <n v="4620.34"/>
    <x v="395"/>
    <n v="4613.67"/>
    <n v="2924000000"/>
    <s v="November"/>
    <x v="1"/>
    <x v="1"/>
  </r>
  <r>
    <x v="143"/>
    <s v="December"/>
    <x v="1"/>
    <n v="4548.37"/>
    <n v="4612.6000000000004"/>
    <x v="396"/>
    <n v="4591.67"/>
    <n v="3305690000"/>
    <s v="December"/>
    <x v="1"/>
    <x v="5"/>
  </r>
  <r>
    <x v="23"/>
    <s v="October"/>
    <x v="1"/>
    <n v="4572.87"/>
    <n v="4608.08"/>
    <x v="397"/>
    <n v="4605.38"/>
    <n v="3632260000"/>
    <s v="October"/>
    <x v="1"/>
    <x v="2"/>
  </r>
  <r>
    <x v="95"/>
    <s v="December"/>
    <x v="1"/>
    <n v="4589.49"/>
    <n v="4608.03"/>
    <x v="398"/>
    <n v="4538.43"/>
    <n v="3971500000"/>
    <s v="December"/>
    <x v="1"/>
    <x v="5"/>
  </r>
  <r>
    <x v="21"/>
    <s v="October"/>
    <x v="1"/>
    <n v="4578.6899999999996"/>
    <n v="4598.53"/>
    <x v="399"/>
    <n v="4574.79"/>
    <n v="2866500000"/>
    <s v="October"/>
    <x v="1"/>
    <x v="2"/>
  </r>
  <r>
    <x v="29"/>
    <s v="October"/>
    <x v="1"/>
    <n v="4562.84"/>
    <n v="4597.55"/>
    <x v="400"/>
    <n v="4596.42"/>
    <n v="3197560000"/>
    <s v="October"/>
    <x v="1"/>
    <x v="2"/>
  </r>
  <r>
    <x v="100"/>
    <s v="December"/>
    <x v="1"/>
    <n v="4504.7299999999996"/>
    <n v="4595.46"/>
    <x v="401"/>
    <n v="4577.1000000000004"/>
    <n v="3771510000"/>
    <s v="December"/>
    <x v="1"/>
    <x v="5"/>
  </r>
  <r>
    <x v="205"/>
    <s v="December"/>
    <x v="1"/>
    <n v="4587.8999999999996"/>
    <n v="4587.8999999999996"/>
    <x v="402"/>
    <n v="4568.0200000000004"/>
    <n v="3395780000"/>
    <s v="December"/>
    <x v="1"/>
    <x v="5"/>
  </r>
  <r>
    <x v="40"/>
    <s v="October"/>
    <x v="1"/>
    <n v="4580.22"/>
    <n v="4584.57"/>
    <x v="403"/>
    <n v="4551.68"/>
    <n v="3259510000"/>
    <s v="October"/>
    <x v="1"/>
    <x v="2"/>
  </r>
  <r>
    <x v="19"/>
    <s v="October"/>
    <x v="1"/>
    <n v="4553.6899999999996"/>
    <n v="4572.62"/>
    <x v="404"/>
    <n v="4566.4799999999996"/>
    <n v="3250210000"/>
    <s v="October"/>
    <x v="1"/>
    <x v="2"/>
  </r>
  <r>
    <x v="18"/>
    <s v="October"/>
    <x v="1"/>
    <n v="4546.12"/>
    <n v="4559.67"/>
    <x v="405"/>
    <n v="4544.8999999999996"/>
    <n v="3062810000"/>
    <s v="October"/>
    <x v="1"/>
    <x v="2"/>
  </r>
  <r>
    <x v="5"/>
    <s v="October"/>
    <x v="1"/>
    <n v="4532.24"/>
    <n v="4551.4399999999996"/>
    <x v="406"/>
    <n v="4549.78"/>
    <n v="3016950000"/>
    <s v="October"/>
    <x v="1"/>
    <x v="2"/>
  </r>
  <r>
    <x v="158"/>
    <s v="September"/>
    <x v="1"/>
    <n v="4534.4799999999996"/>
    <n v="4545.8500000000004"/>
    <x v="407"/>
    <n v="4536.95"/>
    <n v="2897010000"/>
    <s v="September"/>
    <x v="1"/>
    <x v="7"/>
  </r>
  <r>
    <x v="151"/>
    <s v="September"/>
    <x v="1"/>
    <n v="4532.42"/>
    <n v="4541.45"/>
    <x v="408"/>
    <n v="4535.43"/>
    <n v="2609660000"/>
    <s v="September"/>
    <x v="1"/>
    <x v="7"/>
  </r>
  <r>
    <x v="4"/>
    <s v="October"/>
    <x v="1"/>
    <n v="4524.42"/>
    <n v="4540.87"/>
    <x v="409"/>
    <n v="4536.1899999999996"/>
    <n v="2671560000"/>
    <s v="October"/>
    <x v="1"/>
    <x v="2"/>
  </r>
  <r>
    <x v="189"/>
    <s v="August"/>
    <x v="1"/>
    <n v="4513.76"/>
    <n v="4537.3599999999997"/>
    <x v="410"/>
    <n v="4528.79"/>
    <n v="2557300000"/>
    <s v="August"/>
    <x v="1"/>
    <x v="8"/>
  </r>
  <r>
    <x v="160"/>
    <s v="September"/>
    <x v="1"/>
    <n v="4528.8"/>
    <n v="4537.1099999999997"/>
    <x v="411"/>
    <n v="4524.09"/>
    <n v="3101830000"/>
    <s v="September"/>
    <x v="1"/>
    <x v="7"/>
  </r>
  <r>
    <x v="127"/>
    <s v="September"/>
    <x v="1"/>
    <n v="4535.38"/>
    <n v="4535.38"/>
    <x v="412"/>
    <n v="4520.03"/>
    <n v="3098870000"/>
    <s v="September"/>
    <x v="1"/>
    <x v="7"/>
  </r>
  <r>
    <x v="199"/>
    <s v="August"/>
    <x v="1"/>
    <n v="4529.75"/>
    <n v="4531.3900000000003"/>
    <x v="413"/>
    <n v="4522.68"/>
    <n v="3090380000"/>
    <s v="August"/>
    <x v="1"/>
    <x v="8"/>
  </r>
  <r>
    <x v="217"/>
    <s v="September"/>
    <x v="1"/>
    <n v="4513.0200000000004"/>
    <n v="4529.8999999999996"/>
    <x v="414"/>
    <n v="4493.28"/>
    <n v="3035300000"/>
    <s v="September"/>
    <x v="1"/>
    <x v="7"/>
  </r>
  <r>
    <x v="222"/>
    <s v="September"/>
    <x v="1"/>
    <n v="4518.09"/>
    <n v="4521.79"/>
    <x v="415"/>
    <n v="4514.07"/>
    <n v="2808480000"/>
    <s v="September"/>
    <x v="1"/>
    <x v="7"/>
  </r>
  <r>
    <x v="223"/>
    <s v="September"/>
    <x v="1"/>
    <n v="4506.92"/>
    <n v="4520.47"/>
    <x v="416"/>
    <n v="4458.58"/>
    <n v="2851140000"/>
    <s v="September"/>
    <x v="1"/>
    <x v="7"/>
  </r>
  <r>
    <x v="13"/>
    <s v="October"/>
    <x v="1"/>
    <n v="4497.34"/>
    <n v="4520.3999999999996"/>
    <x v="417"/>
    <n v="4519.63"/>
    <n v="2531210000"/>
    <s v="October"/>
    <x v="1"/>
    <x v="2"/>
  </r>
  <r>
    <x v="183"/>
    <s v="August"/>
    <x v="1"/>
    <n v="4474.1000000000004"/>
    <n v="4513.33"/>
    <x v="418"/>
    <n v="4509.37"/>
    <n v="2862360000"/>
    <s v="August"/>
    <x v="1"/>
    <x v="8"/>
  </r>
  <r>
    <x v="181"/>
    <s v="August"/>
    <x v="1"/>
    <n v="4490.45"/>
    <n v="4501.71"/>
    <x v="419"/>
    <n v="4496.1899999999996"/>
    <n v="2554680000"/>
    <s v="August"/>
    <x v="1"/>
    <x v="8"/>
  </r>
  <r>
    <x v="207"/>
    <s v="August"/>
    <x v="1"/>
    <n v="4493.75"/>
    <n v="4495.8999999999996"/>
    <x v="420"/>
    <n v="4470"/>
    <n v="2704600000"/>
    <s v="August"/>
    <x v="1"/>
    <x v="8"/>
  </r>
  <r>
    <x v="221"/>
    <s v="September"/>
    <x v="1"/>
    <n v="4474.8100000000004"/>
    <n v="4492.99"/>
    <x v="421"/>
    <n v="4468.7299999999996"/>
    <n v="3096390000"/>
    <s v="September"/>
    <x v="1"/>
    <x v="7"/>
  </r>
  <r>
    <x v="163"/>
    <s v="August"/>
    <x v="1"/>
    <n v="4484.3999999999996"/>
    <n v="4492.8100000000004"/>
    <x v="422"/>
    <n v="4486.2299999999996"/>
    <n v="3037770000"/>
    <s v="August"/>
    <x v="1"/>
    <x v="8"/>
  </r>
  <r>
    <x v="157"/>
    <s v="August"/>
    <x v="1"/>
    <n v="4450.29"/>
    <n v="4489.88"/>
    <x v="423"/>
    <n v="4479.53"/>
    <n v="2965520000"/>
    <s v="August"/>
    <x v="1"/>
    <x v="8"/>
  </r>
  <r>
    <x v="24"/>
    <s v="October"/>
    <x v="1"/>
    <n v="4463.72"/>
    <n v="4488.75"/>
    <x v="424"/>
    <n v="4486.46"/>
    <n v="2683540000"/>
    <s v="October"/>
    <x v="1"/>
    <x v="2"/>
  </r>
  <r>
    <x v="194"/>
    <s v="September"/>
    <x v="1"/>
    <n v="4447.49"/>
    <n v="4486.87"/>
    <x v="425"/>
    <n v="4480.7"/>
    <n v="3154760000"/>
    <s v="September"/>
    <x v="1"/>
    <x v="7"/>
  </r>
  <r>
    <x v="191"/>
    <s v="September"/>
    <x v="1"/>
    <n v="4477.09"/>
    <n v="4485.87"/>
    <x v="426"/>
    <n v="4473.75"/>
    <n v="3321030000"/>
    <s v="September"/>
    <x v="1"/>
    <x v="7"/>
  </r>
  <r>
    <x v="215"/>
    <s v="September"/>
    <x v="1"/>
    <n v="4479.33"/>
    <n v="4485.68"/>
    <x v="427"/>
    <n v="4443.05"/>
    <n v="2568730000"/>
    <s v="September"/>
    <x v="1"/>
    <x v="7"/>
  </r>
  <r>
    <x v="213"/>
    <s v="August"/>
    <x v="1"/>
    <n v="4461.6499999999996"/>
    <n v="4480.26"/>
    <x v="428"/>
    <n v="4479.71"/>
    <n v="2707170000"/>
    <s v="August"/>
    <x v="1"/>
    <x v="8"/>
  </r>
  <r>
    <x v="25"/>
    <s v="October"/>
    <x v="1"/>
    <n v="4447.6899999999996"/>
    <n v="4475.82"/>
    <x v="429"/>
    <n v="4471.37"/>
    <n v="3000560000"/>
    <s v="October"/>
    <x v="1"/>
    <x v="2"/>
  </r>
  <r>
    <x v="204"/>
    <s v="September"/>
    <x v="1"/>
    <n v="4469.74"/>
    <n v="4471.5200000000004"/>
    <x v="430"/>
    <n v="4432.99"/>
    <n v="5622210000"/>
    <s v="September"/>
    <x v="1"/>
    <x v="7"/>
  </r>
  <r>
    <x v="212"/>
    <s v="August"/>
    <x v="1"/>
    <n v="4464.84"/>
    <n v="4468.37"/>
    <x v="431"/>
    <n v="4468"/>
    <n v="2371630000"/>
    <s v="August"/>
    <x v="1"/>
    <x v="8"/>
  </r>
  <r>
    <x v="236"/>
    <s v="September"/>
    <x v="1"/>
    <n v="4406.75"/>
    <n v="4465.3999999999996"/>
    <x v="432"/>
    <n v="4448.9799999999996"/>
    <n v="2833290000"/>
    <s v="September"/>
    <x v="1"/>
    <x v="7"/>
  </r>
  <r>
    <x v="235"/>
    <s v="September"/>
    <x v="1"/>
    <n v="4438.04"/>
    <n v="4463.12"/>
    <x v="433"/>
    <n v="4455.4799999999996"/>
    <n v="2772090000"/>
    <s v="September"/>
    <x v="1"/>
    <x v="7"/>
  </r>
  <r>
    <x v="219"/>
    <s v="August"/>
    <x v="1"/>
    <n v="4462.12"/>
    <n v="4462.12"/>
    <x v="434"/>
    <n v="4448.08"/>
    <n v="2884000000"/>
    <s v="August"/>
    <x v="1"/>
    <x v="8"/>
  </r>
  <r>
    <x v="229"/>
    <s v="August"/>
    <x v="1"/>
    <n v="4446.08"/>
    <n v="4461.7700000000004"/>
    <x v="435"/>
    <n v="4460.83"/>
    <n v="2543860000"/>
    <s v="August"/>
    <x v="1"/>
    <x v="8"/>
  </r>
  <r>
    <x v="239"/>
    <s v="September"/>
    <x v="1"/>
    <n v="4442.12"/>
    <n v="4457.3"/>
    <x v="436"/>
    <n v="4443.1099999999997"/>
    <n v="3032870000"/>
    <s v="September"/>
    <x v="1"/>
    <x v="7"/>
  </r>
  <r>
    <x v="228"/>
    <s v="August"/>
    <x v="1"/>
    <n v="4440.9399999999996"/>
    <n v="4454.32"/>
    <x v="437"/>
    <n v="4400.2700000000004"/>
    <n v="2965210000"/>
    <s v="August"/>
    <x v="1"/>
    <x v="8"/>
  </r>
  <r>
    <x v="224"/>
    <s v="August"/>
    <x v="1"/>
    <n v="4442.18"/>
    <n v="4449.4399999999996"/>
    <x v="438"/>
    <n v="4442.41"/>
    <n v="2803060000"/>
    <s v="August"/>
    <x v="1"/>
    <x v="8"/>
  </r>
  <r>
    <x v="227"/>
    <s v="August"/>
    <x v="1"/>
    <n v="4435.79"/>
    <n v="4445.21"/>
    <x v="439"/>
    <n v="4436.75"/>
    <n v="3219840000"/>
    <s v="August"/>
    <x v="1"/>
    <x v="8"/>
  </r>
  <r>
    <x v="180"/>
    <s v="August"/>
    <x v="1"/>
    <n v="4410.5600000000004"/>
    <n v="4444.3500000000004"/>
    <x v="440"/>
    <n v="4441.67"/>
    <n v="2867770000"/>
    <s v="August"/>
    <x v="1"/>
    <x v="8"/>
  </r>
  <r>
    <x v="242"/>
    <s v="August"/>
    <x v="1"/>
    <n v="4429.07"/>
    <n v="4440.82"/>
    <x v="441"/>
    <n v="4436.5200000000004"/>
    <n v="2839970000"/>
    <s v="August"/>
    <x v="1"/>
    <x v="8"/>
  </r>
  <r>
    <x v="62"/>
    <s v="October"/>
    <x v="1"/>
    <n v="4386.75"/>
    <n v="4439.7299999999996"/>
    <x v="442"/>
    <n v="4438.26"/>
    <n v="2642920000"/>
    <s v="October"/>
    <x v="1"/>
    <x v="2"/>
  </r>
  <r>
    <x v="225"/>
    <s v="August"/>
    <x v="1"/>
    <n v="4437.7700000000004"/>
    <n v="4439.3900000000003"/>
    <x v="443"/>
    <n v="4432.3500000000004"/>
    <n v="2779880000"/>
    <s v="August"/>
    <x v="1"/>
    <x v="8"/>
  </r>
  <r>
    <x v="262"/>
    <s v="July"/>
    <x v="1"/>
    <n v="4403.59"/>
    <n v="4429.97"/>
    <x v="444"/>
    <n v="4419.1499999999996"/>
    <n v="2815510000"/>
    <s v="July"/>
    <x v="1"/>
    <x v="9"/>
  </r>
  <r>
    <x v="121"/>
    <s v="October"/>
    <x v="1"/>
    <n v="4383.7299999999996"/>
    <n v="4429.97"/>
    <x v="445"/>
    <n v="4399.76"/>
    <n v="3096080000"/>
    <s v="October"/>
    <x v="1"/>
    <x v="2"/>
  </r>
  <r>
    <x v="254"/>
    <s v="August"/>
    <x v="1"/>
    <n v="4408.8599999999997"/>
    <n v="4429.76"/>
    <x v="446"/>
    <n v="4429.1000000000004"/>
    <n v="2734220000"/>
    <s v="August"/>
    <x v="1"/>
    <x v="8"/>
  </r>
  <r>
    <x v="281"/>
    <s v="August"/>
    <x v="1"/>
    <n v="4392.74"/>
    <n v="4423.79"/>
    <x v="447"/>
    <n v="4423.1499999999996"/>
    <n v="3305340000"/>
    <s v="August"/>
    <x v="1"/>
    <x v="8"/>
  </r>
  <r>
    <x v="263"/>
    <s v="July"/>
    <x v="1"/>
    <n v="4409.58"/>
    <n v="4422.7299999999996"/>
    <x v="448"/>
    <n v="4422.3"/>
    <n v="2679110000"/>
    <s v="July"/>
    <x v="1"/>
    <x v="9"/>
  </r>
  <r>
    <x v="265"/>
    <s v="August"/>
    <x v="1"/>
    <n v="4406.8599999999997"/>
    <n v="4422.18"/>
    <x v="449"/>
    <n v="4387.16"/>
    <n v="2919940000"/>
    <s v="August"/>
    <x v="1"/>
    <x v="8"/>
  </r>
  <r>
    <x v="246"/>
    <s v="September"/>
    <x v="1"/>
    <n v="4419.54"/>
    <n v="4419.54"/>
    <x v="450"/>
    <n v="4352.63"/>
    <n v="3495970000"/>
    <s v="September"/>
    <x v="1"/>
    <x v="7"/>
  </r>
  <r>
    <x v="216"/>
    <s v="August"/>
    <x v="1"/>
    <n v="4382.4399999999996"/>
    <n v="4418.6099999999997"/>
    <x v="451"/>
    <n v="4405.8"/>
    <n v="3120840000"/>
    <s v="August"/>
    <x v="1"/>
    <x v="8"/>
  </r>
  <r>
    <x v="240"/>
    <s v="September"/>
    <x v="1"/>
    <n v="4367.43"/>
    <n v="4416.75"/>
    <x v="452"/>
    <n v="4395.6400000000003"/>
    <n v="3273670000"/>
    <s v="September"/>
    <x v="1"/>
    <x v="7"/>
  </r>
  <r>
    <x v="268"/>
    <s v="July"/>
    <x v="1"/>
    <n v="4416.38"/>
    <n v="4416.38"/>
    <x v="453"/>
    <n v="4401.46"/>
    <n v="3381080000"/>
    <s v="July"/>
    <x v="1"/>
    <x v="9"/>
  </r>
  <r>
    <x v="270"/>
    <s v="August"/>
    <x v="1"/>
    <n v="4415.95"/>
    <n v="4416.17"/>
    <x v="454"/>
    <n v="4402.66"/>
    <n v="3382620000"/>
    <s v="August"/>
    <x v="1"/>
    <x v="8"/>
  </r>
  <r>
    <x v="88"/>
    <s v="October"/>
    <x v="1"/>
    <n v="4385.4399999999996"/>
    <n v="4415.88"/>
    <x v="455"/>
    <n v="4361.1899999999996"/>
    <n v="2580000000"/>
    <s v="October"/>
    <x v="1"/>
    <x v="2"/>
  </r>
  <r>
    <x v="259"/>
    <s v="July"/>
    <x v="1"/>
    <n v="4402.95"/>
    <n v="4415.47"/>
    <x v="456"/>
    <n v="4400.6400000000003"/>
    <n v="3215130000"/>
    <s v="July"/>
    <x v="1"/>
    <x v="9"/>
  </r>
  <r>
    <x v="343"/>
    <s v="July"/>
    <x v="1"/>
    <n v="4381.2"/>
    <n v="4415.18"/>
    <x v="457"/>
    <n v="4411.79"/>
    <n v="3490730000"/>
    <s v="July"/>
    <x v="1"/>
    <x v="9"/>
  </r>
  <r>
    <x v="250"/>
    <s v="July"/>
    <x v="1"/>
    <n v="4395.12"/>
    <n v="4412.25"/>
    <x v="458"/>
    <n v="4395.26"/>
    <n v="2861600000"/>
    <s v="July"/>
    <x v="1"/>
    <x v="9"/>
  </r>
  <r>
    <x v="112"/>
    <s v="October"/>
    <x v="1"/>
    <n v="4406.51"/>
    <n v="4412.0200000000004"/>
    <x v="459"/>
    <n v="4391.34"/>
    <n v="2401890000"/>
    <s v="October"/>
    <x v="1"/>
    <x v="2"/>
  </r>
  <r>
    <x v="232"/>
    <s v="September"/>
    <x v="1"/>
    <n v="4402.95"/>
    <n v="4402.95"/>
    <x v="460"/>
    <n v="4357.7299999999996"/>
    <n v="3773680000"/>
    <s v="September"/>
    <x v="1"/>
    <x v="7"/>
  </r>
  <r>
    <x v="244"/>
    <s v="September"/>
    <x v="1"/>
    <n v="4374.45"/>
    <n v="4394.87"/>
    <x v="461"/>
    <n v="4354.1899999999996"/>
    <n v="3044300000"/>
    <s v="September"/>
    <x v="1"/>
    <x v="7"/>
  </r>
  <r>
    <x v="350"/>
    <s v="July"/>
    <x v="1"/>
    <n v="4380.1099999999997"/>
    <n v="4393.68"/>
    <x v="462"/>
    <n v="4374.3"/>
    <n v="3213870000"/>
    <s v="July"/>
    <x v="1"/>
    <x v="9"/>
  </r>
  <r>
    <x v="348"/>
    <s v="July"/>
    <x v="1"/>
    <n v="4381.07"/>
    <n v="4392.37"/>
    <x v="463"/>
    <n v="4369.21"/>
    <n v="3166900000"/>
    <s v="July"/>
    <x v="1"/>
    <x v="9"/>
  </r>
  <r>
    <x v="330"/>
    <s v="July"/>
    <x v="1"/>
    <n v="4372.41"/>
    <n v="4386.68"/>
    <x v="464"/>
    <n v="4384.63"/>
    <n v="2983980000"/>
    <s v="July"/>
    <x v="1"/>
    <x v="9"/>
  </r>
  <r>
    <x v="243"/>
    <s v="September"/>
    <x v="1"/>
    <n v="4362.41"/>
    <n v="4385.57"/>
    <x v="465"/>
    <n v="4359.46"/>
    <n v="2753800000"/>
    <s v="September"/>
    <x v="1"/>
    <x v="7"/>
  </r>
  <r>
    <x v="241"/>
    <s v="September"/>
    <x v="1"/>
    <n v="4370.67"/>
    <n v="4382.55"/>
    <x v="466"/>
    <n v="4307.54"/>
    <n v="3123770000"/>
    <s v="September"/>
    <x v="1"/>
    <x v="7"/>
  </r>
  <r>
    <x v="192"/>
    <s v="October"/>
    <x v="1"/>
    <n v="4317.16"/>
    <n v="4375.1899999999996"/>
    <x v="467"/>
    <n v="4357.04"/>
    <n v="3148980000"/>
    <s v="October"/>
    <x v="1"/>
    <x v="2"/>
  </r>
  <r>
    <x v="356"/>
    <s v="July"/>
    <x v="1"/>
    <n v="4367.43"/>
    <n v="4375.09"/>
    <x v="468"/>
    <n v="4327.16"/>
    <n v="3165160000"/>
    <s v="July"/>
    <x v="1"/>
    <x v="9"/>
  </r>
  <r>
    <x v="94"/>
    <s v="October"/>
    <x v="1"/>
    <n v="4368.3100000000004"/>
    <n v="4374.8900000000003"/>
    <x v="469"/>
    <n v="4350.6499999999996"/>
    <n v="2608150000"/>
    <s v="October"/>
    <x v="1"/>
    <x v="2"/>
  </r>
  <r>
    <x v="76"/>
    <s v="October"/>
    <x v="1"/>
    <n v="4358.01"/>
    <n v="4372.87"/>
    <x v="470"/>
    <n v="4363.8"/>
    <n v="2926460000"/>
    <s v="October"/>
    <x v="1"/>
    <x v="2"/>
  </r>
  <r>
    <x v="337"/>
    <s v="July"/>
    <x v="1"/>
    <n v="4329.38"/>
    <n v="4371.6000000000004"/>
    <x v="471"/>
    <n v="4369.55"/>
    <n v="2738280000"/>
    <s v="July"/>
    <x v="1"/>
    <x v="9"/>
  </r>
  <r>
    <x v="353"/>
    <s v="July"/>
    <x v="1"/>
    <n v="4361.2700000000004"/>
    <n v="4369.87"/>
    <x v="472"/>
    <n v="4367.4799999999996"/>
    <n v="2907910000"/>
    <s v="July"/>
    <x v="1"/>
    <x v="9"/>
  </r>
  <r>
    <x v="138"/>
    <s v="October"/>
    <x v="1"/>
    <n v="4309.87"/>
    <n v="4369.2299999999996"/>
    <x v="473"/>
    <n v="4345.72"/>
    <n v="2967400000"/>
    <s v="October"/>
    <x v="1"/>
    <x v="2"/>
  </r>
  <r>
    <x v="354"/>
    <s v="July"/>
    <x v="1"/>
    <n v="4369.0200000000004"/>
    <n v="4369.0200000000004"/>
    <x v="474"/>
    <n v="4360.03"/>
    <n v="3226930000"/>
    <s v="July"/>
    <x v="1"/>
    <x v="9"/>
  </r>
  <r>
    <x v="116"/>
    <s v="October"/>
    <x v="1"/>
    <n v="4319.57"/>
    <n v="4365.57"/>
    <x v="475"/>
    <n v="4363.55"/>
    <n v="3219590000"/>
    <s v="October"/>
    <x v="1"/>
    <x v="2"/>
  </r>
  <r>
    <x v="320"/>
    <s v="July"/>
    <x v="1"/>
    <n v="4351.01"/>
    <n v="4361.88"/>
    <x v="476"/>
    <n v="4358.13"/>
    <n v="3243900000"/>
    <s v="July"/>
    <x v="1"/>
    <x v="9"/>
  </r>
  <r>
    <x v="352"/>
    <s v="July"/>
    <x v="1"/>
    <n v="4331.13"/>
    <n v="4359.7"/>
    <x v="477"/>
    <n v="4358.6899999999996"/>
    <n v="3078550000"/>
    <s v="July"/>
    <x v="1"/>
    <x v="9"/>
  </r>
  <r>
    <x v="318"/>
    <s v="July"/>
    <x v="1"/>
    <n v="4356.46"/>
    <n v="4356.46"/>
    <x v="478"/>
    <n v="4343.54"/>
    <n v="3437900000"/>
    <s v="July"/>
    <x v="1"/>
    <x v="9"/>
  </r>
  <r>
    <x v="167"/>
    <s v="October"/>
    <x v="1"/>
    <n v="4348.84"/>
    <n v="4355.51"/>
    <x v="479"/>
    <n v="4300.46"/>
    <n v="3110560000"/>
    <s v="October"/>
    <x v="1"/>
    <x v="2"/>
  </r>
  <r>
    <x v="340"/>
    <s v="July"/>
    <x v="1"/>
    <n v="4326.6000000000004"/>
    <n v="4355.43"/>
    <x v="480"/>
    <n v="4352.34"/>
    <n v="2628550000"/>
    <s v="July"/>
    <x v="1"/>
    <x v="9"/>
  </r>
  <r>
    <x v="360"/>
    <s v="July"/>
    <x v="1"/>
    <n v="4265.1099999999997"/>
    <n v="4336.84"/>
    <x v="481"/>
    <n v="4323.0600000000004"/>
    <n v="3634190000"/>
    <s v="July"/>
    <x v="1"/>
    <x v="9"/>
  </r>
  <r>
    <x v="346"/>
    <s v="July"/>
    <x v="1"/>
    <n v="4321.07"/>
    <n v="4330.88"/>
    <x v="482"/>
    <n v="4320.82"/>
    <n v="3393780000"/>
    <s v="July"/>
    <x v="1"/>
    <x v="9"/>
  </r>
  <r>
    <x v="335"/>
    <s v="July"/>
    <x v="1"/>
    <n v="4300.7299999999996"/>
    <n v="4320.66"/>
    <x v="483"/>
    <n v="4319.9399999999996"/>
    <n v="3077580000"/>
    <s v="July"/>
    <x v="1"/>
    <x v="9"/>
  </r>
  <r>
    <x v="315"/>
    <s v="June"/>
    <x v="1"/>
    <n v="4290.6499999999996"/>
    <n v="4302.43"/>
    <x v="484"/>
    <n v="4297.5"/>
    <n v="3687880000"/>
    <s v="June"/>
    <x v="1"/>
    <x v="11"/>
  </r>
  <r>
    <x v="305"/>
    <s v="June"/>
    <x v="1"/>
    <n v="4293.21"/>
    <n v="4300.5200000000004"/>
    <x v="485"/>
    <n v="4291.8"/>
    <n v="3049560000"/>
    <s v="June"/>
    <x v="1"/>
    <x v="11"/>
  </r>
  <r>
    <x v="359"/>
    <s v="July"/>
    <x v="1"/>
    <n v="4296.3999999999996"/>
    <n v="4296.3999999999996"/>
    <x v="486"/>
    <n v="4258.49"/>
    <n v="4155790000"/>
    <s v="July"/>
    <x v="1"/>
    <x v="9"/>
  </r>
  <r>
    <x v="316"/>
    <s v="June"/>
    <x v="1"/>
    <n v="4284.8999999999996"/>
    <n v="4292.1400000000003"/>
    <x v="487"/>
    <n v="4290.6099999999997"/>
    <n v="3415610000"/>
    <s v="June"/>
    <x v="1"/>
    <x v="11"/>
  </r>
  <r>
    <x v="319"/>
    <s v="June"/>
    <x v="1"/>
    <n v="4274.45"/>
    <n v="4286.12"/>
    <x v="488"/>
    <n v="4280.7"/>
    <n v="6248390000"/>
    <s v="June"/>
    <x v="1"/>
    <x v="11"/>
  </r>
  <r>
    <x v="317"/>
    <s v="June"/>
    <x v="1"/>
    <n v="4256.97"/>
    <n v="4271.28"/>
    <x v="489"/>
    <n v="4266.49"/>
    <n v="3141680000"/>
    <s v="June"/>
    <x v="1"/>
    <x v="11"/>
  </r>
  <r>
    <x v="255"/>
    <s v="June"/>
    <x v="1"/>
    <n v="4255.28"/>
    <n v="4257.16"/>
    <x v="490"/>
    <n v="4246.59"/>
    <n v="3578450000"/>
    <s v="June"/>
    <x v="1"/>
    <x v="11"/>
  </r>
  <r>
    <x v="325"/>
    <s v="June"/>
    <x v="1"/>
    <n v="4249.2700000000004"/>
    <n v="4256.6000000000004"/>
    <x v="491"/>
    <n v="4241.84"/>
    <n v="3172440000"/>
    <s v="June"/>
    <x v="1"/>
    <x v="11"/>
  </r>
  <r>
    <x v="336"/>
    <s v="June"/>
    <x v="1"/>
    <n v="4224.6099999999997"/>
    <n v="4255.84"/>
    <x v="492"/>
    <n v="4246.4399999999996"/>
    <n v="3208760000"/>
    <s v="June"/>
    <x v="1"/>
    <x v="11"/>
  </r>
  <r>
    <x v="257"/>
    <s v="June"/>
    <x v="1"/>
    <n v="4248.3100000000004"/>
    <n v="4255.59"/>
    <x v="493"/>
    <n v="4255.1499999999996"/>
    <n v="3612050000"/>
    <s v="June"/>
    <x v="1"/>
    <x v="11"/>
  </r>
  <r>
    <x v="264"/>
    <s v="June"/>
    <x v="1"/>
    <n v="4248.87"/>
    <n v="4251.8900000000003"/>
    <x v="494"/>
    <n v="4223.7"/>
    <n v="3722050000"/>
    <s v="June"/>
    <x v="1"/>
    <x v="11"/>
  </r>
  <r>
    <x v="284"/>
    <s v="June"/>
    <x v="1"/>
    <n v="4228.5600000000004"/>
    <n v="4249.74"/>
    <x v="495"/>
    <n v="4239.18"/>
    <n v="3502480000"/>
    <s v="June"/>
    <x v="1"/>
    <x v="11"/>
  </r>
  <r>
    <x v="296"/>
    <s v="June"/>
    <x v="1"/>
    <n v="4242.8999999999996"/>
    <n v="4248.38"/>
    <x v="496"/>
    <n v="4247.4399999999996"/>
    <n v="3204280000"/>
    <s v="June"/>
    <x v="1"/>
    <x v="11"/>
  </r>
  <r>
    <x v="72"/>
    <s v="May"/>
    <x v="1"/>
    <n v="4210.34"/>
    <n v="4238.04"/>
    <x v="497"/>
    <n v="4232.6000000000004"/>
    <n v="4013060000"/>
    <s v="May"/>
    <x v="1"/>
    <x v="0"/>
  </r>
  <r>
    <x v="297"/>
    <s v="June"/>
    <x v="1"/>
    <n v="4232.99"/>
    <n v="4237.09"/>
    <x v="498"/>
    <n v="4219.55"/>
    <n v="3902870000"/>
    <s v="June"/>
    <x v="1"/>
    <x v="11"/>
  </r>
  <r>
    <x v="342"/>
    <s v="June"/>
    <x v="1"/>
    <n v="4233.8100000000004"/>
    <n v="4236.74"/>
    <x v="499"/>
    <n v="4227.26"/>
    <n v="3943870000"/>
    <s v="June"/>
    <x v="1"/>
    <x v="11"/>
  </r>
  <r>
    <x v="55"/>
    <s v="May"/>
    <x v="1"/>
    <n v="4228.29"/>
    <n v="4236.3900000000003"/>
    <x v="500"/>
    <n v="4188.43"/>
    <n v="3678970000"/>
    <s v="May"/>
    <x v="1"/>
    <x v="0"/>
  </r>
  <r>
    <x v="300"/>
    <s v="June"/>
    <x v="1"/>
    <n v="4216.5200000000004"/>
    <n v="4234.12"/>
    <x v="501"/>
    <n v="4202.04"/>
    <n v="4122960000"/>
    <s v="June"/>
    <x v="1"/>
    <x v="11"/>
  </r>
  <r>
    <x v="290"/>
    <s v="June"/>
    <x v="1"/>
    <n v="4206.05"/>
    <n v="4233.45"/>
    <x v="502"/>
    <n v="4229.8900000000003"/>
    <n v="3487070000"/>
    <s v="June"/>
    <x v="1"/>
    <x v="11"/>
  </r>
  <r>
    <x v="304"/>
    <s v="June"/>
    <x v="1"/>
    <n v="4229.34"/>
    <n v="4232.34"/>
    <x v="503"/>
    <n v="4226.5200000000004"/>
    <n v="3835570000"/>
    <s v="June"/>
    <x v="1"/>
    <x v="11"/>
  </r>
  <r>
    <x v="277"/>
    <s v="June"/>
    <x v="1"/>
    <n v="4220.37"/>
    <n v="4232.29"/>
    <x v="504"/>
    <n v="4221.8599999999997"/>
    <n v="3952110000"/>
    <s v="June"/>
    <x v="1"/>
    <x v="11"/>
  </r>
  <r>
    <x v="327"/>
    <s v="June"/>
    <x v="1"/>
    <n v="4173.3999999999996"/>
    <n v="4226.24"/>
    <x v="505"/>
    <n v="4224.79"/>
    <n v="3391740000"/>
    <s v="June"/>
    <x v="1"/>
    <x v="11"/>
  </r>
  <r>
    <x v="122"/>
    <s v="April"/>
    <x v="1"/>
    <n v="4206.1400000000003"/>
    <n v="4218.78"/>
    <x v="506"/>
    <n v="4211.47"/>
    <n v="4288940000"/>
    <s v="April"/>
    <x v="1"/>
    <x v="3"/>
  </r>
  <r>
    <x v="286"/>
    <s v="May"/>
    <x v="1"/>
    <n v="4210.7700000000004"/>
    <n v="4218.3599999999997"/>
    <x v="507"/>
    <n v="4204.1099999999997"/>
    <n v="4199270000"/>
    <s v="May"/>
    <x v="1"/>
    <x v="0"/>
  </r>
  <r>
    <x v="287"/>
    <s v="June"/>
    <x v="1"/>
    <n v="4206.82"/>
    <n v="4217.37"/>
    <x v="508"/>
    <n v="4208.12"/>
    <n v="4860930000"/>
    <s v="June"/>
    <x v="1"/>
    <x v="11"/>
  </r>
  <r>
    <x v="274"/>
    <s v="May"/>
    <x v="1"/>
    <n v="4205.9399999999996"/>
    <n v="4213.42"/>
    <x v="509"/>
    <n v="4188.13"/>
    <n v="3420870000"/>
    <s v="May"/>
    <x v="1"/>
    <x v="0"/>
  </r>
  <r>
    <x v="266"/>
    <s v="May"/>
    <x v="1"/>
    <n v="4201.9399999999996"/>
    <n v="4213.38"/>
    <x v="510"/>
    <n v="4200.88"/>
    <n v="5201110000"/>
    <s v="May"/>
    <x v="1"/>
    <x v="0"/>
  </r>
  <r>
    <x v="271"/>
    <s v="May"/>
    <x v="1"/>
    <n v="4170.16"/>
    <n v="4209.5200000000004"/>
    <x v="511"/>
    <n v="4197.05"/>
    <n v="2947400000"/>
    <s v="May"/>
    <x v="1"/>
    <x v="0"/>
  </r>
  <r>
    <x v="70"/>
    <s v="May"/>
    <x v="1"/>
    <n v="4191.9799999999996"/>
    <n v="4209.3900000000003"/>
    <x v="512"/>
    <n v="4192.66"/>
    <n v="4061170000"/>
    <s v="May"/>
    <x v="1"/>
    <x v="0"/>
  </r>
  <r>
    <x v="289"/>
    <s v="June"/>
    <x v="1"/>
    <n v="4204.78"/>
    <n v="4204.78"/>
    <x v="513"/>
    <n v="4166.45"/>
    <n v="6084980000"/>
    <s v="June"/>
    <x v="1"/>
    <x v="11"/>
  </r>
  <r>
    <x v="278"/>
    <s v="June"/>
    <x v="1"/>
    <n v="4191.43"/>
    <n v="4204.3900000000003"/>
    <x v="514"/>
    <n v="4192.8500000000004"/>
    <n v="4579450000"/>
    <s v="June"/>
    <x v="1"/>
    <x v="11"/>
  </r>
  <r>
    <x v="78"/>
    <s v="May"/>
    <x v="1"/>
    <n v="4169.1400000000003"/>
    <n v="4202.7"/>
    <x v="515"/>
    <n v="4201.62"/>
    <n v="4504860000"/>
    <s v="May"/>
    <x v="1"/>
    <x v="0"/>
  </r>
  <r>
    <x v="261"/>
    <s v="May"/>
    <x v="1"/>
    <n v="4191.59"/>
    <n v="4202.6099999999997"/>
    <x v="516"/>
    <n v="4195.99"/>
    <n v="3674490000"/>
    <s v="May"/>
    <x v="1"/>
    <x v="0"/>
  </r>
  <r>
    <x v="110"/>
    <s v="April"/>
    <x v="1"/>
    <n v="4185.1400000000003"/>
    <n v="4201.53"/>
    <x v="517"/>
    <n v="4183.18"/>
    <n v="3772390000"/>
    <s v="April"/>
    <x v="1"/>
    <x v="3"/>
  </r>
  <r>
    <x v="74"/>
    <s v="April"/>
    <x v="1"/>
    <n v="4198.1000000000004"/>
    <n v="4198.1000000000004"/>
    <x v="518"/>
    <n v="4181.17"/>
    <n v="4273680000"/>
    <s v="April"/>
    <x v="1"/>
    <x v="3"/>
  </r>
  <r>
    <x v="123"/>
    <s v="April"/>
    <x v="1"/>
    <n v="4185.03"/>
    <n v="4194.1899999999996"/>
    <x v="519"/>
    <n v="4187.62"/>
    <n v="3738920000"/>
    <s v="April"/>
    <x v="1"/>
    <x v="3"/>
  </r>
  <r>
    <x v="146"/>
    <s v="April"/>
    <x v="1"/>
    <n v="4138.78"/>
    <n v="4194.17"/>
    <x v="520"/>
    <n v="4180.17"/>
    <n v="3568080000"/>
    <s v="April"/>
    <x v="1"/>
    <x v="3"/>
  </r>
  <r>
    <x v="115"/>
    <s v="April"/>
    <x v="1"/>
    <n v="4188.25"/>
    <n v="4193.3500000000004"/>
    <x v="521"/>
    <n v="4186.72"/>
    <n v="3703240000"/>
    <s v="April"/>
    <x v="1"/>
    <x v="3"/>
  </r>
  <r>
    <x v="22"/>
    <s v="April"/>
    <x v="1"/>
    <n v="4174.1400000000003"/>
    <n v="4191.3100000000004"/>
    <x v="522"/>
    <n v="4185.47"/>
    <n v="4157430000"/>
    <s v="April"/>
    <x v="1"/>
    <x v="3"/>
  </r>
  <r>
    <x v="252"/>
    <s v="May"/>
    <x v="1"/>
    <n v="4168.6099999999997"/>
    <n v="4188.72"/>
    <x v="523"/>
    <n v="4155.8599999999997"/>
    <n v="3344620000"/>
    <s v="May"/>
    <x v="1"/>
    <x v="0"/>
  </r>
  <r>
    <x v="90"/>
    <s v="May"/>
    <x v="1"/>
    <n v="4177.0600000000004"/>
    <n v="4187.72"/>
    <x v="524"/>
    <n v="4167.59"/>
    <n v="4029050000"/>
    <s v="May"/>
    <x v="1"/>
    <x v="0"/>
  </r>
  <r>
    <x v="141"/>
    <s v="May"/>
    <x v="1"/>
    <n v="4129.58"/>
    <n v="4183.13"/>
    <x v="525"/>
    <n v="4173.8500000000004"/>
    <n v="3251920000"/>
    <s v="May"/>
    <x v="1"/>
    <x v="0"/>
  </r>
  <r>
    <x v="96"/>
    <s v="April"/>
    <x v="1"/>
    <n v="4179.8"/>
    <n v="4180.8100000000004"/>
    <x v="526"/>
    <n v="4163.26"/>
    <n v="3788020000"/>
    <s v="April"/>
    <x v="1"/>
    <x v="3"/>
  </r>
  <r>
    <x v="118"/>
    <s v="April"/>
    <x v="1"/>
    <n v="4170.46"/>
    <n v="4179.57"/>
    <x v="527"/>
    <n v="4134.9799999999996"/>
    <n v="4235040000"/>
    <s v="April"/>
    <x v="1"/>
    <x v="3"/>
  </r>
  <r>
    <x v="105"/>
    <s v="May"/>
    <x v="1"/>
    <n v="4179.04"/>
    <n v="4179.04"/>
    <x v="528"/>
    <n v="4164.66"/>
    <n v="4441080000"/>
    <s v="May"/>
    <x v="1"/>
    <x v="0"/>
  </r>
  <r>
    <x v="111"/>
    <s v="April"/>
    <x v="1"/>
    <n v="4128.42"/>
    <n v="4175.0200000000004"/>
    <x v="529"/>
    <n v="4173.42"/>
    <n v="3865820000"/>
    <s v="April"/>
    <x v="1"/>
    <x v="3"/>
  </r>
  <r>
    <x v="17"/>
    <s v="April"/>
    <x v="1"/>
    <n v="4139.76"/>
    <n v="4173.49"/>
    <x v="530"/>
    <n v="4170.42"/>
    <n v="4027680000"/>
    <s v="April"/>
    <x v="1"/>
    <x v="3"/>
  </r>
  <r>
    <x v="247"/>
    <s v="May"/>
    <x v="1"/>
    <n v="4121.97"/>
    <n v="4172.8"/>
    <x v="531"/>
    <n v="4159.12"/>
    <n v="3019060000"/>
    <s v="May"/>
    <x v="1"/>
    <x v="0"/>
  </r>
  <r>
    <x v="233"/>
    <s v="May"/>
    <x v="1"/>
    <n v="4169.92"/>
    <n v="4171.92"/>
    <x v="532"/>
    <n v="4163.29"/>
    <n v="3307130000"/>
    <s v="May"/>
    <x v="1"/>
    <x v="0"/>
  </r>
  <r>
    <x v="231"/>
    <s v="May"/>
    <x v="1"/>
    <n v="4165.9399999999996"/>
    <n v="4169.1499999999996"/>
    <x v="533"/>
    <n v="4127.83"/>
    <n v="3559790000"/>
    <s v="May"/>
    <x v="1"/>
    <x v="0"/>
  </r>
  <r>
    <x v="92"/>
    <s v="May"/>
    <x v="1"/>
    <n v="4150.34"/>
    <n v="4162.04"/>
    <x v="534"/>
    <n v="4152.1000000000004"/>
    <n v="3593110000"/>
    <s v="May"/>
    <x v="1"/>
    <x v="0"/>
  </r>
  <r>
    <x v="103"/>
    <s v="April"/>
    <x v="1"/>
    <n v="4159.18"/>
    <n v="4159.18"/>
    <x v="535"/>
    <n v="4134.9399999999996"/>
    <n v="4338230000"/>
    <s v="April"/>
    <x v="1"/>
    <x v="3"/>
  </r>
  <r>
    <x v="12"/>
    <s v="April"/>
    <x v="1"/>
    <n v="4141.58"/>
    <n v="4151.6899999999996"/>
    <x v="536"/>
    <n v="4124.66"/>
    <n v="3976540000"/>
    <s v="April"/>
    <x v="1"/>
    <x v="3"/>
  </r>
  <r>
    <x v="16"/>
    <s v="April"/>
    <x v="1"/>
    <n v="4130.1000000000004"/>
    <n v="4148"/>
    <x v="537"/>
    <n v="4141.59"/>
    <n v="3728440000"/>
    <s v="April"/>
    <x v="1"/>
    <x v="3"/>
  </r>
  <r>
    <x v="89"/>
    <s v="May"/>
    <x v="1"/>
    <n v="4130.55"/>
    <n v="4134.7299999999996"/>
    <x v="538"/>
    <n v="4063.04"/>
    <n v="3735080000"/>
    <s v="May"/>
    <x v="1"/>
    <x v="0"/>
  </r>
  <r>
    <x v="41"/>
    <s v="April"/>
    <x v="1"/>
    <n v="4124.71"/>
    <n v="4131.76"/>
    <x v="539"/>
    <n v="4127.99"/>
    <n v="3578500000"/>
    <s v="April"/>
    <x v="1"/>
    <x v="3"/>
  </r>
  <r>
    <x v="145"/>
    <s v="May"/>
    <x v="1"/>
    <n v="4074.99"/>
    <n v="4131.58"/>
    <x v="540"/>
    <n v="4112.5"/>
    <n v="3687780000"/>
    <s v="May"/>
    <x v="1"/>
    <x v="0"/>
  </r>
  <r>
    <x v="66"/>
    <s v="April"/>
    <x v="1"/>
    <n v="4096.1099999999997"/>
    <n v="4129.4799999999996"/>
    <x v="541"/>
    <n v="4128.8"/>
    <n v="3634910000"/>
    <s v="April"/>
    <x v="1"/>
    <x v="3"/>
  </r>
  <r>
    <x v="260"/>
    <s v="May"/>
    <x v="1"/>
    <n v="4098.45"/>
    <n v="4116.93"/>
    <x v="542"/>
    <n v="4115.68"/>
    <n v="3485550000"/>
    <s v="May"/>
    <x v="1"/>
    <x v="0"/>
  </r>
  <r>
    <x v="81"/>
    <s v="April"/>
    <x v="1"/>
    <n v="4089.95"/>
    <n v="4098.1899999999996"/>
    <x v="543"/>
    <n v="4097.17"/>
    <n v="3901910000"/>
    <s v="April"/>
    <x v="1"/>
    <x v="3"/>
  </r>
  <r>
    <x v="69"/>
    <s v="April"/>
    <x v="1"/>
    <n v="4075.57"/>
    <n v="4086.23"/>
    <x v="544"/>
    <n v="4073.94"/>
    <n v="4027880000"/>
    <s v="April"/>
    <x v="1"/>
    <x v="3"/>
  </r>
  <r>
    <x v="61"/>
    <s v="April"/>
    <x v="1"/>
    <n v="4034.44"/>
    <n v="4083.42"/>
    <x v="545"/>
    <n v="4077.91"/>
    <n v="3999760000"/>
    <s v="April"/>
    <x v="1"/>
    <x v="3"/>
  </r>
  <r>
    <x v="73"/>
    <s v="April"/>
    <x v="1"/>
    <n v="4074.29"/>
    <n v="4083.13"/>
    <x v="546"/>
    <n v="4079.95"/>
    <n v="4112640000"/>
    <s v="April"/>
    <x v="1"/>
    <x v="3"/>
  </r>
  <r>
    <x v="47"/>
    <s v="April"/>
    <x v="1"/>
    <n v="3992.78"/>
    <n v="4020.63"/>
    <x v="547"/>
    <n v="4019.87"/>
    <n v="4151240000"/>
    <s v="April"/>
    <x v="1"/>
    <x v="3"/>
  </r>
  <r>
    <x v="54"/>
    <s v="March"/>
    <x v="1"/>
    <n v="3967.25"/>
    <n v="3994.41"/>
    <x v="548"/>
    <n v="3972.89"/>
    <n v="4564980000"/>
    <s v="March"/>
    <x v="1"/>
    <x v="4"/>
  </r>
  <r>
    <x v="57"/>
    <s v="March"/>
    <x v="1"/>
    <n v="3949.57"/>
    <n v="3983.87"/>
    <x v="549"/>
    <n v="3974.12"/>
    <n v="4541620000"/>
    <s v="March"/>
    <x v="1"/>
    <x v="4"/>
  </r>
  <r>
    <x v="80"/>
    <s v="March"/>
    <x v="1"/>
    <n v="3969.31"/>
    <n v="3981.83"/>
    <x v="550"/>
    <n v="3971.09"/>
    <n v="4619840000"/>
    <s v="March"/>
    <x v="1"/>
    <x v="4"/>
  </r>
  <r>
    <x v="102"/>
    <s v="March"/>
    <x v="1"/>
    <n v="3973.59"/>
    <n v="3981.04"/>
    <x v="551"/>
    <n v="3962.71"/>
    <n v="4604870000"/>
    <s v="March"/>
    <x v="1"/>
    <x v="4"/>
  </r>
  <r>
    <x v="117"/>
    <s v="March"/>
    <x v="1"/>
    <n v="3917.12"/>
    <n v="3978.19"/>
    <x v="552"/>
    <n v="3974.54"/>
    <n v="5467850000"/>
    <s v="March"/>
    <x v="1"/>
    <x v="4"/>
  </r>
  <r>
    <x v="44"/>
    <s v="March"/>
    <x v="1"/>
    <n v="3942.96"/>
    <n v="3970.08"/>
    <x v="553"/>
    <n v="3968.94"/>
    <n v="4882190000"/>
    <s v="March"/>
    <x v="1"/>
    <x v="4"/>
  </r>
  <r>
    <x v="48"/>
    <s v="March"/>
    <x v="1"/>
    <n v="3953.5"/>
    <n v="3969.62"/>
    <x v="554"/>
    <n v="3915.46"/>
    <n v="4043170000"/>
    <s v="March"/>
    <x v="1"/>
    <x v="4"/>
  </r>
  <r>
    <x v="64"/>
    <s v="March"/>
    <x v="1"/>
    <n v="3963.34"/>
    <n v="3968.01"/>
    <x v="555"/>
    <n v="3958.55"/>
    <n v="4103570000"/>
    <s v="March"/>
    <x v="1"/>
    <x v="4"/>
  </r>
  <r>
    <x v="86"/>
    <s v="March"/>
    <x v="1"/>
    <n v="3915.54"/>
    <n v="3960.27"/>
    <x v="556"/>
    <n v="3939.34"/>
    <n v="5300010000"/>
    <s v="March"/>
    <x v="1"/>
    <x v="4"/>
  </r>
  <r>
    <x v="79"/>
    <s v="March"/>
    <x v="1"/>
    <n v="3916.48"/>
    <n v="3955.31"/>
    <x v="557"/>
    <n v="3940.59"/>
    <n v="4311380000"/>
    <s v="March"/>
    <x v="1"/>
    <x v="4"/>
  </r>
  <r>
    <x v="154"/>
    <s v="February"/>
    <x v="1"/>
    <n v="3939.61"/>
    <n v="3950.43"/>
    <x v="558"/>
    <n v="3932.59"/>
    <n v="5037360000"/>
    <s v="February"/>
    <x v="1"/>
    <x v="6"/>
  </r>
  <r>
    <x v="113"/>
    <s v="March"/>
    <x v="1"/>
    <n v="3937.6"/>
    <n v="3949.13"/>
    <x v="559"/>
    <n v="3910.52"/>
    <n v="4645340000"/>
    <s v="March"/>
    <x v="1"/>
    <x v="4"/>
  </r>
  <r>
    <x v="91"/>
    <s v="March"/>
    <x v="1"/>
    <n v="3924.52"/>
    <n v="3944.99"/>
    <x v="560"/>
    <n v="3943.34"/>
    <n v="4469240000"/>
    <s v="March"/>
    <x v="1"/>
    <x v="4"/>
  </r>
  <r>
    <x v="101"/>
    <s v="March"/>
    <x v="1"/>
    <n v="3919.93"/>
    <n v="3942.08"/>
    <x v="561"/>
    <n v="3889.14"/>
    <n v="4766990000"/>
    <s v="March"/>
    <x v="1"/>
    <x v="4"/>
  </r>
  <r>
    <x v="200"/>
    <s v="February"/>
    <x v="1"/>
    <n v="3911.65"/>
    <n v="3937.23"/>
    <x v="562"/>
    <n v="3934.83"/>
    <n v="4119260000"/>
    <s v="February"/>
    <x v="1"/>
    <x v="6"/>
  </r>
  <r>
    <x v="129"/>
    <s v="February"/>
    <x v="1"/>
    <n v="3918.5"/>
    <n v="3933.61"/>
    <x v="563"/>
    <n v="3931.33"/>
    <n v="4718280000"/>
    <s v="February"/>
    <x v="1"/>
    <x v="6"/>
  </r>
  <r>
    <x v="218"/>
    <s v="February"/>
    <x v="1"/>
    <n v="3920.78"/>
    <n v="3931.5"/>
    <x v="564"/>
    <n v="3909.88"/>
    <n v="4815380000"/>
    <s v="February"/>
    <x v="1"/>
    <x v="6"/>
  </r>
  <r>
    <x v="108"/>
    <s v="February"/>
    <x v="1"/>
    <n v="3921.16"/>
    <n v="3930.41"/>
    <x v="565"/>
    <n v="3906.71"/>
    <n v="4823940000"/>
    <s v="February"/>
    <x v="1"/>
    <x v="6"/>
  </r>
  <r>
    <x v="63"/>
    <s v="March"/>
    <x v="1"/>
    <n v="3913.14"/>
    <n v="3930.12"/>
    <x v="566"/>
    <n v="3913.1"/>
    <n v="7725050000"/>
    <s v="March"/>
    <x v="1"/>
    <x v="4"/>
  </r>
  <r>
    <x v="144"/>
    <s v="February"/>
    <x v="1"/>
    <n v="3873.71"/>
    <n v="3928.65"/>
    <x v="567"/>
    <n v="3925.43"/>
    <n v="5942350000"/>
    <s v="February"/>
    <x v="1"/>
    <x v="6"/>
  </r>
  <r>
    <x v="186"/>
    <s v="February"/>
    <x v="1"/>
    <n v="3916.4"/>
    <n v="3925.99"/>
    <x v="568"/>
    <n v="3916.38"/>
    <n v="4570080000"/>
    <s v="February"/>
    <x v="1"/>
    <x v="6"/>
  </r>
  <r>
    <x v="135"/>
    <s v="February"/>
    <x v="1"/>
    <n v="3915.8"/>
    <n v="3925.02"/>
    <x v="569"/>
    <n v="3829.34"/>
    <n v="6513060000"/>
    <s v="February"/>
    <x v="1"/>
    <x v="6"/>
  </r>
  <r>
    <x v="132"/>
    <s v="February"/>
    <x v="1"/>
    <n v="3915.86"/>
    <n v="3921.98"/>
    <x v="570"/>
    <n v="3913.97"/>
    <n v="4773430000"/>
    <s v="February"/>
    <x v="1"/>
    <x v="6"/>
  </r>
  <r>
    <x v="125"/>
    <s v="March"/>
    <x v="1"/>
    <n v="3879.34"/>
    <n v="3919.54"/>
    <x v="571"/>
    <n v="3909.52"/>
    <n v="4940800000"/>
    <s v="March"/>
    <x v="1"/>
    <x v="4"/>
  </r>
  <r>
    <x v="201"/>
    <s v="February"/>
    <x v="1"/>
    <n v="3910.49"/>
    <n v="3918.35"/>
    <x v="572"/>
    <n v="3911.23"/>
    <n v="4554610000"/>
    <s v="February"/>
    <x v="1"/>
    <x v="6"/>
  </r>
  <r>
    <x v="99"/>
    <s v="March"/>
    <x v="1"/>
    <n v="3891.99"/>
    <n v="3917.35"/>
    <x v="573"/>
    <n v="3898.81"/>
    <n v="5827250000"/>
    <s v="March"/>
    <x v="1"/>
    <x v="4"/>
  </r>
  <r>
    <x v="214"/>
    <s v="February"/>
    <x v="1"/>
    <n v="3892.59"/>
    <n v="3915.77"/>
    <x v="574"/>
    <n v="3915.59"/>
    <n v="4635030000"/>
    <s v="February"/>
    <x v="1"/>
    <x v="6"/>
  </r>
  <r>
    <x v="361"/>
    <s v="March"/>
    <x v="1"/>
    <n v="3842.51"/>
    <n v="3914.5"/>
    <x v="575"/>
    <n v="3901.82"/>
    <n v="5071540000"/>
    <s v="March"/>
    <x v="1"/>
    <x v="4"/>
  </r>
  <r>
    <x v="169"/>
    <s v="March"/>
    <x v="1"/>
    <n v="3903.64"/>
    <n v="3906.41"/>
    <x v="576"/>
    <n v="3870.29"/>
    <n v="5493690000"/>
    <s v="March"/>
    <x v="1"/>
    <x v="4"/>
  </r>
  <r>
    <x v="114"/>
    <s v="March"/>
    <x v="1"/>
    <n v="3851.93"/>
    <n v="3903.76"/>
    <x v="577"/>
    <n v="3875.44"/>
    <n v="5496340000"/>
    <s v="March"/>
    <x v="1"/>
    <x v="4"/>
  </r>
  <r>
    <x v="106"/>
    <s v="February"/>
    <x v="1"/>
    <n v="3885.55"/>
    <n v="3902.92"/>
    <x v="578"/>
    <n v="3876.5"/>
    <n v="5870190000"/>
    <s v="February"/>
    <x v="1"/>
    <x v="6"/>
  </r>
  <r>
    <x v="133"/>
    <s v="February"/>
    <x v="1"/>
    <n v="3857.07"/>
    <n v="3895.98"/>
    <x v="579"/>
    <n v="3881.37"/>
    <n v="6280650000"/>
    <s v="February"/>
    <x v="1"/>
    <x v="6"/>
  </r>
  <r>
    <x v="276"/>
    <s v="February"/>
    <x v="1"/>
    <n v="3878.3"/>
    <n v="3894.56"/>
    <x v="580"/>
    <n v="3886.83"/>
    <n v="4838580000"/>
    <s v="February"/>
    <x v="1"/>
    <x v="6"/>
  </r>
  <r>
    <x v="124"/>
    <s v="March"/>
    <x v="1"/>
    <n v="3844.39"/>
    <n v="3881.06"/>
    <x v="581"/>
    <n v="3821.35"/>
    <n v="5852240000"/>
    <s v="March"/>
    <x v="1"/>
    <x v="4"/>
  </r>
  <r>
    <x v="128"/>
    <s v="March"/>
    <x v="1"/>
    <n v="3863.99"/>
    <n v="3874.47"/>
    <x v="582"/>
    <n v="3819.72"/>
    <n v="6150790000"/>
    <s v="March"/>
    <x v="1"/>
    <x v="4"/>
  </r>
  <r>
    <x v="282"/>
    <s v="February"/>
    <x v="1"/>
    <n v="3836.66"/>
    <n v="3872.42"/>
    <x v="583"/>
    <n v="3871.74"/>
    <n v="4856670000"/>
    <s v="February"/>
    <x v="1"/>
    <x v="6"/>
  </r>
  <r>
    <x v="351"/>
    <s v="January"/>
    <x v="1"/>
    <n v="3862.96"/>
    <n v="3870.9"/>
    <x v="584"/>
    <n v="3849.62"/>
    <n v="6029090000"/>
    <s v="January"/>
    <x v="1"/>
    <x v="10"/>
  </r>
  <r>
    <x v="321"/>
    <s v="January"/>
    <x v="1"/>
    <n v="3857.46"/>
    <n v="3861.45"/>
    <x v="585"/>
    <n v="3853.07"/>
    <n v="4484460000"/>
    <s v="January"/>
    <x v="1"/>
    <x v="10"/>
  </r>
  <r>
    <x v="193"/>
    <s v="February"/>
    <x v="1"/>
    <n v="3839.66"/>
    <n v="3861.08"/>
    <x v="586"/>
    <n v="3811.15"/>
    <n v="6512950000"/>
    <s v="February"/>
    <x v="1"/>
    <x v="6"/>
  </r>
  <r>
    <x v="314"/>
    <s v="January"/>
    <x v="1"/>
    <n v="3816.22"/>
    <n v="3859.75"/>
    <x v="587"/>
    <n v="3851.85"/>
    <n v="4551790000"/>
    <s v="January"/>
    <x v="1"/>
    <x v="10"/>
  </r>
  <r>
    <x v="324"/>
    <s v="January"/>
    <x v="1"/>
    <n v="3851.68"/>
    <n v="3859.23"/>
    <x v="588"/>
    <n v="3855.36"/>
    <n v="6955860000"/>
    <s v="January"/>
    <x v="1"/>
    <x v="10"/>
  </r>
  <r>
    <x v="341"/>
    <s v="January"/>
    <x v="1"/>
    <n v="3844.24"/>
    <n v="3852.31"/>
    <x v="589"/>
    <n v="3841.47"/>
    <n v="5080430000"/>
    <s v="January"/>
    <x v="1"/>
    <x v="10"/>
  </r>
  <r>
    <x v="178"/>
    <s v="March"/>
    <x v="1"/>
    <n v="3793.58"/>
    <n v="3851.69"/>
    <x v="590"/>
    <n v="3841.94"/>
    <n v="6842570000"/>
    <s v="March"/>
    <x v="1"/>
    <x v="4"/>
  </r>
  <r>
    <x v="285"/>
    <s v="February"/>
    <x v="1"/>
    <n v="3840.27"/>
    <n v="3847.51"/>
    <x v="591"/>
    <n v="3830.17"/>
    <n v="4846900000"/>
    <s v="February"/>
    <x v="1"/>
    <x v="6"/>
  </r>
  <r>
    <x v="153"/>
    <s v="March"/>
    <x v="1"/>
    <n v="3818.53"/>
    <n v="3843.67"/>
    <x v="592"/>
    <n v="3768.47"/>
    <n v="7142240000"/>
    <s v="March"/>
    <x v="1"/>
    <x v="4"/>
  </r>
  <r>
    <x v="307"/>
    <s v="February"/>
    <x v="1"/>
    <n v="3791.84"/>
    <n v="3843.09"/>
    <x v="593"/>
    <n v="3826.31"/>
    <n v="5495370000"/>
    <s v="February"/>
    <x v="1"/>
    <x v="6"/>
  </r>
  <r>
    <x v="358"/>
    <s v="January"/>
    <x v="1"/>
    <n v="3836.83"/>
    <n v="3836.83"/>
    <x v="594"/>
    <n v="3750.77"/>
    <n v="9878040000"/>
    <s v="January"/>
    <x v="1"/>
    <x v="10"/>
  </r>
  <r>
    <x v="329"/>
    <s v="January"/>
    <x v="1"/>
    <n v="3755.75"/>
    <n v="3830.5"/>
    <x v="595"/>
    <n v="3787.38"/>
    <n v="6937960000"/>
    <s v="January"/>
    <x v="1"/>
    <x v="10"/>
  </r>
  <r>
    <x v="251"/>
    <s v="January"/>
    <x v="1"/>
    <n v="3815.05"/>
    <n v="3826.69"/>
    <x v="596"/>
    <n v="3824.68"/>
    <n v="4764180000"/>
    <s v="January"/>
    <x v="1"/>
    <x v="10"/>
  </r>
  <r>
    <x v="269"/>
    <s v="January"/>
    <x v="1"/>
    <n v="3814.98"/>
    <n v="3823.6"/>
    <x v="597"/>
    <n v="3795.54"/>
    <n v="5180140000"/>
    <s v="January"/>
    <x v="1"/>
    <x v="10"/>
  </r>
  <r>
    <x v="288"/>
    <s v="January"/>
    <x v="1"/>
    <n v="3802.23"/>
    <n v="3820.96"/>
    <x v="598"/>
    <n v="3809.84"/>
    <n v="4590420000"/>
    <s v="January"/>
    <x v="1"/>
    <x v="10"/>
  </r>
  <r>
    <x v="310"/>
    <s v="January"/>
    <x v="1"/>
    <n v="3803.14"/>
    <n v="3817.86"/>
    <x v="599"/>
    <n v="3799.61"/>
    <n v="4450500000"/>
    <s v="January"/>
    <x v="1"/>
    <x v="10"/>
  </r>
  <r>
    <x v="267"/>
    <s v="January"/>
    <x v="1"/>
    <n v="3764.71"/>
    <n v="3811.55"/>
    <x v="600"/>
    <n v="3803.79"/>
    <n v="5080870000"/>
    <s v="January"/>
    <x v="1"/>
    <x v="10"/>
  </r>
  <r>
    <x v="306"/>
    <s v="January"/>
    <x v="1"/>
    <n v="3801.62"/>
    <n v="3810.78"/>
    <x v="601"/>
    <n v="3801.19"/>
    <n v="4977210000"/>
    <s v="January"/>
    <x v="1"/>
    <x v="10"/>
  </r>
  <r>
    <x v="292"/>
    <s v="January"/>
    <x v="1"/>
    <n v="3781.88"/>
    <n v="3804.53"/>
    <x v="602"/>
    <n v="3798.91"/>
    <n v="4982940000"/>
    <s v="January"/>
    <x v="1"/>
    <x v="10"/>
  </r>
  <r>
    <x v="280"/>
    <s v="January"/>
    <x v="1"/>
    <n v="3788.73"/>
    <n v="3788.73"/>
    <x v="603"/>
    <n v="3768.25"/>
    <n v="5353060000"/>
    <s v="January"/>
    <x v="1"/>
    <x v="10"/>
  </r>
  <r>
    <x v="328"/>
    <s v="February"/>
    <x v="1"/>
    <n v="3731.17"/>
    <n v="3784.32"/>
    <x v="604"/>
    <n v="3773.86"/>
    <n v="5392870000"/>
    <s v="February"/>
    <x v="1"/>
    <x v="6"/>
  </r>
  <r>
    <x v="295"/>
    <s v="January"/>
    <x v="1"/>
    <n v="3712.2"/>
    <n v="3783.04"/>
    <x v="605"/>
    <n v="3748.14"/>
    <n v="6049970000"/>
    <s v="January"/>
    <x v="1"/>
    <x v="10"/>
  </r>
  <r>
    <x v="283"/>
    <s v="January"/>
    <x v="1"/>
    <n v="3778.05"/>
    <n v="3778.05"/>
    <x v="606"/>
    <n v="3714.24"/>
    <n v="6612570000"/>
    <s v="January"/>
    <x v="1"/>
    <x v="10"/>
  </r>
  <r>
    <x v="345"/>
    <s v="January"/>
    <x v="1"/>
    <n v="3764.61"/>
    <n v="3769.99"/>
    <x v="607"/>
    <n v="3700.65"/>
    <n v="5006680000"/>
    <s v="January"/>
    <x v="1"/>
    <x v="10"/>
  </r>
  <r>
    <x v="333"/>
    <s v="January"/>
    <x v="1"/>
    <n v="3698.02"/>
    <n v="3737.83"/>
    <x v="608"/>
    <n v="3726.86"/>
    <n v="4582620000"/>
    <s v="January"/>
    <x v="1"/>
    <x v="10"/>
  </r>
  <r>
    <x v="361"/>
    <s v="Mar"/>
    <x v="0"/>
    <n v="46408.05"/>
    <m/>
    <x v="609"/>
    <n v="49023.76"/>
    <n v="3079.22"/>
    <s v="Mar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3C830-F4E0-E24B-AA53-7093F4592763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E16" firstHeaderRow="1" firstDataRow="2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lose" fld="6" subtotal="average" baseField="0" baseItem="0" numFmtId="43"/>
  </dataFields>
  <formats count="2">
    <format dxfId="1">
      <pivotArea outline="0" collapsedLevelsAreSubtotals="1" fieldPosition="0"/>
    </format>
    <format dxfId="0">
      <pivotArea field="10" grandCol="1" collapsedLevelsAreSubtotals="1" axis="axisRow" fieldPosition="0">
        <references count="1">
          <reference field="10" count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C348-69F0-C742-A9C8-CF0E37CC3892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B1:E365" firstHeaderRow="1" firstDataRow="2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611">
        <item x="607"/>
        <item x="606"/>
        <item x="608"/>
        <item x="605"/>
        <item x="592"/>
        <item x="604"/>
        <item x="590"/>
        <item x="594"/>
        <item x="603"/>
        <item x="595"/>
        <item x="600"/>
        <item x="601"/>
        <item x="602"/>
        <item x="596"/>
        <item x="599"/>
        <item x="586"/>
        <item x="598"/>
        <item x="593"/>
        <item x="597"/>
        <item x="588"/>
        <item x="579"/>
        <item x="569"/>
        <item x="587"/>
        <item x="591"/>
        <item x="582"/>
        <item x="581"/>
        <item x="589"/>
        <item x="583"/>
        <item x="575"/>
        <item x="585"/>
        <item x="584"/>
        <item x="577"/>
        <item x="571"/>
        <item x="567"/>
        <item x="576"/>
        <item x="578"/>
        <item x="580"/>
        <item x="564"/>
        <item x="570"/>
        <item x="573"/>
        <item x="566"/>
        <item x="561"/>
        <item x="568"/>
        <item x="574"/>
        <item x="563"/>
        <item x="559"/>
        <item x="572"/>
        <item x="565"/>
        <item x="562"/>
        <item x="554"/>
        <item x="557"/>
        <item x="560"/>
        <item x="556"/>
        <item x="552"/>
        <item x="553"/>
        <item x="558"/>
        <item x="549"/>
        <item x="550"/>
        <item x="555"/>
        <item x="551"/>
        <item x="548"/>
        <item x="547"/>
        <item x="545"/>
        <item x="538"/>
        <item x="542"/>
        <item x="544"/>
        <item x="546"/>
        <item x="540"/>
        <item x="543"/>
        <item x="541"/>
        <item x="534"/>
        <item x="539"/>
        <item x="535"/>
        <item x="536"/>
        <item x="531"/>
        <item x="527"/>
        <item x="537"/>
        <item x="533"/>
        <item x="529"/>
        <item x="528"/>
        <item x="525"/>
        <item x="520"/>
        <item x="530"/>
        <item x="532"/>
        <item x="515"/>
        <item x="526"/>
        <item x="523"/>
        <item x="524"/>
        <item x="513"/>
        <item x="514"/>
        <item x="511"/>
        <item x="522"/>
        <item x="505"/>
        <item x="518"/>
        <item x="521"/>
        <item x="506"/>
        <item x="517"/>
        <item x="519"/>
        <item x="509"/>
        <item x="516"/>
        <item x="512"/>
        <item x="500"/>
        <item x="504"/>
        <item x="501"/>
        <item x="510"/>
        <item x="508"/>
        <item x="497"/>
        <item x="494"/>
        <item x="507"/>
        <item x="502"/>
        <item x="499"/>
        <item x="503"/>
        <item x="492"/>
        <item x="498"/>
        <item x="495"/>
        <item x="496"/>
        <item x="486"/>
        <item x="493"/>
        <item x="490"/>
        <item x="491"/>
        <item x="489"/>
        <item x="481"/>
        <item x="488"/>
        <item x="487"/>
        <item x="479"/>
        <item x="485"/>
        <item x="484"/>
        <item x="467"/>
        <item x="482"/>
        <item x="475"/>
        <item x="483"/>
        <item x="460"/>
        <item x="466"/>
        <item x="473"/>
        <item x="478"/>
        <item x="468"/>
        <item x="480"/>
        <item x="471"/>
        <item x="476"/>
        <item x="470"/>
        <item x="477"/>
        <item x="474"/>
        <item x="469"/>
        <item x="450"/>
        <item x="461"/>
        <item x="472"/>
        <item x="465"/>
        <item x="455"/>
        <item x="462"/>
        <item x="464"/>
        <item x="463"/>
        <item x="452"/>
        <item x="451"/>
        <item x="453"/>
        <item x="447"/>
        <item x="457"/>
        <item x="445"/>
        <item x="449"/>
        <item x="459"/>
        <item x="442"/>
        <item x="456"/>
        <item x="458"/>
        <item x="437"/>
        <item x="454"/>
        <item x="444"/>
        <item x="448"/>
        <item x="432"/>
        <item x="440"/>
        <item x="446"/>
        <item x="434"/>
        <item x="443"/>
        <item x="430"/>
        <item x="441"/>
        <item x="439"/>
        <item x="433"/>
        <item x="427"/>
        <item x="435"/>
        <item x="436"/>
        <item x="438"/>
        <item x="428"/>
        <item x="425"/>
        <item x="426"/>
        <item x="421"/>
        <item x="424"/>
        <item x="429"/>
        <item x="423"/>
        <item x="416"/>
        <item x="431"/>
        <item x="420"/>
        <item x="418"/>
        <item x="422"/>
        <item x="419"/>
        <item x="414"/>
        <item x="415"/>
        <item x="398"/>
        <item x="417"/>
        <item x="401"/>
        <item x="391"/>
        <item x="412"/>
        <item x="410"/>
        <item x="413"/>
        <item x="408"/>
        <item x="411"/>
        <item x="405"/>
        <item x="409"/>
        <item x="407"/>
        <item x="406"/>
        <item x="402"/>
        <item x="404"/>
        <item x="396"/>
        <item x="403"/>
        <item x="393"/>
        <item x="400"/>
        <item x="397"/>
        <item x="399"/>
        <item x="392"/>
        <item x="387"/>
        <item x="395"/>
        <item x="386"/>
        <item x="390"/>
        <item x="370"/>
        <item x="394"/>
        <item x="389"/>
        <item x="385"/>
        <item x="383"/>
        <item x="381"/>
        <item x="378"/>
        <item x="388"/>
        <item x="382"/>
        <item x="364"/>
        <item x="377"/>
        <item x="375"/>
        <item x="384"/>
        <item x="380"/>
        <item x="371"/>
        <item x="369"/>
        <item x="373"/>
        <item x="372"/>
        <item x="379"/>
        <item x="374"/>
        <item x="367"/>
        <item x="365"/>
        <item x="362"/>
        <item x="376"/>
        <item x="366"/>
        <item x="368"/>
        <item x="363"/>
        <item x="360"/>
        <item x="361"/>
        <item x="357"/>
        <item x="359"/>
        <item x="358"/>
        <item x="341"/>
        <item x="259"/>
        <item x="319"/>
        <item x="332"/>
        <item x="354"/>
        <item x="356"/>
        <item x="355"/>
        <item x="348"/>
        <item x="329"/>
        <item x="345"/>
        <item x="308"/>
        <item x="337"/>
        <item x="347"/>
        <item x="327"/>
        <item x="340"/>
        <item x="338"/>
        <item x="352"/>
        <item x="296"/>
        <item x="353"/>
        <item x="350"/>
        <item x="325"/>
        <item x="351"/>
        <item x="317"/>
        <item x="343"/>
        <item x="322"/>
        <item x="346"/>
        <item x="344"/>
        <item x="349"/>
        <item x="281"/>
        <item x="339"/>
        <item x="342"/>
        <item x="304"/>
        <item x="334"/>
        <item x="315"/>
        <item x="323"/>
        <item x="320"/>
        <item x="302"/>
        <item x="295"/>
        <item x="333"/>
        <item x="328"/>
        <item x="336"/>
        <item x="331"/>
        <item x="286"/>
        <item x="335"/>
        <item x="318"/>
        <item x="255"/>
        <item x="326"/>
        <item x="324"/>
        <item x="310"/>
        <item x="312"/>
        <item x="299"/>
        <item x="321"/>
        <item x="251"/>
        <item x="316"/>
        <item x="305"/>
        <item x="330"/>
        <item x="293"/>
        <item x="300"/>
        <item x="314"/>
        <item x="272"/>
        <item x="313"/>
        <item x="292"/>
        <item x="311"/>
        <item x="306"/>
        <item x="278"/>
        <item x="270"/>
        <item x="303"/>
        <item x="284"/>
        <item x="309"/>
        <item x="297"/>
        <item x="271"/>
        <item x="291"/>
        <item x="287"/>
        <item x="307"/>
        <item x="290"/>
        <item x="301"/>
        <item x="277"/>
        <item x="294"/>
        <item x="289"/>
        <item x="288"/>
        <item x="283"/>
        <item x="298"/>
        <item x="282"/>
        <item x="266"/>
        <item x="280"/>
        <item x="262"/>
        <item x="285"/>
        <item x="273"/>
        <item x="267"/>
        <item x="268"/>
        <item x="275"/>
        <item x="260"/>
        <item x="276"/>
        <item x="265"/>
        <item x="253"/>
        <item x="274"/>
        <item x="269"/>
        <item x="279"/>
        <item x="250"/>
        <item x="263"/>
        <item x="213"/>
        <item x="246"/>
        <item x="249"/>
        <item x="257"/>
        <item x="264"/>
        <item x="252"/>
        <item x="258"/>
        <item x="256"/>
        <item x="248"/>
        <item x="261"/>
        <item x="254"/>
        <item x="243"/>
        <item x="241"/>
        <item x="230"/>
        <item x="231"/>
        <item x="234"/>
        <item x="245"/>
        <item x="237"/>
        <item x="242"/>
        <item x="247"/>
        <item x="244"/>
        <item x="239"/>
        <item x="238"/>
        <item x="130"/>
        <item x="232"/>
        <item x="236"/>
        <item x="127"/>
        <item x="240"/>
        <item x="165"/>
        <item x="233"/>
        <item x="219"/>
        <item x="224"/>
        <item x="235"/>
        <item x="220"/>
        <item x="191"/>
        <item x="217"/>
        <item x="228"/>
        <item x="215"/>
        <item x="227"/>
        <item x="192"/>
        <item x="222"/>
        <item x="218"/>
        <item x="132"/>
        <item x="221"/>
        <item x="185"/>
        <item x="194"/>
        <item x="225"/>
        <item x="226"/>
        <item x="229"/>
        <item x="211"/>
        <item x="89"/>
        <item x="200"/>
        <item x="214"/>
        <item x="196"/>
        <item x="212"/>
        <item x="223"/>
        <item x="201"/>
        <item x="207"/>
        <item x="204"/>
        <item x="181"/>
        <item x="189"/>
        <item x="216"/>
        <item x="609"/>
        <item x="169"/>
        <item x="205"/>
        <item x="134"/>
        <item x="202"/>
        <item x="209"/>
        <item x="197"/>
        <item x="206"/>
        <item x="199"/>
        <item x="208"/>
        <item x="152"/>
        <item x="172"/>
        <item x="187"/>
        <item x="177"/>
        <item x="210"/>
        <item x="161"/>
        <item x="198"/>
        <item x="175"/>
        <item x="182"/>
        <item x="179"/>
        <item x="188"/>
        <item x="193"/>
        <item x="203"/>
        <item x="184"/>
        <item x="166"/>
        <item x="144"/>
        <item x="159"/>
        <item x="106"/>
        <item x="190"/>
        <item x="168"/>
        <item x="160"/>
        <item x="180"/>
        <item x="195"/>
        <item x="142"/>
        <item x="145"/>
        <item x="163"/>
        <item x="158"/>
        <item x="183"/>
        <item x="176"/>
        <item x="186"/>
        <item x="162"/>
        <item x="178"/>
        <item x="153"/>
        <item x="170"/>
        <item x="167"/>
        <item x="173"/>
        <item x="174"/>
        <item x="155"/>
        <item x="141"/>
        <item x="171"/>
        <item x="143"/>
        <item x="164"/>
        <item x="157"/>
        <item x="151"/>
        <item x="118"/>
        <item x="147"/>
        <item x="128"/>
        <item x="149"/>
        <item x="156"/>
        <item x="140"/>
        <item x="137"/>
        <item x="139"/>
        <item x="129"/>
        <item x="150"/>
        <item x="124"/>
        <item x="154"/>
        <item x="146"/>
        <item x="136"/>
        <item x="133"/>
        <item x="148"/>
        <item x="135"/>
        <item x="125"/>
        <item x="116"/>
        <item x="138"/>
        <item x="131"/>
        <item x="28"/>
        <item x="108"/>
        <item x="126"/>
        <item x="101"/>
        <item x="95"/>
        <item x="123"/>
        <item x="117"/>
        <item x="122"/>
        <item x="111"/>
        <item x="105"/>
        <item x="113"/>
        <item x="99"/>
        <item x="114"/>
        <item x="90"/>
        <item x="98"/>
        <item x="44"/>
        <item x="84"/>
        <item x="115"/>
        <item x="121"/>
        <item x="103"/>
        <item x="55"/>
        <item x="87"/>
        <item x="102"/>
        <item x="96"/>
        <item x="112"/>
        <item x="79"/>
        <item x="120"/>
        <item x="74"/>
        <item x="46"/>
        <item x="110"/>
        <item x="94"/>
        <item x="107"/>
        <item x="97"/>
        <item x="119"/>
        <item x="57"/>
        <item x="76"/>
        <item x="86"/>
        <item x="104"/>
        <item x="70"/>
        <item x="92"/>
        <item x="109"/>
        <item x="80"/>
        <item x="91"/>
        <item x="78"/>
        <item x="72"/>
        <item x="93"/>
        <item x="73"/>
        <item x="85"/>
        <item x="56"/>
        <item x="77"/>
        <item x="88"/>
        <item x="68"/>
        <item x="67"/>
        <item x="83"/>
        <item x="65"/>
        <item x="100"/>
        <item x="82"/>
        <item x="48"/>
        <item x="59"/>
        <item x="35"/>
        <item x="81"/>
        <item x="0"/>
        <item x="53"/>
        <item x="71"/>
        <item x="62"/>
        <item x="61"/>
        <item x="54"/>
        <item x="64"/>
        <item x="75"/>
        <item x="49"/>
        <item x="60"/>
        <item x="69"/>
        <item x="51"/>
        <item x="52"/>
        <item x="29"/>
        <item x="63"/>
        <item x="58"/>
        <item x="66"/>
        <item x="47"/>
        <item x="40"/>
        <item x="42"/>
        <item x="43"/>
        <item x="50"/>
        <item x="38"/>
        <item x="39"/>
        <item x="25"/>
        <item x="27"/>
        <item x="45"/>
        <item x="41"/>
        <item x="30"/>
        <item x="34"/>
        <item x="37"/>
        <item x="36"/>
        <item x="21"/>
        <item x="24"/>
        <item x="18"/>
        <item x="22"/>
        <item x="20"/>
        <item x="33"/>
        <item x="32"/>
        <item x="16"/>
        <item x="23"/>
        <item x="6"/>
        <item x="31"/>
        <item x="26"/>
        <item x="15"/>
        <item x="14"/>
        <item x="12"/>
        <item x="13"/>
        <item x="5"/>
        <item x="8"/>
        <item x="19"/>
        <item x="17"/>
        <item x="11"/>
        <item x="1"/>
        <item x="10"/>
        <item x="4"/>
        <item x="7"/>
        <item x="9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895BA9-9BFB-FB49-B488-C16477CDDECF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9242E-B002-954F-A09B-E33B96CB2DB3}" name="data" displayName="data" ref="A1:K615" tableType="queryTable" totalsRowShown="0">
  <autoFilter ref="A1:K615" xr:uid="{5D69242E-B002-954F-A09B-E33B96CB2DB3}"/>
  <sortState xmlns:xlrd2="http://schemas.microsoft.com/office/spreadsheetml/2017/richdata2" ref="A2:K615">
    <sortCondition ref="C1:C615"/>
  </sortState>
  <tableColumns count="11">
    <tableColumn id="1" xr3:uid="{A3C7D8DF-20D3-2B49-9FE7-B85B37675557}" uniqueName="1" name="Date" queryTableFieldId="1" dataDxfId="7"/>
    <tableColumn id="2" xr3:uid="{382469BE-DFB1-EF4A-9AF4-DF5A1C105A5B}" uniqueName="2" name="Month" queryTableFieldId="2" dataDxfId="6"/>
    <tableColumn id="3" xr3:uid="{62DBEBAF-B7F4-DD40-8064-65D92498B45F}" uniqueName="3" name="Symbol" queryTableFieldId="3" dataDxfId="5"/>
    <tableColumn id="4" xr3:uid="{B515AB7C-CCB3-A246-AD9C-B644A6DC7C35}" uniqueName="4" name="Open" queryTableFieldId="4"/>
    <tableColumn id="5" xr3:uid="{C86A295C-8724-7F4E-BA98-B55447B970E4}" uniqueName="5" name="High" queryTableFieldId="5"/>
    <tableColumn id="6" xr3:uid="{333270C2-E5E6-5342-9E39-2E18385884CE}" uniqueName="6" name="Low" queryTableFieldId="6"/>
    <tableColumn id="7" xr3:uid="{423E03BE-FEBA-5742-AF5D-0DEE1F3F8126}" uniqueName="7" name="Close" queryTableFieldId="7"/>
    <tableColumn id="8" xr3:uid="{07B65AAB-EDE7-114C-91DE-78DE4429FFAF}" uniqueName="8" name="Volume" queryTableFieldId="8"/>
    <tableColumn id="9" xr3:uid="{1307BBE4-7A66-8B45-A393-D8961C6DCC7A}" uniqueName="9" name="Trim Month" queryTableFieldId="9" dataDxfId="4">
      <calculatedColumnFormula>TRIM(B2)</calculatedColumnFormula>
    </tableColumn>
    <tableColumn id="10" xr3:uid="{3F955CCA-C19E-7C4B-85E0-37B19BB56AE1}" uniqueName="10" name="Trim Symbol" queryTableFieldId="10" dataDxfId="3">
      <calculatedColumnFormula>TRIM(C2)</calculatedColumnFormula>
    </tableColumn>
    <tableColumn id="11" xr3:uid="{B0D813D2-AC2F-CA40-A656-A7D542DDA667}" uniqueName="11" name="Clean Month" queryTableFieldId="11" dataDxfId="2">
      <calculatedColumnFormula>LEFT(I2,3)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0A3D-758F-1944-9661-6C40B87E1664}">
  <dimension ref="A1:O615"/>
  <sheetViews>
    <sheetView topLeftCell="A2" workbookViewId="0">
      <selection sqref="A1:K615"/>
    </sheetView>
  </sheetViews>
  <sheetFormatPr defaultColWidth="11" defaultRowHeight="15.75" x14ac:dyDescent="0.25"/>
  <cols>
    <col min="1" max="1" width="8.875" bestFit="1" customWidth="1"/>
    <col min="2" max="2" width="10.125" bestFit="1" customWidth="1"/>
    <col min="3" max="3" width="9.875" bestFit="1" customWidth="1"/>
    <col min="4" max="7" width="9.125" bestFit="1" customWidth="1"/>
    <col min="8" max="8" width="11.125" bestFit="1" customWidth="1"/>
    <col min="11" max="11" width="14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t="s">
        <v>35</v>
      </c>
    </row>
    <row r="2" spans="1:15" x14ac:dyDescent="0.25">
      <c r="A2" s="1">
        <v>44200</v>
      </c>
      <c r="B2" t="s">
        <v>8</v>
      </c>
      <c r="C2" t="s">
        <v>9</v>
      </c>
      <c r="D2">
        <v>33617.300000000003</v>
      </c>
      <c r="E2">
        <v>33669</v>
      </c>
      <c r="F2">
        <v>27632.34</v>
      </c>
      <c r="G2">
        <v>31203.46</v>
      </c>
      <c r="H2">
        <v>4603.92</v>
      </c>
      <c r="I2" t="str">
        <f t="shared" ref="I2:I65" si="0">TRIM(B2)</f>
        <v>Jan</v>
      </c>
      <c r="J2" t="str">
        <f t="shared" ref="J2:J65" si="1">TRIM(C2)</f>
        <v>BTCUSD</v>
      </c>
      <c r="K2" t="str">
        <f t="shared" ref="K2:K65" si="2">LEFT(I2,3)</f>
        <v>Jan</v>
      </c>
      <c r="M2" s="10" t="s">
        <v>36</v>
      </c>
      <c r="N2" s="10"/>
      <c r="O2" s="10"/>
    </row>
    <row r="3" spans="1:15" x14ac:dyDescent="0.25">
      <c r="A3" s="1">
        <v>44335</v>
      </c>
      <c r="B3" t="s">
        <v>13</v>
      </c>
      <c r="C3" t="s">
        <v>9</v>
      </c>
      <c r="D3">
        <v>40570.980000000003</v>
      </c>
      <c r="E3">
        <v>40867.4</v>
      </c>
      <c r="F3">
        <v>28700</v>
      </c>
      <c r="G3">
        <v>38411.14</v>
      </c>
      <c r="H3">
        <v>18000.98</v>
      </c>
      <c r="I3" t="str">
        <f t="shared" si="0"/>
        <v>May</v>
      </c>
      <c r="J3" t="str">
        <f t="shared" si="1"/>
        <v>BTCUSD</v>
      </c>
      <c r="K3" t="str">
        <f t="shared" si="2"/>
        <v>May</v>
      </c>
      <c r="M3" s="11" t="s">
        <v>37</v>
      </c>
      <c r="N3" s="11"/>
      <c r="O3" s="11"/>
    </row>
    <row r="4" spans="1:15" x14ac:dyDescent="0.25">
      <c r="A4" s="1">
        <v>44217</v>
      </c>
      <c r="B4" t="s">
        <v>8</v>
      </c>
      <c r="C4" t="s">
        <v>9</v>
      </c>
      <c r="D4">
        <v>34603.74</v>
      </c>
      <c r="E4">
        <v>35000</v>
      </c>
      <c r="F4">
        <v>28800</v>
      </c>
      <c r="G4">
        <v>30943.32</v>
      </c>
      <c r="H4">
        <v>7290.52</v>
      </c>
      <c r="I4" t="str">
        <f t="shared" si="0"/>
        <v>Jan</v>
      </c>
      <c r="J4" t="str">
        <f t="shared" si="1"/>
        <v>BTCUSD</v>
      </c>
      <c r="K4" t="str">
        <f t="shared" si="2"/>
        <v>Jan</v>
      </c>
      <c r="M4" s="11"/>
      <c r="N4" s="11"/>
      <c r="O4" s="11"/>
    </row>
    <row r="5" spans="1:15" x14ac:dyDescent="0.25">
      <c r="A5" s="1">
        <v>44369</v>
      </c>
      <c r="B5" t="s">
        <v>14</v>
      </c>
      <c r="C5" t="s">
        <v>9</v>
      </c>
      <c r="D5">
        <v>33029.769999999997</v>
      </c>
      <c r="E5">
        <v>34392.050000000003</v>
      </c>
      <c r="F5">
        <v>28801</v>
      </c>
      <c r="G5">
        <v>33992.879999999997</v>
      </c>
      <c r="H5">
        <v>10036.629999999999</v>
      </c>
      <c r="I5" t="str">
        <f t="shared" si="0"/>
        <v>Jun</v>
      </c>
      <c r="J5" t="str">
        <f t="shared" si="1"/>
        <v>BTCUSD</v>
      </c>
      <c r="K5" t="str">
        <f t="shared" si="2"/>
        <v>Jun</v>
      </c>
      <c r="M5" s="11"/>
      <c r="N5" s="11"/>
      <c r="O5" s="11"/>
    </row>
    <row r="6" spans="1:15" x14ac:dyDescent="0.25">
      <c r="A6" s="1">
        <v>44223</v>
      </c>
      <c r="B6" t="s">
        <v>8</v>
      </c>
      <c r="C6" t="s">
        <v>9</v>
      </c>
      <c r="D6">
        <v>31852.6</v>
      </c>
      <c r="E6">
        <v>32059.73</v>
      </c>
      <c r="F6">
        <v>29191.9</v>
      </c>
      <c r="G6">
        <v>31514.54</v>
      </c>
      <c r="H6">
        <v>5779.14</v>
      </c>
      <c r="I6" t="str">
        <f t="shared" si="0"/>
        <v>Jan</v>
      </c>
      <c r="J6" t="str">
        <f t="shared" si="1"/>
        <v>BTCUSD</v>
      </c>
      <c r="K6" t="str">
        <f t="shared" si="2"/>
        <v>Jan</v>
      </c>
      <c r="M6" s="11"/>
      <c r="N6" s="11"/>
      <c r="O6" s="11"/>
    </row>
    <row r="7" spans="1:15" x14ac:dyDescent="0.25">
      <c r="A7" s="1">
        <v>44397</v>
      </c>
      <c r="B7" t="s">
        <v>15</v>
      </c>
      <c r="C7" t="s">
        <v>9</v>
      </c>
      <c r="D7">
        <v>29605.35</v>
      </c>
      <c r="E7">
        <v>30005.72</v>
      </c>
      <c r="F7">
        <v>29284.35</v>
      </c>
      <c r="G7">
        <v>29853.86</v>
      </c>
      <c r="H7">
        <v>2075.2800000000002</v>
      </c>
      <c r="I7" t="str">
        <f t="shared" si="0"/>
        <v>Jul</v>
      </c>
      <c r="J7" t="str">
        <f t="shared" si="1"/>
        <v>BTCUSD</v>
      </c>
      <c r="K7" t="str">
        <f t="shared" si="2"/>
        <v>Jul</v>
      </c>
      <c r="M7" s="11"/>
      <c r="N7" s="11"/>
      <c r="O7" s="11"/>
    </row>
    <row r="8" spans="1:15" x14ac:dyDescent="0.25">
      <c r="A8" s="1">
        <v>44396</v>
      </c>
      <c r="B8" t="s">
        <v>15</v>
      </c>
      <c r="C8" t="s">
        <v>9</v>
      </c>
      <c r="D8">
        <v>31547.22</v>
      </c>
      <c r="E8">
        <v>31890.59</v>
      </c>
      <c r="F8">
        <v>29500</v>
      </c>
      <c r="G8">
        <v>29605.35</v>
      </c>
      <c r="H8">
        <v>2184.44</v>
      </c>
      <c r="I8" t="str">
        <f t="shared" si="0"/>
        <v>Jul</v>
      </c>
      <c r="J8" t="str">
        <f t="shared" si="1"/>
        <v>BTCUSD</v>
      </c>
      <c r="K8" t="str">
        <f t="shared" si="2"/>
        <v>Jul</v>
      </c>
      <c r="M8" s="11"/>
      <c r="N8" s="11"/>
      <c r="O8" s="11"/>
    </row>
    <row r="9" spans="1:15" x14ac:dyDescent="0.25">
      <c r="A9" s="1">
        <v>44398</v>
      </c>
      <c r="B9" t="s">
        <v>15</v>
      </c>
      <c r="C9" t="s">
        <v>9</v>
      </c>
      <c r="D9">
        <v>29853.86</v>
      </c>
      <c r="E9">
        <v>32950</v>
      </c>
      <c r="F9">
        <v>29853.86</v>
      </c>
      <c r="G9">
        <v>31947.52</v>
      </c>
      <c r="H9">
        <v>3023.28</v>
      </c>
      <c r="I9" t="str">
        <f t="shared" si="0"/>
        <v>Jul</v>
      </c>
      <c r="J9" t="str">
        <f t="shared" si="1"/>
        <v>BTCUSD</v>
      </c>
      <c r="K9" t="str">
        <f t="shared" si="2"/>
        <v>Jul</v>
      </c>
      <c r="M9" s="11"/>
      <c r="N9" s="11"/>
      <c r="O9" s="11"/>
    </row>
    <row r="10" spans="1:15" x14ac:dyDescent="0.25">
      <c r="A10" s="1">
        <v>44201</v>
      </c>
      <c r="B10" t="s">
        <v>8</v>
      </c>
      <c r="C10" t="s">
        <v>9</v>
      </c>
      <c r="D10">
        <v>31203.46</v>
      </c>
      <c r="E10">
        <v>34536.29</v>
      </c>
      <c r="F10">
        <v>29914.5</v>
      </c>
      <c r="G10">
        <v>34228.19</v>
      </c>
      <c r="H10">
        <v>3056.56</v>
      </c>
      <c r="I10" t="str">
        <f t="shared" si="0"/>
        <v>Jan</v>
      </c>
      <c r="J10" t="str">
        <f t="shared" si="1"/>
        <v>BTCUSD</v>
      </c>
      <c r="K10" t="str">
        <f t="shared" si="2"/>
        <v>Jan</v>
      </c>
      <c r="M10" s="11"/>
      <c r="N10" s="11"/>
      <c r="O10" s="11"/>
    </row>
    <row r="11" spans="1:15" x14ac:dyDescent="0.25">
      <c r="A11" s="1">
        <v>44373</v>
      </c>
      <c r="B11" t="s">
        <v>14</v>
      </c>
      <c r="C11" t="s">
        <v>9</v>
      </c>
      <c r="D11">
        <v>31983.86</v>
      </c>
      <c r="E11">
        <v>33209.589999999997</v>
      </c>
      <c r="F11">
        <v>30142.68</v>
      </c>
      <c r="G11">
        <v>33149.18</v>
      </c>
      <c r="H11">
        <v>3583.91</v>
      </c>
      <c r="I11" t="str">
        <f t="shared" si="0"/>
        <v>Jun</v>
      </c>
      <c r="J11" t="str">
        <f t="shared" si="1"/>
        <v>BTCUSD</v>
      </c>
      <c r="K11" t="str">
        <f t="shared" si="2"/>
        <v>Jun</v>
      </c>
    </row>
    <row r="12" spans="1:15" x14ac:dyDescent="0.25">
      <c r="A12" s="1">
        <v>44207</v>
      </c>
      <c r="B12" t="s">
        <v>8</v>
      </c>
      <c r="C12" t="s">
        <v>9</v>
      </c>
      <c r="D12">
        <v>35435.129999999997</v>
      </c>
      <c r="E12">
        <v>36323.25</v>
      </c>
      <c r="F12">
        <v>30250</v>
      </c>
      <c r="G12">
        <v>35000</v>
      </c>
      <c r="H12">
        <v>12556.01</v>
      </c>
      <c r="I12" t="str">
        <f t="shared" si="0"/>
        <v>Jan</v>
      </c>
      <c r="J12" t="str">
        <f t="shared" si="1"/>
        <v>BTCUSD</v>
      </c>
      <c r="K12" t="str">
        <f t="shared" si="2"/>
        <v>Jan</v>
      </c>
    </row>
    <row r="13" spans="1:15" x14ac:dyDescent="0.25">
      <c r="A13" s="1">
        <v>44218</v>
      </c>
      <c r="B13" t="s">
        <v>8</v>
      </c>
      <c r="C13" t="s">
        <v>9</v>
      </c>
      <c r="D13">
        <v>30943.32</v>
      </c>
      <c r="E13">
        <v>33880</v>
      </c>
      <c r="F13">
        <v>30473.87</v>
      </c>
      <c r="G13">
        <v>32393.63</v>
      </c>
      <c r="H13">
        <v>2869.23</v>
      </c>
      <c r="I13" t="str">
        <f t="shared" si="0"/>
        <v>Jan</v>
      </c>
      <c r="J13" t="str">
        <f t="shared" si="1"/>
        <v>BTCUSD</v>
      </c>
      <c r="K13" t="str">
        <f t="shared" si="2"/>
        <v>Jan</v>
      </c>
    </row>
    <row r="14" spans="1:15" x14ac:dyDescent="0.25">
      <c r="A14" s="1">
        <v>44222</v>
      </c>
      <c r="B14" t="s">
        <v>8</v>
      </c>
      <c r="C14" t="s">
        <v>9</v>
      </c>
      <c r="D14">
        <v>31557.64</v>
      </c>
      <c r="E14">
        <v>32951</v>
      </c>
      <c r="F14">
        <v>30833.97</v>
      </c>
      <c r="G14">
        <v>31852.6</v>
      </c>
      <c r="H14">
        <v>2542.86</v>
      </c>
      <c r="I14" t="str">
        <f t="shared" si="0"/>
        <v>Jan</v>
      </c>
      <c r="J14" t="str">
        <f t="shared" si="1"/>
        <v>BTCUSD</v>
      </c>
      <c r="K14" t="str">
        <f t="shared" si="2"/>
        <v>Jan</v>
      </c>
    </row>
    <row r="15" spans="1:15" x14ac:dyDescent="0.25">
      <c r="A15" s="1">
        <v>44224</v>
      </c>
      <c r="B15" t="s">
        <v>8</v>
      </c>
      <c r="C15" t="s">
        <v>9</v>
      </c>
      <c r="D15">
        <v>31514.54</v>
      </c>
      <c r="E15">
        <v>34671.769999999997</v>
      </c>
      <c r="F15">
        <v>30866.39</v>
      </c>
      <c r="G15">
        <v>33864.01</v>
      </c>
      <c r="H15">
        <v>4614.55</v>
      </c>
      <c r="I15" t="str">
        <f t="shared" si="0"/>
        <v>Jan</v>
      </c>
      <c r="J15" t="str">
        <f t="shared" si="1"/>
        <v>BTCUSD</v>
      </c>
      <c r="K15" t="str">
        <f t="shared" si="2"/>
        <v>Jan</v>
      </c>
    </row>
    <row r="16" spans="1:15" x14ac:dyDescent="0.25">
      <c r="A16" s="1">
        <v>44220</v>
      </c>
      <c r="B16" t="s">
        <v>8</v>
      </c>
      <c r="C16" t="s">
        <v>9</v>
      </c>
      <c r="D16">
        <v>32500</v>
      </c>
      <c r="E16">
        <v>33672.18</v>
      </c>
      <c r="F16">
        <v>30958</v>
      </c>
      <c r="G16">
        <v>33585.440000000002</v>
      </c>
      <c r="H16">
        <v>1668.48</v>
      </c>
      <c r="I16" t="str">
        <f t="shared" si="0"/>
        <v>Jan</v>
      </c>
      <c r="J16" t="str">
        <f t="shared" si="1"/>
        <v>BTCUSD</v>
      </c>
      <c r="K16" t="str">
        <f t="shared" si="2"/>
        <v>Jan</v>
      </c>
    </row>
    <row r="17" spans="1:11" x14ac:dyDescent="0.25">
      <c r="A17" s="1">
        <v>44355</v>
      </c>
      <c r="B17" t="s">
        <v>14</v>
      </c>
      <c r="C17" t="s">
        <v>9</v>
      </c>
      <c r="D17">
        <v>32843.15</v>
      </c>
      <c r="E17">
        <v>33841.46</v>
      </c>
      <c r="F17">
        <v>31000.01</v>
      </c>
      <c r="G17">
        <v>32898.06</v>
      </c>
      <c r="H17">
        <v>5149.1899999999996</v>
      </c>
      <c r="I17" t="str">
        <f t="shared" si="0"/>
        <v>Jun</v>
      </c>
      <c r="J17" t="str">
        <f t="shared" si="1"/>
        <v>BTCUSD</v>
      </c>
      <c r="K17" t="str">
        <f t="shared" si="2"/>
        <v>Jun</v>
      </c>
    </row>
    <row r="18" spans="1:11" x14ac:dyDescent="0.25">
      <c r="A18" s="1">
        <v>44393</v>
      </c>
      <c r="B18" t="s">
        <v>15</v>
      </c>
      <c r="C18" t="s">
        <v>9</v>
      </c>
      <c r="D18">
        <v>31924.93</v>
      </c>
      <c r="E18">
        <v>32252.21</v>
      </c>
      <c r="F18">
        <v>31027.01</v>
      </c>
      <c r="G18">
        <v>31313.83</v>
      </c>
      <c r="H18">
        <v>1355.02</v>
      </c>
      <c r="I18" t="str">
        <f t="shared" si="0"/>
        <v>Jul</v>
      </c>
      <c r="J18" t="str">
        <f t="shared" si="1"/>
        <v>BTCUSD</v>
      </c>
      <c r="K18" t="str">
        <f t="shared" si="2"/>
        <v>Jul</v>
      </c>
    </row>
    <row r="19" spans="1:11" x14ac:dyDescent="0.25">
      <c r="A19" s="1">
        <v>44339</v>
      </c>
      <c r="B19" t="s">
        <v>13</v>
      </c>
      <c r="C19" t="s">
        <v>9</v>
      </c>
      <c r="D19">
        <v>37484.18</v>
      </c>
      <c r="E19">
        <v>37484.18</v>
      </c>
      <c r="F19">
        <v>31104.14</v>
      </c>
      <c r="G19">
        <v>35318.86</v>
      </c>
      <c r="H19">
        <v>7143.1</v>
      </c>
      <c r="I19" t="str">
        <f t="shared" si="0"/>
        <v>May</v>
      </c>
      <c r="J19" t="str">
        <f t="shared" si="1"/>
        <v>BTCUSD</v>
      </c>
      <c r="K19" t="str">
        <f t="shared" si="2"/>
        <v>May</v>
      </c>
    </row>
    <row r="20" spans="1:11" x14ac:dyDescent="0.25">
      <c r="A20" s="1">
        <v>44395</v>
      </c>
      <c r="B20" t="s">
        <v>15</v>
      </c>
      <c r="C20" t="s">
        <v>9</v>
      </c>
      <c r="D20">
        <v>32169.82</v>
      </c>
      <c r="E20">
        <v>32200.55</v>
      </c>
      <c r="F20">
        <v>31123</v>
      </c>
      <c r="G20">
        <v>31547.22</v>
      </c>
      <c r="H20">
        <v>572.89</v>
      </c>
      <c r="I20" t="str">
        <f t="shared" si="0"/>
        <v>Jul</v>
      </c>
      <c r="J20" t="str">
        <f t="shared" si="1"/>
        <v>BTCUSD</v>
      </c>
      <c r="K20" t="str">
        <f t="shared" si="2"/>
        <v>Jul</v>
      </c>
    </row>
    <row r="21" spans="1:11" x14ac:dyDescent="0.25">
      <c r="A21" s="1">
        <v>44392</v>
      </c>
      <c r="B21" t="s">
        <v>15</v>
      </c>
      <c r="C21" t="s">
        <v>9</v>
      </c>
      <c r="D21">
        <v>32671.54</v>
      </c>
      <c r="E21">
        <v>32691.72</v>
      </c>
      <c r="F21">
        <v>31135</v>
      </c>
      <c r="G21">
        <v>31924.93</v>
      </c>
      <c r="H21">
        <v>1534.41</v>
      </c>
      <c r="I21" t="str">
        <f t="shared" si="0"/>
        <v>Jul</v>
      </c>
      <c r="J21" t="str">
        <f t="shared" si="1"/>
        <v>BTCUSD</v>
      </c>
      <c r="K21" t="str">
        <f t="shared" si="2"/>
        <v>Jul</v>
      </c>
    </row>
    <row r="22" spans="1:11" x14ac:dyDescent="0.25">
      <c r="A22" s="1">
        <v>44368</v>
      </c>
      <c r="B22" t="s">
        <v>14</v>
      </c>
      <c r="C22" t="s">
        <v>9</v>
      </c>
      <c r="D22">
        <v>34629.879999999997</v>
      </c>
      <c r="E22">
        <v>34702.68</v>
      </c>
      <c r="F22">
        <v>31176.42</v>
      </c>
      <c r="G22">
        <v>33029.769999999997</v>
      </c>
      <c r="H22">
        <v>7153.94</v>
      </c>
      <c r="I22" t="str">
        <f t="shared" si="0"/>
        <v>Jun</v>
      </c>
      <c r="J22" t="str">
        <f t="shared" si="1"/>
        <v>BTCUSD</v>
      </c>
      <c r="K22" t="str">
        <f t="shared" si="2"/>
        <v>Jun</v>
      </c>
    </row>
    <row r="23" spans="1:11" x14ac:dyDescent="0.25">
      <c r="A23" s="1">
        <v>44394</v>
      </c>
      <c r="B23" t="s">
        <v>15</v>
      </c>
      <c r="C23" t="s">
        <v>9</v>
      </c>
      <c r="D23">
        <v>31313.83</v>
      </c>
      <c r="E23">
        <v>32437.07</v>
      </c>
      <c r="F23">
        <v>31206.23</v>
      </c>
      <c r="G23">
        <v>32169.82</v>
      </c>
      <c r="H23">
        <v>765.31</v>
      </c>
      <c r="I23" t="str">
        <f t="shared" si="0"/>
        <v>Jul</v>
      </c>
      <c r="J23" t="str">
        <f t="shared" si="1"/>
        <v>BTCUSD</v>
      </c>
      <c r="K23" t="str">
        <f t="shared" si="2"/>
        <v>Jul</v>
      </c>
    </row>
    <row r="24" spans="1:11" x14ac:dyDescent="0.25">
      <c r="A24" s="1">
        <v>44372</v>
      </c>
      <c r="B24" t="s">
        <v>14</v>
      </c>
      <c r="C24" t="s">
        <v>9</v>
      </c>
      <c r="D24">
        <v>35100</v>
      </c>
      <c r="E24">
        <v>35100</v>
      </c>
      <c r="F24">
        <v>31303.71</v>
      </c>
      <c r="G24">
        <v>31983.86</v>
      </c>
      <c r="H24">
        <v>3682.14</v>
      </c>
      <c r="I24" t="str">
        <f t="shared" si="0"/>
        <v>Jun</v>
      </c>
      <c r="J24" t="str">
        <f t="shared" si="1"/>
        <v>BTCUSD</v>
      </c>
      <c r="K24" t="str">
        <f t="shared" si="2"/>
        <v>Jun</v>
      </c>
    </row>
    <row r="25" spans="1:11" x14ac:dyDescent="0.25">
      <c r="A25" s="1">
        <v>44219</v>
      </c>
      <c r="B25" t="s">
        <v>8</v>
      </c>
      <c r="C25" t="s">
        <v>9</v>
      </c>
      <c r="D25">
        <v>32393.63</v>
      </c>
      <c r="E25">
        <v>33479.49</v>
      </c>
      <c r="F25">
        <v>31444</v>
      </c>
      <c r="G25">
        <v>32500</v>
      </c>
      <c r="H25">
        <v>942</v>
      </c>
      <c r="I25" t="str">
        <f t="shared" si="0"/>
        <v>Jan</v>
      </c>
      <c r="J25" t="str">
        <f t="shared" si="1"/>
        <v>BTCUSD</v>
      </c>
      <c r="K25" t="str">
        <f t="shared" si="2"/>
        <v>Jan</v>
      </c>
    </row>
    <row r="26" spans="1:11" x14ac:dyDescent="0.25">
      <c r="A26" s="1">
        <v>44221</v>
      </c>
      <c r="B26" t="s">
        <v>8</v>
      </c>
      <c r="C26" t="s">
        <v>9</v>
      </c>
      <c r="D26">
        <v>33585.440000000002</v>
      </c>
      <c r="E26">
        <v>34885.56</v>
      </c>
      <c r="F26">
        <v>31481.38</v>
      </c>
      <c r="G26">
        <v>31557.64</v>
      </c>
      <c r="H26">
        <v>2502.7800000000002</v>
      </c>
      <c r="I26" t="str">
        <f t="shared" si="0"/>
        <v>Jan</v>
      </c>
      <c r="J26" t="str">
        <f t="shared" si="1"/>
        <v>BTCUSD</v>
      </c>
      <c r="K26" t="str">
        <f t="shared" si="2"/>
        <v>Jan</v>
      </c>
    </row>
    <row r="27" spans="1:11" x14ac:dyDescent="0.25">
      <c r="A27" s="1">
        <v>44391</v>
      </c>
      <c r="B27" t="s">
        <v>15</v>
      </c>
      <c r="C27" t="s">
        <v>9</v>
      </c>
      <c r="D27">
        <v>31853.69</v>
      </c>
      <c r="E27">
        <v>33189.99</v>
      </c>
      <c r="F27">
        <v>31601.59</v>
      </c>
      <c r="G27">
        <v>32671.54</v>
      </c>
      <c r="H27">
        <v>1083.1199999999999</v>
      </c>
      <c r="I27" t="str">
        <f t="shared" si="0"/>
        <v>Jul</v>
      </c>
      <c r="J27" t="str">
        <f t="shared" si="1"/>
        <v>BTCUSD</v>
      </c>
      <c r="K27" t="str">
        <f t="shared" si="2"/>
        <v>Jul</v>
      </c>
    </row>
    <row r="28" spans="1:11" x14ac:dyDescent="0.25">
      <c r="A28" s="1">
        <v>44390</v>
      </c>
      <c r="B28" t="s">
        <v>15</v>
      </c>
      <c r="C28" t="s">
        <v>9</v>
      </c>
      <c r="D28">
        <v>33087.26</v>
      </c>
      <c r="E28">
        <v>33334.71</v>
      </c>
      <c r="F28">
        <v>31661.01</v>
      </c>
      <c r="G28">
        <v>31853.69</v>
      </c>
      <c r="H28">
        <v>1282.07</v>
      </c>
      <c r="I28" t="str">
        <f t="shared" si="0"/>
        <v>Jul</v>
      </c>
      <c r="J28" t="str">
        <f t="shared" si="1"/>
        <v>BTCUSD</v>
      </c>
      <c r="K28" t="str">
        <f t="shared" si="2"/>
        <v>Jul</v>
      </c>
    </row>
    <row r="29" spans="1:11" x14ac:dyDescent="0.25">
      <c r="A29" s="1">
        <v>44399</v>
      </c>
      <c r="B29" t="s">
        <v>15</v>
      </c>
      <c r="C29" t="s">
        <v>9</v>
      </c>
      <c r="D29">
        <v>31947.52</v>
      </c>
      <c r="E29">
        <v>32806.46</v>
      </c>
      <c r="F29">
        <v>31732.34</v>
      </c>
      <c r="G29">
        <v>32598.43</v>
      </c>
      <c r="H29">
        <v>1223.0999999999999</v>
      </c>
      <c r="I29" t="str">
        <f t="shared" si="0"/>
        <v>Jul</v>
      </c>
      <c r="J29" t="str">
        <f t="shared" si="1"/>
        <v>BTCUSD</v>
      </c>
      <c r="K29" t="str">
        <f t="shared" si="2"/>
        <v>Jul</v>
      </c>
    </row>
    <row r="30" spans="1:11" x14ac:dyDescent="0.25">
      <c r="A30" s="1">
        <v>44225</v>
      </c>
      <c r="B30" t="s">
        <v>8</v>
      </c>
      <c r="C30" t="s">
        <v>9</v>
      </c>
      <c r="D30">
        <v>33864.01</v>
      </c>
      <c r="E30">
        <v>38665.71</v>
      </c>
      <c r="F30">
        <v>31968.27</v>
      </c>
      <c r="G30">
        <v>33289.129999999997</v>
      </c>
      <c r="H30">
        <v>7733.43</v>
      </c>
      <c r="I30" t="str">
        <f t="shared" si="0"/>
        <v>Jan</v>
      </c>
      <c r="J30" t="str">
        <f t="shared" si="1"/>
        <v>BTCUSD</v>
      </c>
      <c r="K30" t="str">
        <f t="shared" si="2"/>
        <v>Jan</v>
      </c>
    </row>
    <row r="31" spans="1:11" x14ac:dyDescent="0.25">
      <c r="A31" s="1">
        <v>44400</v>
      </c>
      <c r="B31" t="s">
        <v>15</v>
      </c>
      <c r="C31" t="s">
        <v>9</v>
      </c>
      <c r="D31">
        <v>32598.43</v>
      </c>
      <c r="E31">
        <v>33800</v>
      </c>
      <c r="F31">
        <v>32000</v>
      </c>
      <c r="G31">
        <v>33689.58</v>
      </c>
      <c r="H31">
        <v>1319.58</v>
      </c>
      <c r="I31" t="str">
        <f t="shared" si="0"/>
        <v>Jul</v>
      </c>
      <c r="J31" t="str">
        <f t="shared" si="1"/>
        <v>BTCUSD</v>
      </c>
      <c r="K31" t="str">
        <f t="shared" si="2"/>
        <v>Jul</v>
      </c>
    </row>
    <row r="32" spans="1:11" x14ac:dyDescent="0.25">
      <c r="A32" s="1">
        <v>44385</v>
      </c>
      <c r="B32" t="s">
        <v>15</v>
      </c>
      <c r="C32" t="s">
        <v>9</v>
      </c>
      <c r="D32">
        <v>33337</v>
      </c>
      <c r="E32">
        <v>33493.24</v>
      </c>
      <c r="F32">
        <v>32101</v>
      </c>
      <c r="G32">
        <v>32954.75</v>
      </c>
      <c r="H32">
        <v>2063.0100000000002</v>
      </c>
      <c r="I32" t="str">
        <f t="shared" si="0"/>
        <v>Jul</v>
      </c>
      <c r="J32" t="str">
        <f t="shared" si="1"/>
        <v>BTCUSD</v>
      </c>
      <c r="K32" t="str">
        <f t="shared" si="2"/>
        <v>Jul</v>
      </c>
    </row>
    <row r="33" spans="1:11" x14ac:dyDescent="0.25">
      <c r="A33" s="1">
        <v>44208</v>
      </c>
      <c r="B33" t="s">
        <v>8</v>
      </c>
      <c r="C33" t="s">
        <v>9</v>
      </c>
      <c r="D33">
        <v>35000</v>
      </c>
      <c r="E33">
        <v>36651.339999999997</v>
      </c>
      <c r="F33">
        <v>32178.29</v>
      </c>
      <c r="G33">
        <v>33804.230000000003</v>
      </c>
      <c r="H33">
        <v>5245.77</v>
      </c>
      <c r="I33" t="str">
        <f t="shared" si="0"/>
        <v>Jan</v>
      </c>
      <c r="J33" t="str">
        <f t="shared" si="1"/>
        <v>BTCUSD</v>
      </c>
      <c r="K33" t="str">
        <f t="shared" si="2"/>
        <v>Jan</v>
      </c>
    </row>
    <row r="34" spans="1:11" x14ac:dyDescent="0.25">
      <c r="A34" s="1">
        <v>44227</v>
      </c>
      <c r="B34" t="s">
        <v>8</v>
      </c>
      <c r="C34" t="s">
        <v>9</v>
      </c>
      <c r="D34">
        <v>33949.79</v>
      </c>
      <c r="E34">
        <v>34205</v>
      </c>
      <c r="F34">
        <v>32200</v>
      </c>
      <c r="G34">
        <v>33608.78</v>
      </c>
      <c r="H34">
        <v>1153.46</v>
      </c>
      <c r="I34" t="str">
        <f t="shared" si="0"/>
        <v>Jan</v>
      </c>
      <c r="J34" t="str">
        <f t="shared" si="1"/>
        <v>BTCUSD</v>
      </c>
      <c r="K34" t="str">
        <f t="shared" si="2"/>
        <v>Jan</v>
      </c>
    </row>
    <row r="35" spans="1:11" x14ac:dyDescent="0.25">
      <c r="A35" s="1">
        <v>44371</v>
      </c>
      <c r="B35" t="s">
        <v>14</v>
      </c>
      <c r="C35" t="s">
        <v>9</v>
      </c>
      <c r="D35">
        <v>32606.959999999999</v>
      </c>
      <c r="E35">
        <v>35274.9</v>
      </c>
      <c r="F35">
        <v>32315.01</v>
      </c>
      <c r="G35">
        <v>35100</v>
      </c>
      <c r="H35">
        <v>2257.34</v>
      </c>
      <c r="I35" t="str">
        <f t="shared" si="0"/>
        <v>Jun</v>
      </c>
      <c r="J35" t="str">
        <f t="shared" si="1"/>
        <v>BTCUSD</v>
      </c>
      <c r="K35" t="str">
        <f t="shared" si="2"/>
        <v>Jun</v>
      </c>
    </row>
    <row r="36" spans="1:11" x14ac:dyDescent="0.25">
      <c r="A36" s="1">
        <v>44370</v>
      </c>
      <c r="B36" t="s">
        <v>14</v>
      </c>
      <c r="C36" t="s">
        <v>9</v>
      </c>
      <c r="D36">
        <v>33992.879999999997</v>
      </c>
      <c r="E36">
        <v>34851.199999999997</v>
      </c>
      <c r="F36">
        <v>32355.040000000001</v>
      </c>
      <c r="G36">
        <v>32606.959999999999</v>
      </c>
      <c r="H36">
        <v>3413.98</v>
      </c>
      <c r="I36" t="str">
        <f t="shared" si="0"/>
        <v>Jun</v>
      </c>
      <c r="J36" t="str">
        <f t="shared" si="1"/>
        <v>BTCUSD</v>
      </c>
      <c r="K36" t="str">
        <f t="shared" si="2"/>
        <v>Jun</v>
      </c>
    </row>
    <row r="37" spans="1:11" x14ac:dyDescent="0.25">
      <c r="A37" s="1">
        <v>44374</v>
      </c>
      <c r="B37" t="s">
        <v>14</v>
      </c>
      <c r="C37" t="s">
        <v>9</v>
      </c>
      <c r="D37">
        <v>33149.18</v>
      </c>
      <c r="E37">
        <v>34983.42</v>
      </c>
      <c r="F37">
        <v>32374.05</v>
      </c>
      <c r="G37">
        <v>34388.620000000003</v>
      </c>
      <c r="H37">
        <v>2229.39</v>
      </c>
      <c r="I37" t="str">
        <f t="shared" si="0"/>
        <v>Jun</v>
      </c>
      <c r="J37" t="str">
        <f t="shared" si="1"/>
        <v>BTCUSD</v>
      </c>
      <c r="K37" t="str">
        <f t="shared" si="2"/>
        <v>Jun</v>
      </c>
    </row>
    <row r="38" spans="1:11" x14ac:dyDescent="0.25">
      <c r="A38" s="1">
        <v>44354</v>
      </c>
      <c r="B38" t="s">
        <v>14</v>
      </c>
      <c r="C38" t="s">
        <v>9</v>
      </c>
      <c r="D38">
        <v>36397.5</v>
      </c>
      <c r="E38">
        <v>36798.03</v>
      </c>
      <c r="F38">
        <v>32400.01</v>
      </c>
      <c r="G38">
        <v>32843.15</v>
      </c>
      <c r="H38">
        <v>3518.6</v>
      </c>
      <c r="I38" t="str">
        <f t="shared" si="0"/>
        <v>Jun</v>
      </c>
      <c r="J38" t="str">
        <f t="shared" si="1"/>
        <v>BTCUSD</v>
      </c>
      <c r="K38" t="str">
        <f t="shared" si="2"/>
        <v>Jun</v>
      </c>
    </row>
    <row r="39" spans="1:11" x14ac:dyDescent="0.25">
      <c r="A39" s="1">
        <v>44356</v>
      </c>
      <c r="B39" t="s">
        <v>14</v>
      </c>
      <c r="C39" t="s">
        <v>9</v>
      </c>
      <c r="D39">
        <v>32898.06</v>
      </c>
      <c r="E39">
        <v>37676.6</v>
      </c>
      <c r="F39">
        <v>32575.84</v>
      </c>
      <c r="G39">
        <v>36982.83</v>
      </c>
      <c r="H39">
        <v>4190.37</v>
      </c>
      <c r="I39" t="str">
        <f t="shared" si="0"/>
        <v>Jun</v>
      </c>
      <c r="J39" t="str">
        <f t="shared" si="1"/>
        <v>BTCUSD</v>
      </c>
      <c r="K39" t="str">
        <f t="shared" si="2"/>
        <v>Jun</v>
      </c>
    </row>
    <row r="40" spans="1:11" x14ac:dyDescent="0.25">
      <c r="A40" s="1">
        <v>44386</v>
      </c>
      <c r="B40" t="s">
        <v>15</v>
      </c>
      <c r="C40" t="s">
        <v>9</v>
      </c>
      <c r="D40">
        <v>32954.75</v>
      </c>
      <c r="E40">
        <v>34262.53</v>
      </c>
      <c r="F40">
        <v>32625.74</v>
      </c>
      <c r="G40">
        <v>33799.81</v>
      </c>
      <c r="H40">
        <v>1273.26</v>
      </c>
      <c r="I40" t="str">
        <f t="shared" si="0"/>
        <v>Jul</v>
      </c>
      <c r="J40" t="str">
        <f t="shared" si="1"/>
        <v>BTCUSD</v>
      </c>
      <c r="K40" t="str">
        <f t="shared" si="2"/>
        <v>Jul</v>
      </c>
    </row>
    <row r="41" spans="1:11" x14ac:dyDescent="0.25">
      <c r="A41" s="1">
        <v>44389</v>
      </c>
      <c r="B41" t="s">
        <v>15</v>
      </c>
      <c r="C41" t="s">
        <v>9</v>
      </c>
      <c r="D41">
        <v>34452.39</v>
      </c>
      <c r="E41">
        <v>34670.21</v>
      </c>
      <c r="F41">
        <v>32669.89</v>
      </c>
      <c r="G41">
        <v>33087.26</v>
      </c>
      <c r="H41">
        <v>1322.29</v>
      </c>
      <c r="I41" t="str">
        <f t="shared" si="0"/>
        <v>Jul</v>
      </c>
      <c r="J41" t="str">
        <f t="shared" si="1"/>
        <v>BTCUSD</v>
      </c>
      <c r="K41" t="str">
        <f t="shared" si="2"/>
        <v>Jul</v>
      </c>
    </row>
    <row r="42" spans="1:11" x14ac:dyDescent="0.25">
      <c r="A42" s="1">
        <v>44379</v>
      </c>
      <c r="B42" t="s">
        <v>15</v>
      </c>
      <c r="C42" t="s">
        <v>9</v>
      </c>
      <c r="D42">
        <v>32933.440000000002</v>
      </c>
      <c r="E42">
        <v>33926.449999999997</v>
      </c>
      <c r="F42">
        <v>32700</v>
      </c>
      <c r="G42">
        <v>33540.480000000003</v>
      </c>
      <c r="H42">
        <v>1321.23</v>
      </c>
      <c r="I42" t="str">
        <f t="shared" si="0"/>
        <v>Jul</v>
      </c>
      <c r="J42" t="str">
        <f t="shared" si="1"/>
        <v>BTCUSD</v>
      </c>
      <c r="K42" t="str">
        <f t="shared" si="2"/>
        <v>Jul</v>
      </c>
    </row>
    <row r="43" spans="1:11" x14ac:dyDescent="0.25">
      <c r="A43" s="1">
        <v>44378</v>
      </c>
      <c r="B43" t="s">
        <v>15</v>
      </c>
      <c r="C43" t="s">
        <v>9</v>
      </c>
      <c r="D43">
        <v>34132.04</v>
      </c>
      <c r="E43">
        <v>34475.550000000003</v>
      </c>
      <c r="F43">
        <v>32722.69</v>
      </c>
      <c r="G43">
        <v>32933.440000000002</v>
      </c>
      <c r="H43">
        <v>2240.46</v>
      </c>
      <c r="I43" t="str">
        <f t="shared" si="0"/>
        <v>Jul</v>
      </c>
      <c r="J43" t="str">
        <f t="shared" si="1"/>
        <v>BTCUSD</v>
      </c>
      <c r="K43" t="str">
        <f t="shared" si="2"/>
        <v>Jul</v>
      </c>
    </row>
    <row r="44" spans="1:11" x14ac:dyDescent="0.25">
      <c r="A44" s="1">
        <v>44209</v>
      </c>
      <c r="B44" t="s">
        <v>8</v>
      </c>
      <c r="C44" t="s">
        <v>9</v>
      </c>
      <c r="D44">
        <v>33804.230000000003</v>
      </c>
      <c r="E44">
        <v>38188.33</v>
      </c>
      <c r="F44">
        <v>32800</v>
      </c>
      <c r="G44">
        <v>37040.699999999997</v>
      </c>
      <c r="H44">
        <v>4049.91</v>
      </c>
      <c r="I44" t="str">
        <f t="shared" si="0"/>
        <v>Jan</v>
      </c>
      <c r="J44" t="str">
        <f t="shared" si="1"/>
        <v>BTCUSD</v>
      </c>
      <c r="K44" t="str">
        <f t="shared" si="2"/>
        <v>Jan</v>
      </c>
    </row>
    <row r="45" spans="1:11" x14ac:dyDescent="0.25">
      <c r="A45" s="1">
        <v>44387</v>
      </c>
      <c r="B45" t="s">
        <v>15</v>
      </c>
      <c r="C45" t="s">
        <v>9</v>
      </c>
      <c r="D45">
        <v>33799.81</v>
      </c>
      <c r="E45">
        <v>34195.26</v>
      </c>
      <c r="F45">
        <v>33046</v>
      </c>
      <c r="G45">
        <v>33420.839999999997</v>
      </c>
      <c r="H45">
        <v>803.55</v>
      </c>
      <c r="I45" t="str">
        <f t="shared" si="0"/>
        <v>Jul</v>
      </c>
      <c r="J45" t="str">
        <f t="shared" si="1"/>
        <v>BTCUSD</v>
      </c>
      <c r="K45" t="str">
        <f t="shared" si="2"/>
        <v>Jul</v>
      </c>
    </row>
    <row r="46" spans="1:11" x14ac:dyDescent="0.25">
      <c r="A46" s="1">
        <v>44384</v>
      </c>
      <c r="B46" t="s">
        <v>15</v>
      </c>
      <c r="C46" t="s">
        <v>9</v>
      </c>
      <c r="D46">
        <v>34465.35</v>
      </c>
      <c r="E46">
        <v>35098.28</v>
      </c>
      <c r="F46">
        <v>33094.639999999999</v>
      </c>
      <c r="G46">
        <v>33337</v>
      </c>
      <c r="H46">
        <v>1485.76</v>
      </c>
      <c r="I46" t="str">
        <f t="shared" si="0"/>
        <v>Jul</v>
      </c>
      <c r="J46" t="str">
        <f t="shared" si="1"/>
        <v>BTCUSD</v>
      </c>
      <c r="K46" t="str">
        <f t="shared" si="2"/>
        <v>Jul</v>
      </c>
    </row>
    <row r="47" spans="1:11" x14ac:dyDescent="0.25">
      <c r="A47" s="1">
        <v>44206</v>
      </c>
      <c r="B47" t="s">
        <v>8</v>
      </c>
      <c r="C47" t="s">
        <v>9</v>
      </c>
      <c r="D47">
        <v>40490.5</v>
      </c>
      <c r="E47">
        <v>41196.620000000003</v>
      </c>
      <c r="F47">
        <v>33100</v>
      </c>
      <c r="G47">
        <v>35435.129999999997</v>
      </c>
      <c r="H47">
        <v>5913.67</v>
      </c>
      <c r="I47" t="str">
        <f t="shared" si="0"/>
        <v>Jan</v>
      </c>
      <c r="J47" t="str">
        <f t="shared" si="1"/>
        <v>BTCUSD</v>
      </c>
      <c r="K47" t="str">
        <f t="shared" si="2"/>
        <v>Jan</v>
      </c>
    </row>
    <row r="48" spans="1:11" x14ac:dyDescent="0.25">
      <c r="A48" s="1">
        <v>44382</v>
      </c>
      <c r="B48" t="s">
        <v>15</v>
      </c>
      <c r="C48" t="s">
        <v>9</v>
      </c>
      <c r="D48">
        <v>34360.839999999997</v>
      </c>
      <c r="E48">
        <v>34559.72</v>
      </c>
      <c r="F48">
        <v>33100</v>
      </c>
      <c r="G48">
        <v>33942.22</v>
      </c>
      <c r="H48">
        <v>1323.66</v>
      </c>
      <c r="I48" t="str">
        <f t="shared" si="0"/>
        <v>Jul</v>
      </c>
      <c r="J48" t="str">
        <f t="shared" si="1"/>
        <v>BTCUSD</v>
      </c>
      <c r="K48" t="str">
        <f t="shared" si="2"/>
        <v>Jul</v>
      </c>
    </row>
    <row r="49" spans="1:11" x14ac:dyDescent="0.25">
      <c r="A49" s="1">
        <v>44228</v>
      </c>
      <c r="B49" t="s">
        <v>10</v>
      </c>
      <c r="C49" t="s">
        <v>9</v>
      </c>
      <c r="D49">
        <v>33608.78</v>
      </c>
      <c r="E49">
        <v>34700</v>
      </c>
      <c r="F49">
        <v>33106.089999999997</v>
      </c>
      <c r="G49">
        <v>33589.89</v>
      </c>
      <c r="H49">
        <v>2134.59</v>
      </c>
      <c r="I49" t="str">
        <f t="shared" si="0"/>
        <v>Feb</v>
      </c>
      <c r="J49" t="str">
        <f t="shared" si="1"/>
        <v>BTCUSD</v>
      </c>
      <c r="K49" t="str">
        <f t="shared" si="2"/>
        <v>Feb</v>
      </c>
    </row>
    <row r="50" spans="1:11" x14ac:dyDescent="0.25">
      <c r="A50" s="1">
        <v>44226</v>
      </c>
      <c r="B50" t="s">
        <v>8</v>
      </c>
      <c r="C50" t="s">
        <v>9</v>
      </c>
      <c r="D50">
        <v>33289.129999999997</v>
      </c>
      <c r="E50">
        <v>34805.65</v>
      </c>
      <c r="F50">
        <v>33153.17</v>
      </c>
      <c r="G50">
        <v>33949.79</v>
      </c>
      <c r="H50">
        <v>1379.03</v>
      </c>
      <c r="I50" t="str">
        <f t="shared" si="0"/>
        <v>Jan</v>
      </c>
      <c r="J50" t="str">
        <f t="shared" si="1"/>
        <v>BTCUSD</v>
      </c>
      <c r="K50" t="str">
        <f t="shared" si="2"/>
        <v>Jan</v>
      </c>
    </row>
    <row r="51" spans="1:11" x14ac:dyDescent="0.25">
      <c r="A51" s="1">
        <v>44367</v>
      </c>
      <c r="B51" t="s">
        <v>14</v>
      </c>
      <c r="C51" t="s">
        <v>9</v>
      </c>
      <c r="D51">
        <v>35520.660000000003</v>
      </c>
      <c r="E51">
        <v>36128.129999999997</v>
      </c>
      <c r="F51">
        <v>33333.01</v>
      </c>
      <c r="G51">
        <v>34629.879999999997</v>
      </c>
      <c r="H51">
        <v>2816.74</v>
      </c>
      <c r="I51" t="str">
        <f t="shared" si="0"/>
        <v>Jun</v>
      </c>
      <c r="J51" t="str">
        <f t="shared" si="1"/>
        <v>BTCUSD</v>
      </c>
      <c r="K51" t="str">
        <f t="shared" si="2"/>
        <v>Jun</v>
      </c>
    </row>
    <row r="52" spans="1:11" x14ac:dyDescent="0.25">
      <c r="A52" s="1">
        <v>44388</v>
      </c>
      <c r="B52" t="s">
        <v>15</v>
      </c>
      <c r="C52" t="s">
        <v>9</v>
      </c>
      <c r="D52">
        <v>33420.839999999997</v>
      </c>
      <c r="E52">
        <v>34602</v>
      </c>
      <c r="F52">
        <v>33333.01</v>
      </c>
      <c r="G52">
        <v>34452.39</v>
      </c>
      <c r="H52">
        <v>816.86</v>
      </c>
      <c r="I52" t="str">
        <f t="shared" si="0"/>
        <v>Jul</v>
      </c>
      <c r="J52" t="str">
        <f t="shared" si="1"/>
        <v>BTCUSD</v>
      </c>
      <c r="K52" t="str">
        <f t="shared" si="2"/>
        <v>Jul</v>
      </c>
    </row>
    <row r="53" spans="1:11" x14ac:dyDescent="0.25">
      <c r="A53" s="1">
        <v>44216</v>
      </c>
      <c r="B53" t="s">
        <v>8</v>
      </c>
      <c r="C53" t="s">
        <v>9</v>
      </c>
      <c r="D53">
        <v>35075.53</v>
      </c>
      <c r="E53">
        <v>35964.949999999997</v>
      </c>
      <c r="F53">
        <v>33400</v>
      </c>
      <c r="G53">
        <v>34603.74</v>
      </c>
      <c r="H53">
        <v>2900.01</v>
      </c>
      <c r="I53" t="str">
        <f t="shared" si="0"/>
        <v>Jan</v>
      </c>
      <c r="J53" t="str">
        <f t="shared" si="1"/>
        <v>BTCUSD</v>
      </c>
      <c r="K53" t="str">
        <f t="shared" si="2"/>
        <v>Jan</v>
      </c>
    </row>
    <row r="54" spans="1:11" x14ac:dyDescent="0.25">
      <c r="A54" s="1">
        <v>44345</v>
      </c>
      <c r="B54" t="s">
        <v>13</v>
      </c>
      <c r="C54" t="s">
        <v>9</v>
      </c>
      <c r="D54">
        <v>36503.31</v>
      </c>
      <c r="E54">
        <v>37320</v>
      </c>
      <c r="F54">
        <v>33410.29</v>
      </c>
      <c r="G54">
        <v>34805.29</v>
      </c>
      <c r="H54">
        <v>2212.16</v>
      </c>
      <c r="I54" t="str">
        <f t="shared" si="0"/>
        <v>May</v>
      </c>
      <c r="J54" t="str">
        <f t="shared" si="1"/>
        <v>BTCUSD</v>
      </c>
      <c r="K54" t="str">
        <f t="shared" si="2"/>
        <v>May</v>
      </c>
    </row>
    <row r="55" spans="1:11" x14ac:dyDescent="0.25">
      <c r="A55" s="1">
        <v>44380</v>
      </c>
      <c r="B55" t="s">
        <v>15</v>
      </c>
      <c r="C55" t="s">
        <v>9</v>
      </c>
      <c r="D55">
        <v>33540.480000000003</v>
      </c>
      <c r="E55">
        <v>34942.559999999998</v>
      </c>
      <c r="F55">
        <v>33466.620000000003</v>
      </c>
      <c r="G55">
        <v>34670</v>
      </c>
      <c r="H55">
        <v>647.92999999999995</v>
      </c>
      <c r="I55" t="str">
        <f t="shared" si="0"/>
        <v>Jul</v>
      </c>
      <c r="J55" t="str">
        <f t="shared" si="1"/>
        <v>BTCUSD</v>
      </c>
      <c r="K55" t="str">
        <f t="shared" si="2"/>
        <v>Jul</v>
      </c>
    </row>
    <row r="56" spans="1:11" x14ac:dyDescent="0.25">
      <c r="A56" s="1">
        <v>44337</v>
      </c>
      <c r="B56" t="s">
        <v>13</v>
      </c>
      <c r="C56" t="s">
        <v>9</v>
      </c>
      <c r="D56">
        <v>40773.519999999997</v>
      </c>
      <c r="E56">
        <v>41796.74</v>
      </c>
      <c r="F56">
        <v>33500</v>
      </c>
      <c r="G56">
        <v>36963.519999999997</v>
      </c>
      <c r="H56">
        <v>7491.23</v>
      </c>
      <c r="I56" t="str">
        <f t="shared" si="0"/>
        <v>May</v>
      </c>
      <c r="J56" t="str">
        <f t="shared" si="1"/>
        <v>BTCUSD</v>
      </c>
      <c r="K56" t="str">
        <f t="shared" si="2"/>
        <v>May</v>
      </c>
    </row>
    <row r="57" spans="1:11" x14ac:dyDescent="0.25">
      <c r="A57" s="1">
        <v>44383</v>
      </c>
      <c r="B57" t="s">
        <v>15</v>
      </c>
      <c r="C57" t="s">
        <v>9</v>
      </c>
      <c r="D57">
        <v>33942.22</v>
      </c>
      <c r="E57">
        <v>35114.32</v>
      </c>
      <c r="F57">
        <v>33530.400000000001</v>
      </c>
      <c r="G57">
        <v>34465.35</v>
      </c>
      <c r="H57">
        <v>2039.5</v>
      </c>
      <c r="I57" t="str">
        <f t="shared" si="0"/>
        <v>Jul</v>
      </c>
      <c r="J57" t="str">
        <f t="shared" si="1"/>
        <v>BTCUSD</v>
      </c>
      <c r="K57" t="str">
        <f t="shared" si="2"/>
        <v>Jul</v>
      </c>
    </row>
    <row r="58" spans="1:11" x14ac:dyDescent="0.25">
      <c r="A58" s="1">
        <v>44229</v>
      </c>
      <c r="B58" t="s">
        <v>10</v>
      </c>
      <c r="C58" t="s">
        <v>9</v>
      </c>
      <c r="D58">
        <v>33589.89</v>
      </c>
      <c r="E58">
        <v>36545.050000000003</v>
      </c>
      <c r="F58">
        <v>33535.61</v>
      </c>
      <c r="G58">
        <v>36467.279999999999</v>
      </c>
      <c r="H58">
        <v>2328.35</v>
      </c>
      <c r="I58" t="str">
        <f t="shared" si="0"/>
        <v>Feb</v>
      </c>
      <c r="J58" t="str">
        <f t="shared" si="1"/>
        <v>BTCUSD</v>
      </c>
      <c r="K58" t="str">
        <f t="shared" si="2"/>
        <v>Feb</v>
      </c>
    </row>
    <row r="59" spans="1:11" x14ac:dyDescent="0.25">
      <c r="A59" s="1">
        <v>44401</v>
      </c>
      <c r="B59" t="s">
        <v>15</v>
      </c>
      <c r="C59" t="s">
        <v>9</v>
      </c>
      <c r="D59">
        <v>33689.58</v>
      </c>
      <c r="E59">
        <v>34525.5</v>
      </c>
      <c r="F59">
        <v>33582.400000000001</v>
      </c>
      <c r="G59">
        <v>34192.14</v>
      </c>
      <c r="H59">
        <v>785.46</v>
      </c>
      <c r="I59" t="str">
        <f t="shared" si="0"/>
        <v>Jul</v>
      </c>
      <c r="J59" t="str">
        <f t="shared" si="1"/>
        <v>BTCUSD</v>
      </c>
      <c r="K59" t="str">
        <f t="shared" si="2"/>
        <v>Jul</v>
      </c>
    </row>
    <row r="60" spans="1:11" x14ac:dyDescent="0.25">
      <c r="A60" s="1">
        <v>44202</v>
      </c>
      <c r="B60" t="s">
        <v>8</v>
      </c>
      <c r="C60" t="s">
        <v>9</v>
      </c>
      <c r="D60">
        <v>34228.19</v>
      </c>
      <c r="E60">
        <v>37824.480000000003</v>
      </c>
      <c r="F60">
        <v>33685.82</v>
      </c>
      <c r="G60">
        <v>37613.11</v>
      </c>
      <c r="H60">
        <v>4925</v>
      </c>
      <c r="I60" t="str">
        <f t="shared" si="0"/>
        <v>Jan</v>
      </c>
      <c r="J60" t="str">
        <f t="shared" si="1"/>
        <v>BTCUSD</v>
      </c>
      <c r="K60" t="str">
        <f t="shared" si="2"/>
        <v>Jan</v>
      </c>
    </row>
    <row r="61" spans="1:11" x14ac:dyDescent="0.25">
      <c r="A61" s="1">
        <v>44213</v>
      </c>
      <c r="B61" t="s">
        <v>8</v>
      </c>
      <c r="C61" t="s">
        <v>9</v>
      </c>
      <c r="D61">
        <v>36215.22</v>
      </c>
      <c r="E61">
        <v>36840.11</v>
      </c>
      <c r="F61">
        <v>33868.959999999999</v>
      </c>
      <c r="G61">
        <v>35089.93</v>
      </c>
      <c r="H61">
        <v>1759.94</v>
      </c>
      <c r="I61" t="str">
        <f t="shared" si="0"/>
        <v>Jan</v>
      </c>
      <c r="J61" t="str">
        <f t="shared" si="1"/>
        <v>BTCUSD</v>
      </c>
      <c r="K61" t="str">
        <f t="shared" si="2"/>
        <v>Jan</v>
      </c>
    </row>
    <row r="62" spans="1:11" x14ac:dyDescent="0.25">
      <c r="A62" s="1">
        <v>44375</v>
      </c>
      <c r="B62" t="s">
        <v>14</v>
      </c>
      <c r="C62" t="s">
        <v>9</v>
      </c>
      <c r="D62">
        <v>34388.620000000003</v>
      </c>
      <c r="E62">
        <v>35286.03</v>
      </c>
      <c r="F62">
        <v>33885.15</v>
      </c>
      <c r="G62">
        <v>34591.620000000003</v>
      </c>
      <c r="H62">
        <v>2923.54</v>
      </c>
      <c r="I62" t="str">
        <f t="shared" si="0"/>
        <v>Jun</v>
      </c>
      <c r="J62" t="str">
        <f t="shared" si="1"/>
        <v>BTCUSD</v>
      </c>
      <c r="K62" t="str">
        <f t="shared" si="2"/>
        <v>Jun</v>
      </c>
    </row>
    <row r="63" spans="1:11" x14ac:dyDescent="0.25">
      <c r="A63" s="1">
        <v>44402</v>
      </c>
      <c r="B63" t="s">
        <v>15</v>
      </c>
      <c r="C63" t="s">
        <v>9</v>
      </c>
      <c r="D63">
        <v>34192.14</v>
      </c>
      <c r="E63">
        <v>39782.93</v>
      </c>
      <c r="F63">
        <v>33894.22</v>
      </c>
      <c r="G63">
        <v>38312.57</v>
      </c>
      <c r="H63">
        <v>3558.08</v>
      </c>
      <c r="I63" t="str">
        <f t="shared" si="0"/>
        <v>Jul</v>
      </c>
      <c r="J63" t="str">
        <f t="shared" si="1"/>
        <v>BTCUSD</v>
      </c>
      <c r="K63" t="str">
        <f t="shared" si="2"/>
        <v>Jul</v>
      </c>
    </row>
    <row r="64" spans="1:11" x14ac:dyDescent="0.25">
      <c r="A64" s="1">
        <v>44377</v>
      </c>
      <c r="B64" t="s">
        <v>14</v>
      </c>
      <c r="C64" t="s">
        <v>9</v>
      </c>
      <c r="D64">
        <v>35095.440000000002</v>
      </c>
      <c r="E64">
        <v>35333.25</v>
      </c>
      <c r="F64">
        <v>34050</v>
      </c>
      <c r="G64">
        <v>34132.04</v>
      </c>
      <c r="H64">
        <v>2031.63</v>
      </c>
      <c r="I64" t="str">
        <f t="shared" si="0"/>
        <v>Jun</v>
      </c>
      <c r="J64" t="str">
        <f t="shared" si="1"/>
        <v>BTCUSD</v>
      </c>
      <c r="K64" t="str">
        <f t="shared" si="2"/>
        <v>Jun</v>
      </c>
    </row>
    <row r="65" spans="1:11" x14ac:dyDescent="0.25">
      <c r="A65" s="1">
        <v>44347</v>
      </c>
      <c r="B65" t="s">
        <v>13</v>
      </c>
      <c r="C65" t="s">
        <v>9</v>
      </c>
      <c r="D65">
        <v>34536.71</v>
      </c>
      <c r="E65">
        <v>37912.870000000003</v>
      </c>
      <c r="F65">
        <v>34200</v>
      </c>
      <c r="G65">
        <v>36702.879999999997</v>
      </c>
      <c r="H65">
        <v>1649.4</v>
      </c>
      <c r="I65" t="str">
        <f t="shared" si="0"/>
        <v>May</v>
      </c>
      <c r="J65" t="str">
        <f t="shared" si="1"/>
        <v>BTCUSD</v>
      </c>
      <c r="K65" t="str">
        <f t="shared" si="2"/>
        <v>May</v>
      </c>
    </row>
    <row r="66" spans="1:11" x14ac:dyDescent="0.25">
      <c r="A66" s="1">
        <v>44381</v>
      </c>
      <c r="B66" t="s">
        <v>15</v>
      </c>
      <c r="C66" t="s">
        <v>9</v>
      </c>
      <c r="D66">
        <v>34670</v>
      </c>
      <c r="E66">
        <v>35985.71</v>
      </c>
      <c r="F66">
        <v>34211.29</v>
      </c>
      <c r="G66">
        <v>34360.839999999997</v>
      </c>
      <c r="H66">
        <v>1073.5999999999999</v>
      </c>
      <c r="I66" t="str">
        <f t="shared" ref="I66:I129" si="3">TRIM(B66)</f>
        <v>Jul</v>
      </c>
      <c r="J66" t="str">
        <f t="shared" ref="J66:J129" si="4">TRIM(C66)</f>
        <v>BTCUSD</v>
      </c>
      <c r="K66" t="str">
        <f t="shared" ref="K66:K129" si="5">LEFT(I66,3)</f>
        <v>Jul</v>
      </c>
    </row>
    <row r="67" spans="1:11" x14ac:dyDescent="0.25">
      <c r="A67" s="1">
        <v>44346</v>
      </c>
      <c r="B67" t="s">
        <v>13</v>
      </c>
      <c r="C67" t="s">
        <v>9</v>
      </c>
      <c r="D67">
        <v>34805.29</v>
      </c>
      <c r="E67">
        <v>36523.24</v>
      </c>
      <c r="F67">
        <v>34298.01</v>
      </c>
      <c r="G67">
        <v>34536.71</v>
      </c>
      <c r="H67">
        <v>1562.38</v>
      </c>
      <c r="I67" t="str">
        <f t="shared" si="3"/>
        <v>May</v>
      </c>
      <c r="J67" t="str">
        <f t="shared" si="4"/>
        <v>BTCUSD</v>
      </c>
      <c r="K67" t="str">
        <f t="shared" si="5"/>
        <v>May</v>
      </c>
    </row>
    <row r="68" spans="1:11" x14ac:dyDescent="0.25">
      <c r="A68" s="1">
        <v>44211</v>
      </c>
      <c r="B68" t="s">
        <v>8</v>
      </c>
      <c r="C68" t="s">
        <v>9</v>
      </c>
      <c r="D68">
        <v>38706.519999999997</v>
      </c>
      <c r="E68">
        <v>38849.96</v>
      </c>
      <c r="F68">
        <v>34353.629999999997</v>
      </c>
      <c r="G68">
        <v>36549.31</v>
      </c>
      <c r="H68">
        <v>4503.99</v>
      </c>
      <c r="I68" t="str">
        <f t="shared" si="3"/>
        <v>Jan</v>
      </c>
      <c r="J68" t="str">
        <f t="shared" si="4"/>
        <v>BTCUSD</v>
      </c>
      <c r="K68" t="str">
        <f t="shared" si="5"/>
        <v>Jan</v>
      </c>
    </row>
    <row r="69" spans="1:11" x14ac:dyDescent="0.25">
      <c r="A69" s="1">
        <v>44340</v>
      </c>
      <c r="B69" t="s">
        <v>13</v>
      </c>
      <c r="C69" t="s">
        <v>9</v>
      </c>
      <c r="D69">
        <v>35318.86</v>
      </c>
      <c r="E69">
        <v>39953.65</v>
      </c>
      <c r="F69">
        <v>34426.410000000003</v>
      </c>
      <c r="G69">
        <v>38388.089999999997</v>
      </c>
      <c r="H69">
        <v>4706.08</v>
      </c>
      <c r="I69" t="str">
        <f t="shared" si="3"/>
        <v>May</v>
      </c>
      <c r="J69" t="str">
        <f t="shared" si="4"/>
        <v>BTCUSD</v>
      </c>
      <c r="K69" t="str">
        <f t="shared" si="5"/>
        <v>May</v>
      </c>
    </row>
    <row r="70" spans="1:11" x14ac:dyDescent="0.25">
      <c r="A70" s="1">
        <v>44376</v>
      </c>
      <c r="B70" t="s">
        <v>14</v>
      </c>
      <c r="C70" t="s">
        <v>9</v>
      </c>
      <c r="D70">
        <v>34591.620000000003</v>
      </c>
      <c r="E70">
        <v>36661.800000000003</v>
      </c>
      <c r="F70">
        <v>34556.07</v>
      </c>
      <c r="G70">
        <v>35095.440000000002</v>
      </c>
      <c r="H70">
        <v>3012.66</v>
      </c>
      <c r="I70" t="str">
        <f t="shared" si="3"/>
        <v>Jun</v>
      </c>
      <c r="J70" t="str">
        <f t="shared" si="4"/>
        <v>BTCUSD</v>
      </c>
      <c r="K70" t="str">
        <f t="shared" si="5"/>
        <v>Jun</v>
      </c>
    </row>
    <row r="71" spans="1:11" x14ac:dyDescent="0.25">
      <c r="A71" s="1">
        <v>44344</v>
      </c>
      <c r="B71" t="s">
        <v>13</v>
      </c>
      <c r="C71" t="s">
        <v>9</v>
      </c>
      <c r="D71">
        <v>38271.589999999997</v>
      </c>
      <c r="E71">
        <v>38271.589999999997</v>
      </c>
      <c r="F71">
        <v>34558</v>
      </c>
      <c r="G71">
        <v>36503.31</v>
      </c>
      <c r="H71">
        <v>3541.35</v>
      </c>
      <c r="I71" t="str">
        <f t="shared" si="3"/>
        <v>May</v>
      </c>
      <c r="J71" t="str">
        <f t="shared" si="4"/>
        <v>BTCUSD</v>
      </c>
      <c r="K71" t="str">
        <f t="shared" si="5"/>
        <v>May</v>
      </c>
    </row>
    <row r="72" spans="1:11" x14ac:dyDescent="0.25">
      <c r="A72" s="1">
        <v>44359</v>
      </c>
      <c r="B72" t="s">
        <v>14</v>
      </c>
      <c r="C72" t="s">
        <v>9</v>
      </c>
      <c r="D72">
        <v>35591.29</v>
      </c>
      <c r="E72">
        <v>36222.800000000003</v>
      </c>
      <c r="F72">
        <v>34655.99</v>
      </c>
      <c r="G72">
        <v>34877.300000000003</v>
      </c>
      <c r="H72">
        <v>1298.1600000000001</v>
      </c>
      <c r="I72" t="str">
        <f t="shared" si="3"/>
        <v>Jun</v>
      </c>
      <c r="J72" t="str">
        <f t="shared" si="4"/>
        <v>BTCUSD</v>
      </c>
      <c r="K72" t="str">
        <f t="shared" si="5"/>
        <v>Jun</v>
      </c>
    </row>
    <row r="73" spans="1:11" x14ac:dyDescent="0.25">
      <c r="A73" s="1">
        <v>44214</v>
      </c>
      <c r="B73" t="s">
        <v>8</v>
      </c>
      <c r="C73" t="s">
        <v>9</v>
      </c>
      <c r="D73">
        <v>35089.93</v>
      </c>
      <c r="E73">
        <v>37469.21</v>
      </c>
      <c r="F73">
        <v>34778</v>
      </c>
      <c r="G73">
        <v>36509.42</v>
      </c>
      <c r="H73">
        <v>2083.84</v>
      </c>
      <c r="I73" t="str">
        <f t="shared" si="3"/>
        <v>Jan</v>
      </c>
      <c r="J73" t="str">
        <f t="shared" si="4"/>
        <v>BTCUSD</v>
      </c>
      <c r="K73" t="str">
        <f t="shared" si="5"/>
        <v>Jan</v>
      </c>
    </row>
    <row r="74" spans="1:11" x14ac:dyDescent="0.25">
      <c r="A74" s="1">
        <v>44360</v>
      </c>
      <c r="B74" t="s">
        <v>14</v>
      </c>
      <c r="C74" t="s">
        <v>9</v>
      </c>
      <c r="D74">
        <v>34877.300000000003</v>
      </c>
      <c r="E74">
        <v>39816.720000000001</v>
      </c>
      <c r="F74">
        <v>34792.660000000003</v>
      </c>
      <c r="G74">
        <v>38988.5</v>
      </c>
      <c r="H74">
        <v>2406.83</v>
      </c>
      <c r="I74" t="str">
        <f t="shared" si="3"/>
        <v>Jun</v>
      </c>
      <c r="J74" t="str">
        <f t="shared" si="4"/>
        <v>BTCUSD</v>
      </c>
      <c r="K74" t="str">
        <f t="shared" si="5"/>
        <v>Jun</v>
      </c>
    </row>
    <row r="75" spans="1:11" x14ac:dyDescent="0.25">
      <c r="A75" s="1">
        <v>44352</v>
      </c>
      <c r="B75" t="s">
        <v>14</v>
      </c>
      <c r="C75" t="s">
        <v>9</v>
      </c>
      <c r="D75">
        <v>37419.82</v>
      </c>
      <c r="E75">
        <v>37918.57</v>
      </c>
      <c r="F75">
        <v>34820</v>
      </c>
      <c r="G75">
        <v>36025.160000000003</v>
      </c>
      <c r="H75">
        <v>2454.4299999999998</v>
      </c>
      <c r="I75" t="str">
        <f t="shared" si="3"/>
        <v>Jun</v>
      </c>
      <c r="J75" t="str">
        <f t="shared" si="4"/>
        <v>BTCUSD</v>
      </c>
      <c r="K75" t="str">
        <f t="shared" si="5"/>
        <v>Jun</v>
      </c>
    </row>
    <row r="76" spans="1:11" x14ac:dyDescent="0.25">
      <c r="A76" s="1">
        <v>44365</v>
      </c>
      <c r="B76" t="s">
        <v>14</v>
      </c>
      <c r="C76" t="s">
        <v>9</v>
      </c>
      <c r="D76">
        <v>37938.199999999997</v>
      </c>
      <c r="E76">
        <v>38129.089999999997</v>
      </c>
      <c r="F76">
        <v>34845.33</v>
      </c>
      <c r="G76">
        <v>35129.230000000003</v>
      </c>
      <c r="H76">
        <v>2958.68</v>
      </c>
      <c r="I76" t="str">
        <f t="shared" si="3"/>
        <v>Jun</v>
      </c>
      <c r="J76" t="str">
        <f t="shared" si="4"/>
        <v>BTCUSD</v>
      </c>
      <c r="K76" t="str">
        <f t="shared" si="5"/>
        <v>Jun</v>
      </c>
    </row>
    <row r="77" spans="1:11" x14ac:dyDescent="0.25">
      <c r="A77" s="1">
        <v>44366</v>
      </c>
      <c r="B77" t="s">
        <v>14</v>
      </c>
      <c r="C77" t="s">
        <v>9</v>
      </c>
      <c r="D77">
        <v>35129.230000000003</v>
      </c>
      <c r="E77">
        <v>36464.629999999997</v>
      </c>
      <c r="F77">
        <v>34970.25</v>
      </c>
      <c r="G77">
        <v>35520.660000000003</v>
      </c>
      <c r="H77">
        <v>1611.01</v>
      </c>
      <c r="I77" t="str">
        <f t="shared" si="3"/>
        <v>Jun</v>
      </c>
      <c r="J77" t="str">
        <f t="shared" si="4"/>
        <v>BTCUSD</v>
      </c>
      <c r="K77" t="str">
        <f t="shared" si="5"/>
        <v>Jun</v>
      </c>
    </row>
    <row r="78" spans="1:11" x14ac:dyDescent="0.25">
      <c r="A78" s="1">
        <v>44215</v>
      </c>
      <c r="B78" t="s">
        <v>8</v>
      </c>
      <c r="C78" t="s">
        <v>9</v>
      </c>
      <c r="D78">
        <v>36509.42</v>
      </c>
      <c r="E78">
        <v>37934.199999999997</v>
      </c>
      <c r="F78">
        <v>35005</v>
      </c>
      <c r="G78">
        <v>35075.53</v>
      </c>
      <c r="H78">
        <v>2726.29</v>
      </c>
      <c r="I78" t="str">
        <f t="shared" si="3"/>
        <v>Jan</v>
      </c>
      <c r="J78" t="str">
        <f t="shared" si="4"/>
        <v>BTCUSD</v>
      </c>
      <c r="K78" t="str">
        <f t="shared" si="5"/>
        <v>Jan</v>
      </c>
    </row>
    <row r="79" spans="1:11" x14ac:dyDescent="0.25">
      <c r="A79" s="1">
        <v>44353</v>
      </c>
      <c r="B79" t="s">
        <v>14</v>
      </c>
      <c r="C79" t="s">
        <v>9</v>
      </c>
      <c r="D79">
        <v>36025.160000000003</v>
      </c>
      <c r="E79">
        <v>36812.089999999997</v>
      </c>
      <c r="F79">
        <v>35259.980000000003</v>
      </c>
      <c r="G79">
        <v>36397.5</v>
      </c>
      <c r="H79">
        <v>1007.72</v>
      </c>
      <c r="I79" t="str">
        <f t="shared" si="3"/>
        <v>Jun</v>
      </c>
      <c r="J79" t="str">
        <f t="shared" si="4"/>
        <v>BTCUSD</v>
      </c>
      <c r="K79" t="str">
        <f t="shared" si="5"/>
        <v>Jun</v>
      </c>
    </row>
    <row r="80" spans="1:11" x14ac:dyDescent="0.25">
      <c r="A80" s="1">
        <v>44338</v>
      </c>
      <c r="B80" t="s">
        <v>13</v>
      </c>
      <c r="C80" t="s">
        <v>9</v>
      </c>
      <c r="D80">
        <v>36963.519999999997</v>
      </c>
      <c r="E80">
        <v>38861.15</v>
      </c>
      <c r="F80">
        <v>35272.089999999997</v>
      </c>
      <c r="G80">
        <v>37484.18</v>
      </c>
      <c r="H80">
        <v>2418.86</v>
      </c>
      <c r="I80" t="str">
        <f t="shared" si="3"/>
        <v>May</v>
      </c>
      <c r="J80" t="str">
        <f t="shared" si="4"/>
        <v>BTCUSD</v>
      </c>
      <c r="K80" t="str">
        <f t="shared" si="5"/>
        <v>May</v>
      </c>
    </row>
    <row r="81" spans="1:11" x14ac:dyDescent="0.25">
      <c r="A81" s="1">
        <v>44358</v>
      </c>
      <c r="B81" t="s">
        <v>14</v>
      </c>
      <c r="C81" t="s">
        <v>9</v>
      </c>
      <c r="D81">
        <v>36784.370000000003</v>
      </c>
      <c r="E81">
        <v>37690</v>
      </c>
      <c r="F81">
        <v>35307.69</v>
      </c>
      <c r="G81">
        <v>35591.29</v>
      </c>
      <c r="H81">
        <v>2027.8</v>
      </c>
      <c r="I81" t="str">
        <f t="shared" si="3"/>
        <v>Jun</v>
      </c>
      <c r="J81" t="str">
        <f t="shared" si="4"/>
        <v>BTCUSD</v>
      </c>
      <c r="K81" t="str">
        <f t="shared" si="5"/>
        <v>Jun</v>
      </c>
    </row>
    <row r="82" spans="1:11" x14ac:dyDescent="0.25">
      <c r="A82" s="1">
        <v>44212</v>
      </c>
      <c r="B82" t="s">
        <v>8</v>
      </c>
      <c r="C82" t="s">
        <v>9</v>
      </c>
      <c r="D82">
        <v>36549.31</v>
      </c>
      <c r="E82">
        <v>37949.71</v>
      </c>
      <c r="F82">
        <v>35400.01</v>
      </c>
      <c r="G82">
        <v>36215.22</v>
      </c>
      <c r="H82">
        <v>1855.53</v>
      </c>
      <c r="I82" t="str">
        <f t="shared" si="3"/>
        <v>Jan</v>
      </c>
      <c r="J82" t="str">
        <f t="shared" si="4"/>
        <v>BTCUSD</v>
      </c>
      <c r="K82" t="str">
        <f t="shared" si="5"/>
        <v>Jan</v>
      </c>
    </row>
    <row r="83" spans="1:11" x14ac:dyDescent="0.25">
      <c r="A83" s="1">
        <v>44351</v>
      </c>
      <c r="B83" t="s">
        <v>14</v>
      </c>
      <c r="C83" t="s">
        <v>9</v>
      </c>
      <c r="D83">
        <v>37963.61</v>
      </c>
      <c r="E83">
        <v>37963.61</v>
      </c>
      <c r="F83">
        <v>35580.82</v>
      </c>
      <c r="G83">
        <v>37419.82</v>
      </c>
      <c r="H83">
        <v>2300.7600000000002</v>
      </c>
      <c r="I83" t="str">
        <f t="shared" si="3"/>
        <v>Jun</v>
      </c>
      <c r="J83" t="str">
        <f t="shared" si="4"/>
        <v>BTCUSD</v>
      </c>
      <c r="K83" t="str">
        <f t="shared" si="5"/>
        <v>Jun</v>
      </c>
    </row>
    <row r="84" spans="1:11" x14ac:dyDescent="0.25">
      <c r="A84" s="1">
        <v>44230</v>
      </c>
      <c r="B84" t="s">
        <v>10</v>
      </c>
      <c r="C84" t="s">
        <v>9</v>
      </c>
      <c r="D84">
        <v>36467.279999999999</v>
      </c>
      <c r="E84">
        <v>38375</v>
      </c>
      <c r="F84">
        <v>35583.18</v>
      </c>
      <c r="G84">
        <v>37551.56</v>
      </c>
      <c r="H84">
        <v>2559.71</v>
      </c>
      <c r="I84" t="str">
        <f t="shared" si="3"/>
        <v>Feb</v>
      </c>
      <c r="J84" t="str">
        <f t="shared" si="4"/>
        <v>BTCUSD</v>
      </c>
      <c r="K84" t="str">
        <f t="shared" si="5"/>
        <v>Feb</v>
      </c>
    </row>
    <row r="85" spans="1:11" x14ac:dyDescent="0.25">
      <c r="A85" s="1">
        <v>44348</v>
      </c>
      <c r="B85" t="s">
        <v>14</v>
      </c>
      <c r="C85" t="s">
        <v>9</v>
      </c>
      <c r="D85">
        <v>36702.879999999997</v>
      </c>
      <c r="E85">
        <v>37448.019999999997</v>
      </c>
      <c r="F85">
        <v>35687</v>
      </c>
      <c r="G85">
        <v>36483.57</v>
      </c>
      <c r="H85">
        <v>2347.2600000000002</v>
      </c>
      <c r="I85" t="str">
        <f t="shared" si="3"/>
        <v>Jun</v>
      </c>
      <c r="J85" t="str">
        <f t="shared" si="4"/>
        <v>BTCUSD</v>
      </c>
      <c r="K85" t="str">
        <f t="shared" si="5"/>
        <v>Jun</v>
      </c>
    </row>
    <row r="86" spans="1:11" x14ac:dyDescent="0.25">
      <c r="A86" s="1">
        <v>44357</v>
      </c>
      <c r="B86" t="s">
        <v>14</v>
      </c>
      <c r="C86" t="s">
        <v>9</v>
      </c>
      <c r="D86">
        <v>36982.83</v>
      </c>
      <c r="E86">
        <v>38437.019999999997</v>
      </c>
      <c r="F86">
        <v>35819.67</v>
      </c>
      <c r="G86">
        <v>36784.370000000003</v>
      </c>
      <c r="H86">
        <v>2959.52</v>
      </c>
      <c r="I86" t="str">
        <f t="shared" si="3"/>
        <v>Jun</v>
      </c>
      <c r="J86" t="str">
        <f t="shared" si="4"/>
        <v>BTCUSD</v>
      </c>
      <c r="K86" t="str">
        <f t="shared" si="5"/>
        <v>Jun</v>
      </c>
    </row>
    <row r="87" spans="1:11" x14ac:dyDescent="0.25">
      <c r="A87" s="1">
        <v>44203</v>
      </c>
      <c r="B87" t="s">
        <v>8</v>
      </c>
      <c r="C87" t="s">
        <v>9</v>
      </c>
      <c r="D87">
        <v>37613.11</v>
      </c>
      <c r="E87">
        <v>40396</v>
      </c>
      <c r="F87">
        <v>36129.050000000003</v>
      </c>
      <c r="G87">
        <v>38474.78</v>
      </c>
      <c r="H87">
        <v>5743.52</v>
      </c>
      <c r="I87" t="str">
        <f t="shared" si="3"/>
        <v>Jan</v>
      </c>
      <c r="J87" t="str">
        <f t="shared" si="4"/>
        <v>BTCUSD</v>
      </c>
      <c r="K87" t="str">
        <f t="shared" si="5"/>
        <v>Jan</v>
      </c>
    </row>
    <row r="88" spans="1:11" x14ac:dyDescent="0.25">
      <c r="A88" s="1">
        <v>44231</v>
      </c>
      <c r="B88" t="s">
        <v>10</v>
      </c>
      <c r="C88" t="s">
        <v>9</v>
      </c>
      <c r="D88">
        <v>37551.56</v>
      </c>
      <c r="E88">
        <v>38785.99</v>
      </c>
      <c r="F88">
        <v>36211.08</v>
      </c>
      <c r="G88">
        <v>37380.18</v>
      </c>
      <c r="H88">
        <v>2637.09</v>
      </c>
      <c r="I88" t="str">
        <f t="shared" si="3"/>
        <v>Feb</v>
      </c>
      <c r="J88" t="str">
        <f t="shared" si="4"/>
        <v>BTCUSD</v>
      </c>
      <c r="K88" t="str">
        <f t="shared" si="5"/>
        <v>Feb</v>
      </c>
    </row>
    <row r="89" spans="1:11" x14ac:dyDescent="0.25">
      <c r="A89" s="1">
        <v>44403</v>
      </c>
      <c r="B89" t="s">
        <v>15</v>
      </c>
      <c r="C89" t="s">
        <v>9</v>
      </c>
      <c r="D89">
        <v>38312.57</v>
      </c>
      <c r="E89">
        <v>40572.449999999997</v>
      </c>
      <c r="F89">
        <v>36400</v>
      </c>
      <c r="G89">
        <v>36851.519999999997</v>
      </c>
      <c r="H89">
        <v>5021.1099999999997</v>
      </c>
      <c r="I89" t="str">
        <f t="shared" si="3"/>
        <v>Jul</v>
      </c>
      <c r="J89" t="str">
        <f t="shared" si="4"/>
        <v>BTCUSD</v>
      </c>
      <c r="K89" t="str">
        <f t="shared" si="5"/>
        <v>Jul</v>
      </c>
    </row>
    <row r="90" spans="1:11" x14ac:dyDescent="0.25">
      <c r="A90" s="1">
        <v>44349</v>
      </c>
      <c r="B90" t="s">
        <v>14</v>
      </c>
      <c r="C90" t="s">
        <v>9</v>
      </c>
      <c r="D90">
        <v>36483.57</v>
      </c>
      <c r="E90">
        <v>38256.400000000001</v>
      </c>
      <c r="F90">
        <v>36478.97</v>
      </c>
      <c r="G90">
        <v>37655.54</v>
      </c>
      <c r="H90">
        <v>1612.75</v>
      </c>
      <c r="I90" t="str">
        <f t="shared" si="3"/>
        <v>Jun</v>
      </c>
      <c r="J90" t="str">
        <f t="shared" si="4"/>
        <v>BTCUSD</v>
      </c>
      <c r="K90" t="str">
        <f t="shared" si="5"/>
        <v>Jun</v>
      </c>
    </row>
    <row r="91" spans="1:11" x14ac:dyDescent="0.25">
      <c r="A91" s="1">
        <v>44341</v>
      </c>
      <c r="B91" t="s">
        <v>13</v>
      </c>
      <c r="C91" t="s">
        <v>9</v>
      </c>
      <c r="D91">
        <v>38388.089999999997</v>
      </c>
      <c r="E91">
        <v>39760.959999999999</v>
      </c>
      <c r="F91">
        <v>36489.42</v>
      </c>
      <c r="G91">
        <v>39572.33</v>
      </c>
      <c r="H91">
        <v>2909.35</v>
      </c>
      <c r="I91" t="str">
        <f t="shared" si="3"/>
        <v>May</v>
      </c>
      <c r="J91" t="str">
        <f t="shared" si="4"/>
        <v>BTCUSD</v>
      </c>
      <c r="K91" t="str">
        <f t="shared" si="5"/>
        <v>May</v>
      </c>
    </row>
    <row r="92" spans="1:11" x14ac:dyDescent="0.25">
      <c r="A92" s="1">
        <v>44404</v>
      </c>
      <c r="B92" t="s">
        <v>15</v>
      </c>
      <c r="C92" t="s">
        <v>9</v>
      </c>
      <c r="D92">
        <v>36851.519999999997</v>
      </c>
      <c r="E92">
        <v>40366.57</v>
      </c>
      <c r="F92">
        <v>36713.129999999997</v>
      </c>
      <c r="G92">
        <v>39848.44</v>
      </c>
      <c r="H92">
        <v>5729.11</v>
      </c>
      <c r="I92" t="str">
        <f t="shared" si="3"/>
        <v>Jul</v>
      </c>
      <c r="J92" t="str">
        <f t="shared" si="4"/>
        <v>BTCUSD</v>
      </c>
      <c r="K92" t="str">
        <f t="shared" si="5"/>
        <v>Jul</v>
      </c>
    </row>
    <row r="93" spans="1:11" x14ac:dyDescent="0.25">
      <c r="A93" s="1">
        <v>44210</v>
      </c>
      <c r="B93" t="s">
        <v>8</v>
      </c>
      <c r="C93" t="s">
        <v>9</v>
      </c>
      <c r="D93">
        <v>37040.699999999997</v>
      </c>
      <c r="E93">
        <v>40112.79</v>
      </c>
      <c r="F93">
        <v>36751.4</v>
      </c>
      <c r="G93">
        <v>38706.519999999997</v>
      </c>
      <c r="H93">
        <v>2686.51</v>
      </c>
      <c r="I93" t="str">
        <f t="shared" si="3"/>
        <v>Jan</v>
      </c>
      <c r="J93" t="str">
        <f t="shared" si="4"/>
        <v>BTCUSD</v>
      </c>
      <c r="K93" t="str">
        <f t="shared" si="5"/>
        <v>Jan</v>
      </c>
    </row>
    <row r="94" spans="1:11" x14ac:dyDescent="0.25">
      <c r="A94" s="1">
        <v>44232</v>
      </c>
      <c r="B94" t="s">
        <v>10</v>
      </c>
      <c r="C94" t="s">
        <v>9</v>
      </c>
      <c r="D94">
        <v>37380.18</v>
      </c>
      <c r="E94">
        <v>39700</v>
      </c>
      <c r="F94">
        <v>37057.78</v>
      </c>
      <c r="G94">
        <v>39415.760000000002</v>
      </c>
      <c r="H94">
        <v>2032.78</v>
      </c>
      <c r="I94" t="str">
        <f t="shared" si="3"/>
        <v>Feb</v>
      </c>
      <c r="J94" t="str">
        <f t="shared" si="4"/>
        <v>BTCUSD</v>
      </c>
      <c r="K94" t="str">
        <f t="shared" si="5"/>
        <v>Feb</v>
      </c>
    </row>
    <row r="95" spans="1:11" x14ac:dyDescent="0.25">
      <c r="A95" s="1">
        <v>44342</v>
      </c>
      <c r="B95" t="s">
        <v>13</v>
      </c>
      <c r="C95" t="s">
        <v>9</v>
      </c>
      <c r="D95">
        <v>39572.33</v>
      </c>
      <c r="E95">
        <v>40861.199999999997</v>
      </c>
      <c r="F95">
        <v>37117.089999999997</v>
      </c>
      <c r="G95">
        <v>37672.47</v>
      </c>
      <c r="H95">
        <v>3101.07</v>
      </c>
      <c r="I95" t="str">
        <f t="shared" si="3"/>
        <v>May</v>
      </c>
      <c r="J95" t="str">
        <f t="shared" si="4"/>
        <v>BTCUSD</v>
      </c>
      <c r="K95" t="str">
        <f t="shared" si="5"/>
        <v>May</v>
      </c>
    </row>
    <row r="96" spans="1:11" x14ac:dyDescent="0.25">
      <c r="A96" s="1">
        <v>44364</v>
      </c>
      <c r="B96" t="s">
        <v>14</v>
      </c>
      <c r="C96" t="s">
        <v>9</v>
      </c>
      <c r="D96">
        <v>38875</v>
      </c>
      <c r="E96">
        <v>39575.03</v>
      </c>
      <c r="F96">
        <v>37221.620000000003</v>
      </c>
      <c r="G96">
        <v>37938.199999999997</v>
      </c>
      <c r="H96">
        <v>2524.23</v>
      </c>
      <c r="I96" t="str">
        <f t="shared" si="3"/>
        <v>Jun</v>
      </c>
      <c r="J96" t="str">
        <f t="shared" si="4"/>
        <v>BTCUSD</v>
      </c>
      <c r="K96" t="str">
        <f t="shared" si="5"/>
        <v>Jun</v>
      </c>
    </row>
    <row r="97" spans="1:11" x14ac:dyDescent="0.25">
      <c r="A97" s="1">
        <v>44343</v>
      </c>
      <c r="B97" t="s">
        <v>13</v>
      </c>
      <c r="C97" t="s">
        <v>9</v>
      </c>
      <c r="D97">
        <v>37672.47</v>
      </c>
      <c r="E97">
        <v>40432.400000000001</v>
      </c>
      <c r="F97">
        <v>37302.06</v>
      </c>
      <c r="G97">
        <v>38271.589999999997</v>
      </c>
      <c r="H97">
        <v>2140.75</v>
      </c>
      <c r="I97" t="str">
        <f t="shared" si="3"/>
        <v>May</v>
      </c>
      <c r="J97" t="str">
        <f t="shared" si="4"/>
        <v>BTCUSD</v>
      </c>
      <c r="K97" t="str">
        <f t="shared" si="5"/>
        <v>May</v>
      </c>
    </row>
    <row r="98" spans="1:11" x14ac:dyDescent="0.25">
      <c r="A98" s="1">
        <v>44413</v>
      </c>
      <c r="B98" t="s">
        <v>16</v>
      </c>
      <c r="C98" t="s">
        <v>9</v>
      </c>
      <c r="D98">
        <v>39440.620000000003</v>
      </c>
      <c r="E98">
        <v>41431.18</v>
      </c>
      <c r="F98">
        <v>37311.06</v>
      </c>
      <c r="G98">
        <v>40250.79</v>
      </c>
      <c r="H98">
        <v>3715.5</v>
      </c>
      <c r="I98" t="str">
        <f t="shared" si="3"/>
        <v>Aug</v>
      </c>
      <c r="J98" t="str">
        <f t="shared" si="4"/>
        <v>BTCUSD</v>
      </c>
      <c r="K98" t="str">
        <f t="shared" si="5"/>
        <v>Aug</v>
      </c>
    </row>
    <row r="99" spans="1:11" x14ac:dyDescent="0.25">
      <c r="A99" s="1">
        <v>44234</v>
      </c>
      <c r="B99" t="s">
        <v>10</v>
      </c>
      <c r="C99" t="s">
        <v>9</v>
      </c>
      <c r="D99">
        <v>38897.949999999997</v>
      </c>
      <c r="E99">
        <v>39748.959999999999</v>
      </c>
      <c r="F99">
        <v>37400</v>
      </c>
      <c r="G99">
        <v>38107.339999999997</v>
      </c>
      <c r="H99">
        <v>1239.8699999999999</v>
      </c>
      <c r="I99" t="str">
        <f t="shared" si="3"/>
        <v>Feb</v>
      </c>
      <c r="J99" t="str">
        <f t="shared" si="4"/>
        <v>BTCUSD</v>
      </c>
      <c r="K99" t="str">
        <f t="shared" si="5"/>
        <v>Feb</v>
      </c>
    </row>
    <row r="100" spans="1:11" x14ac:dyDescent="0.25">
      <c r="A100" s="1">
        <v>44350</v>
      </c>
      <c r="B100" t="s">
        <v>14</v>
      </c>
      <c r="C100" t="s">
        <v>9</v>
      </c>
      <c r="D100">
        <v>37655.54</v>
      </c>
      <c r="E100">
        <v>39487.910000000003</v>
      </c>
      <c r="F100">
        <v>37400</v>
      </c>
      <c r="G100">
        <v>37963.61</v>
      </c>
      <c r="H100">
        <v>1786.28</v>
      </c>
      <c r="I100" t="str">
        <f t="shared" si="3"/>
        <v>Jun</v>
      </c>
      <c r="J100" t="str">
        <f t="shared" si="4"/>
        <v>BTCUSD</v>
      </c>
      <c r="K100" t="str">
        <f t="shared" si="5"/>
        <v>Jun</v>
      </c>
    </row>
    <row r="101" spans="1:11" x14ac:dyDescent="0.25">
      <c r="A101" s="1">
        <v>44412</v>
      </c>
      <c r="B101" t="s">
        <v>16</v>
      </c>
      <c r="C101" t="s">
        <v>9</v>
      </c>
      <c r="D101">
        <v>37962.25</v>
      </c>
      <c r="E101">
        <v>39973.96</v>
      </c>
      <c r="F101">
        <v>37472.15</v>
      </c>
      <c r="G101">
        <v>39440.620000000003</v>
      </c>
      <c r="H101">
        <v>1911.35</v>
      </c>
      <c r="I101" t="str">
        <f t="shared" si="3"/>
        <v>Aug</v>
      </c>
      <c r="J101" t="str">
        <f t="shared" si="4"/>
        <v>BTCUSD</v>
      </c>
      <c r="K101" t="str">
        <f t="shared" si="5"/>
        <v>Aug</v>
      </c>
    </row>
    <row r="102" spans="1:11" x14ac:dyDescent="0.25">
      <c r="A102" s="1">
        <v>44411</v>
      </c>
      <c r="B102" t="s">
        <v>16</v>
      </c>
      <c r="C102" t="s">
        <v>9</v>
      </c>
      <c r="D102">
        <v>38650</v>
      </c>
      <c r="E102">
        <v>38824.81</v>
      </c>
      <c r="F102">
        <v>37558.089999999997</v>
      </c>
      <c r="G102">
        <v>37962.25</v>
      </c>
      <c r="H102">
        <v>2750.52</v>
      </c>
      <c r="I102" t="str">
        <f t="shared" si="3"/>
        <v>Aug</v>
      </c>
      <c r="J102" t="str">
        <f t="shared" si="4"/>
        <v>BTCUSD</v>
      </c>
      <c r="K102" t="str">
        <f t="shared" si="5"/>
        <v>Aug</v>
      </c>
    </row>
    <row r="103" spans="1:11" x14ac:dyDescent="0.25">
      <c r="A103" s="1">
        <v>44204</v>
      </c>
      <c r="B103" t="s">
        <v>8</v>
      </c>
      <c r="C103" t="s">
        <v>9</v>
      </c>
      <c r="D103">
        <v>38474.78</v>
      </c>
      <c r="E103">
        <v>41999.99</v>
      </c>
      <c r="F103">
        <v>37574.79</v>
      </c>
      <c r="G103">
        <v>40279.03</v>
      </c>
      <c r="H103">
        <v>5661.85</v>
      </c>
      <c r="I103" t="str">
        <f t="shared" si="3"/>
        <v>Jan</v>
      </c>
      <c r="J103" t="str">
        <f t="shared" si="4"/>
        <v>BTCUSD</v>
      </c>
      <c r="K103" t="str">
        <f t="shared" si="5"/>
        <v>Jan</v>
      </c>
    </row>
    <row r="104" spans="1:11" x14ac:dyDescent="0.25">
      <c r="A104" s="1">
        <v>44363</v>
      </c>
      <c r="B104" t="s">
        <v>14</v>
      </c>
      <c r="C104" t="s">
        <v>9</v>
      </c>
      <c r="D104">
        <v>40043.69</v>
      </c>
      <c r="E104">
        <v>40490.019999999997</v>
      </c>
      <c r="F104">
        <v>38059.01</v>
      </c>
      <c r="G104">
        <v>38875</v>
      </c>
      <c r="H104">
        <v>2783.6</v>
      </c>
      <c r="I104" t="str">
        <f t="shared" si="3"/>
        <v>Jun</v>
      </c>
      <c r="J104" t="str">
        <f t="shared" si="4"/>
        <v>BTCUSD</v>
      </c>
      <c r="K104" t="str">
        <f t="shared" si="5"/>
        <v>Jun</v>
      </c>
    </row>
    <row r="105" spans="1:11" x14ac:dyDescent="0.25">
      <c r="A105" s="1">
        <v>44235</v>
      </c>
      <c r="B105" t="s">
        <v>10</v>
      </c>
      <c r="C105" t="s">
        <v>9</v>
      </c>
      <c r="D105">
        <v>38107.339999999997</v>
      </c>
      <c r="E105">
        <v>47519.31</v>
      </c>
      <c r="F105">
        <v>38060.68</v>
      </c>
      <c r="G105">
        <v>46653.5</v>
      </c>
      <c r="H105">
        <v>5944.37</v>
      </c>
      <c r="I105" t="str">
        <f t="shared" si="3"/>
        <v>Feb</v>
      </c>
      <c r="J105" t="str">
        <f t="shared" si="4"/>
        <v>BTCUSD</v>
      </c>
      <c r="K105" t="str">
        <f t="shared" si="5"/>
        <v>Feb</v>
      </c>
    </row>
    <row r="106" spans="1:11" x14ac:dyDescent="0.25">
      <c r="A106" s="1">
        <v>44336</v>
      </c>
      <c r="B106" t="s">
        <v>13</v>
      </c>
      <c r="C106" t="s">
        <v>9</v>
      </c>
      <c r="D106">
        <v>38411.14</v>
      </c>
      <c r="E106">
        <v>42625.43</v>
      </c>
      <c r="F106">
        <v>38200</v>
      </c>
      <c r="G106">
        <v>40773.519999999997</v>
      </c>
      <c r="H106">
        <v>4981.3900000000003</v>
      </c>
      <c r="I106" t="str">
        <f t="shared" si="3"/>
        <v>May</v>
      </c>
      <c r="J106" t="str">
        <f t="shared" si="4"/>
        <v>BTCUSD</v>
      </c>
      <c r="K106" t="str">
        <f t="shared" si="5"/>
        <v>May</v>
      </c>
    </row>
    <row r="107" spans="1:11" x14ac:dyDescent="0.25">
      <c r="A107" s="1">
        <v>44407</v>
      </c>
      <c r="B107" t="s">
        <v>15</v>
      </c>
      <c r="C107" t="s">
        <v>9</v>
      </c>
      <c r="D107">
        <v>39982.79</v>
      </c>
      <c r="E107">
        <v>42400</v>
      </c>
      <c r="F107">
        <v>38350</v>
      </c>
      <c r="G107">
        <v>41840.36</v>
      </c>
      <c r="H107">
        <v>2600.84</v>
      </c>
      <c r="I107" t="str">
        <f t="shared" si="3"/>
        <v>Jul</v>
      </c>
      <c r="J107" t="str">
        <f t="shared" si="4"/>
        <v>BTCUSD</v>
      </c>
      <c r="K107" t="str">
        <f t="shared" si="5"/>
        <v>Jul</v>
      </c>
    </row>
    <row r="108" spans="1:11" x14ac:dyDescent="0.25">
      <c r="A108" s="1">
        <v>44233</v>
      </c>
      <c r="B108" t="s">
        <v>10</v>
      </c>
      <c r="C108" t="s">
        <v>9</v>
      </c>
      <c r="D108">
        <v>39415.760000000002</v>
      </c>
      <c r="E108">
        <v>41000</v>
      </c>
      <c r="F108">
        <v>38368.69</v>
      </c>
      <c r="G108">
        <v>38897.949999999997</v>
      </c>
      <c r="H108">
        <v>2002.11</v>
      </c>
      <c r="I108" t="str">
        <f t="shared" si="3"/>
        <v>Feb</v>
      </c>
      <c r="J108" t="str">
        <f t="shared" si="4"/>
        <v>BTCUSD</v>
      </c>
      <c r="K108" t="str">
        <f t="shared" si="5"/>
        <v>Feb</v>
      </c>
    </row>
    <row r="109" spans="1:11" x14ac:dyDescent="0.25">
      <c r="A109" s="1">
        <v>44410</v>
      </c>
      <c r="B109" t="s">
        <v>16</v>
      </c>
      <c r="C109" t="s">
        <v>9</v>
      </c>
      <c r="D109">
        <v>39811.54</v>
      </c>
      <c r="E109">
        <v>40446.58</v>
      </c>
      <c r="F109">
        <v>38515</v>
      </c>
      <c r="G109">
        <v>38650</v>
      </c>
      <c r="H109">
        <v>1815.1</v>
      </c>
      <c r="I109" t="str">
        <f t="shared" si="3"/>
        <v>Aug</v>
      </c>
      <c r="J109" t="str">
        <f t="shared" si="4"/>
        <v>BTCUSD</v>
      </c>
      <c r="K109" t="str">
        <f t="shared" si="5"/>
        <v>Aug</v>
      </c>
    </row>
    <row r="110" spans="1:11" x14ac:dyDescent="0.25">
      <c r="A110" s="1">
        <v>44205</v>
      </c>
      <c r="B110" t="s">
        <v>8</v>
      </c>
      <c r="C110" t="s">
        <v>9</v>
      </c>
      <c r="D110">
        <v>40279.03</v>
      </c>
      <c r="E110">
        <v>41470.21</v>
      </c>
      <c r="F110">
        <v>38768.82</v>
      </c>
      <c r="G110">
        <v>40490.5</v>
      </c>
      <c r="H110">
        <v>2678.95</v>
      </c>
      <c r="I110" t="str">
        <f t="shared" si="3"/>
        <v>Jan</v>
      </c>
      <c r="J110" t="str">
        <f t="shared" si="4"/>
        <v>BTCUSD</v>
      </c>
      <c r="K110" t="str">
        <f t="shared" si="5"/>
        <v>Jan</v>
      </c>
    </row>
    <row r="111" spans="1:11" x14ac:dyDescent="0.25">
      <c r="A111" s="1">
        <v>44405</v>
      </c>
      <c r="B111" t="s">
        <v>15</v>
      </c>
      <c r="C111" t="s">
        <v>9</v>
      </c>
      <c r="D111">
        <v>39848.44</v>
      </c>
      <c r="E111">
        <v>40928.46</v>
      </c>
      <c r="F111">
        <v>38803.47</v>
      </c>
      <c r="G111">
        <v>39638.769999999997</v>
      </c>
      <c r="H111">
        <v>3682.36</v>
      </c>
      <c r="I111" t="str">
        <f t="shared" si="3"/>
        <v>Jul</v>
      </c>
      <c r="J111" t="str">
        <f t="shared" si="4"/>
        <v>BTCUSD</v>
      </c>
      <c r="K111" t="str">
        <f t="shared" si="5"/>
        <v>Jul</v>
      </c>
    </row>
    <row r="112" spans="1:11" x14ac:dyDescent="0.25">
      <c r="A112" s="1">
        <v>44361</v>
      </c>
      <c r="B112" t="s">
        <v>14</v>
      </c>
      <c r="C112" t="s">
        <v>9</v>
      </c>
      <c r="D112">
        <v>38988.5</v>
      </c>
      <c r="E112">
        <v>41060.769999999997</v>
      </c>
      <c r="F112">
        <v>38807.5</v>
      </c>
      <c r="G112">
        <v>40429.379999999997</v>
      </c>
      <c r="H112">
        <v>2719.45</v>
      </c>
      <c r="I112" t="str">
        <f t="shared" si="3"/>
        <v>Jun</v>
      </c>
      <c r="J112" t="str">
        <f t="shared" si="4"/>
        <v>BTCUSD</v>
      </c>
      <c r="K112" t="str">
        <f t="shared" si="5"/>
        <v>Jun</v>
      </c>
    </row>
    <row r="113" spans="1:11" x14ac:dyDescent="0.25">
      <c r="A113" s="1">
        <v>44409</v>
      </c>
      <c r="B113" t="s">
        <v>16</v>
      </c>
      <c r="C113" t="s">
        <v>9</v>
      </c>
      <c r="D113">
        <v>42461.13</v>
      </c>
      <c r="E113">
        <v>42475.28</v>
      </c>
      <c r="F113">
        <v>39213.050000000003</v>
      </c>
      <c r="G113">
        <v>39811.54</v>
      </c>
      <c r="H113">
        <v>1237.92</v>
      </c>
      <c r="I113" t="str">
        <f t="shared" si="3"/>
        <v>Aug</v>
      </c>
      <c r="J113" t="str">
        <f t="shared" si="4"/>
        <v>BTCUSD</v>
      </c>
      <c r="K113" t="str">
        <f t="shared" si="5"/>
        <v>Aug</v>
      </c>
    </row>
    <row r="114" spans="1:11" x14ac:dyDescent="0.25">
      <c r="A114" s="1">
        <v>44406</v>
      </c>
      <c r="B114" t="s">
        <v>15</v>
      </c>
      <c r="C114" t="s">
        <v>9</v>
      </c>
      <c r="D114">
        <v>39638.769999999997</v>
      </c>
      <c r="E114">
        <v>40639.14</v>
      </c>
      <c r="F114">
        <v>39409.4</v>
      </c>
      <c r="G114">
        <v>39982.79</v>
      </c>
      <c r="H114">
        <v>1561.72</v>
      </c>
      <c r="I114" t="str">
        <f t="shared" si="3"/>
        <v>Jul</v>
      </c>
      <c r="J114" t="str">
        <f t="shared" si="4"/>
        <v>BTCUSD</v>
      </c>
      <c r="K114" t="str">
        <f t="shared" si="5"/>
        <v>Jul</v>
      </c>
    </row>
    <row r="115" spans="1:11" x14ac:dyDescent="0.25">
      <c r="A115" s="1">
        <v>44362</v>
      </c>
      <c r="B115" t="s">
        <v>14</v>
      </c>
      <c r="C115" t="s">
        <v>9</v>
      </c>
      <c r="D115">
        <v>40429.379999999997</v>
      </c>
      <c r="E115">
        <v>41380.019999999997</v>
      </c>
      <c r="F115">
        <v>39503.9</v>
      </c>
      <c r="G115">
        <v>40043.69</v>
      </c>
      <c r="H115">
        <v>2687.61</v>
      </c>
      <c r="I115" t="str">
        <f t="shared" si="3"/>
        <v>Jun</v>
      </c>
      <c r="J115" t="str">
        <f t="shared" si="4"/>
        <v>BTCUSD</v>
      </c>
      <c r="K115" t="str">
        <f t="shared" si="5"/>
        <v>Jun</v>
      </c>
    </row>
    <row r="116" spans="1:11" x14ac:dyDescent="0.25">
      <c r="A116" s="1">
        <v>44460</v>
      </c>
      <c r="B116" t="s">
        <v>17</v>
      </c>
      <c r="C116" t="s">
        <v>9</v>
      </c>
      <c r="D116">
        <v>42688.03</v>
      </c>
      <c r="E116">
        <v>43655.53</v>
      </c>
      <c r="F116">
        <v>39590</v>
      </c>
      <c r="G116">
        <v>42089.88</v>
      </c>
      <c r="H116">
        <v>2962.61</v>
      </c>
      <c r="I116" t="str">
        <f t="shared" si="3"/>
        <v>Sep</v>
      </c>
      <c r="J116" t="str">
        <f t="shared" si="4"/>
        <v>BTCUSD</v>
      </c>
      <c r="K116" t="str">
        <f t="shared" si="5"/>
        <v>Sep</v>
      </c>
    </row>
    <row r="117" spans="1:11" x14ac:dyDescent="0.25">
      <c r="A117" s="1">
        <v>44414</v>
      </c>
      <c r="B117" t="s">
        <v>16</v>
      </c>
      <c r="C117" t="s">
        <v>9</v>
      </c>
      <c r="D117">
        <v>40250.79</v>
      </c>
      <c r="E117">
        <v>43792.42</v>
      </c>
      <c r="F117">
        <v>39897.39</v>
      </c>
      <c r="G117">
        <v>43720</v>
      </c>
      <c r="H117">
        <v>2238.33</v>
      </c>
      <c r="I117" t="str">
        <f t="shared" si="3"/>
        <v>Aug</v>
      </c>
      <c r="J117" t="str">
        <f t="shared" si="4"/>
        <v>BTCUSD</v>
      </c>
      <c r="K117" t="str">
        <f t="shared" si="5"/>
        <v>Aug</v>
      </c>
    </row>
    <row r="118" spans="1:11" x14ac:dyDescent="0.25">
      <c r="A118" s="1">
        <v>44334</v>
      </c>
      <c r="B118" t="s">
        <v>13</v>
      </c>
      <c r="C118" t="s">
        <v>9</v>
      </c>
      <c r="D118">
        <v>44824.75</v>
      </c>
      <c r="E118">
        <v>45860.17</v>
      </c>
      <c r="F118">
        <v>40118</v>
      </c>
      <c r="G118">
        <v>40570.980000000003</v>
      </c>
      <c r="H118">
        <v>4778.04</v>
      </c>
      <c r="I118" t="str">
        <f t="shared" si="3"/>
        <v>May</v>
      </c>
      <c r="J118" t="str">
        <f t="shared" si="4"/>
        <v>BTCUSD</v>
      </c>
      <c r="K118" t="str">
        <f t="shared" si="5"/>
        <v>May</v>
      </c>
    </row>
    <row r="119" spans="1:11" x14ac:dyDescent="0.25">
      <c r="A119" s="1">
        <v>44459</v>
      </c>
      <c r="B119" t="s">
        <v>17</v>
      </c>
      <c r="C119" t="s">
        <v>9</v>
      </c>
      <c r="D119">
        <v>45553.62</v>
      </c>
      <c r="E119">
        <v>45837.9</v>
      </c>
      <c r="F119">
        <v>40137.980000000003</v>
      </c>
      <c r="G119">
        <v>42688.03</v>
      </c>
      <c r="H119">
        <v>4373.38</v>
      </c>
      <c r="I119" t="str">
        <f t="shared" si="3"/>
        <v>Sep</v>
      </c>
      <c r="J119" t="str">
        <f t="shared" si="4"/>
        <v>BTCUSD</v>
      </c>
      <c r="K119" t="str">
        <f t="shared" si="5"/>
        <v>Sep</v>
      </c>
    </row>
    <row r="120" spans="1:11" x14ac:dyDescent="0.25">
      <c r="A120" s="1">
        <v>44463</v>
      </c>
      <c r="B120" t="s">
        <v>17</v>
      </c>
      <c r="C120" t="s">
        <v>9</v>
      </c>
      <c r="D120">
        <v>44301</v>
      </c>
      <c r="E120">
        <v>45157.81</v>
      </c>
      <c r="F120">
        <v>40696</v>
      </c>
      <c r="G120">
        <v>42650</v>
      </c>
      <c r="H120">
        <v>4398.2700000000004</v>
      </c>
      <c r="I120" t="str">
        <f t="shared" si="3"/>
        <v>Sep</v>
      </c>
      <c r="J120" t="str">
        <f t="shared" si="4"/>
        <v>BTCUSD</v>
      </c>
      <c r="K120" t="str">
        <f t="shared" si="5"/>
        <v>Sep</v>
      </c>
    </row>
    <row r="121" spans="1:11" x14ac:dyDescent="0.25">
      <c r="A121" s="1">
        <v>44467</v>
      </c>
      <c r="B121" t="s">
        <v>17</v>
      </c>
      <c r="C121" t="s">
        <v>9</v>
      </c>
      <c r="D121">
        <v>42565.16</v>
      </c>
      <c r="E121">
        <v>42771.12</v>
      </c>
      <c r="F121">
        <v>40764.26</v>
      </c>
      <c r="G121">
        <v>42210.47</v>
      </c>
      <c r="H121">
        <v>2104.5</v>
      </c>
      <c r="I121" t="str">
        <f t="shared" si="3"/>
        <v>Sep</v>
      </c>
      <c r="J121" t="str">
        <f t="shared" si="4"/>
        <v>BTCUSD</v>
      </c>
      <c r="K121" t="str">
        <f t="shared" si="5"/>
        <v>Sep</v>
      </c>
    </row>
    <row r="122" spans="1:11" x14ac:dyDescent="0.25">
      <c r="A122" s="1">
        <v>44465</v>
      </c>
      <c r="B122" t="s">
        <v>17</v>
      </c>
      <c r="C122" t="s">
        <v>9</v>
      </c>
      <c r="D122">
        <v>42239.94</v>
      </c>
      <c r="E122">
        <v>44350</v>
      </c>
      <c r="F122">
        <v>40801.19</v>
      </c>
      <c r="G122">
        <v>44024.27</v>
      </c>
      <c r="H122">
        <v>1395.68</v>
      </c>
      <c r="I122" t="str">
        <f t="shared" si="3"/>
        <v>Sep</v>
      </c>
      <c r="J122" t="str">
        <f t="shared" si="4"/>
        <v>BTCUSD</v>
      </c>
      <c r="K122" t="str">
        <f t="shared" si="5"/>
        <v>Sep</v>
      </c>
    </row>
    <row r="123" spans="1:11" x14ac:dyDescent="0.25">
      <c r="A123" s="1">
        <v>44468</v>
      </c>
      <c r="B123" t="s">
        <v>17</v>
      </c>
      <c r="C123" t="s">
        <v>9</v>
      </c>
      <c r="D123">
        <v>42210.47</v>
      </c>
      <c r="E123">
        <v>43726.63</v>
      </c>
      <c r="F123">
        <v>40908.410000000003</v>
      </c>
      <c r="G123">
        <v>43601.2</v>
      </c>
      <c r="H123">
        <v>1511.58</v>
      </c>
      <c r="I123" t="str">
        <f t="shared" si="3"/>
        <v>Sep</v>
      </c>
      <c r="J123" t="str">
        <f t="shared" si="4"/>
        <v>BTCUSD</v>
      </c>
      <c r="K123" t="str">
        <f t="shared" si="5"/>
        <v>Sep</v>
      </c>
    </row>
    <row r="124" spans="1:11" x14ac:dyDescent="0.25">
      <c r="A124" s="1">
        <v>44408</v>
      </c>
      <c r="B124" t="s">
        <v>15</v>
      </c>
      <c r="C124" t="s">
        <v>9</v>
      </c>
      <c r="D124">
        <v>41840.36</v>
      </c>
      <c r="E124">
        <v>42600</v>
      </c>
      <c r="F124">
        <v>41072.589999999997</v>
      </c>
      <c r="G124">
        <v>42461.13</v>
      </c>
      <c r="H124">
        <v>687.36</v>
      </c>
      <c r="I124" t="str">
        <f t="shared" si="3"/>
        <v>Jul</v>
      </c>
      <c r="J124" t="str">
        <f t="shared" si="4"/>
        <v>BTCUSD</v>
      </c>
      <c r="K124" t="str">
        <f t="shared" si="5"/>
        <v>Jul</v>
      </c>
    </row>
    <row r="125" spans="1:11" x14ac:dyDescent="0.25">
      <c r="A125" s="1">
        <v>44464</v>
      </c>
      <c r="B125" t="s">
        <v>17</v>
      </c>
      <c r="C125" t="s">
        <v>9</v>
      </c>
      <c r="D125">
        <v>42650</v>
      </c>
      <c r="E125">
        <v>42985.06</v>
      </c>
      <c r="F125">
        <v>41677.82</v>
      </c>
      <c r="G125">
        <v>42239.94</v>
      </c>
      <c r="H125">
        <v>1058.07</v>
      </c>
      <c r="I125" t="str">
        <f t="shared" si="3"/>
        <v>Sep</v>
      </c>
      <c r="J125" t="str">
        <f t="shared" si="4"/>
        <v>BTCUSD</v>
      </c>
      <c r="K125" t="str">
        <f t="shared" si="5"/>
        <v>Sep</v>
      </c>
    </row>
    <row r="126" spans="1:11" x14ac:dyDescent="0.25">
      <c r="A126" s="1">
        <v>44461</v>
      </c>
      <c r="B126" t="s">
        <v>17</v>
      </c>
      <c r="C126" t="s">
        <v>9</v>
      </c>
      <c r="D126">
        <v>42089.88</v>
      </c>
      <c r="E126">
        <v>44231.92</v>
      </c>
      <c r="F126">
        <v>41836.589999999997</v>
      </c>
      <c r="G126">
        <v>44094.55</v>
      </c>
      <c r="H126">
        <v>1238.6099999999999</v>
      </c>
      <c r="I126" t="str">
        <f t="shared" si="3"/>
        <v>Sep</v>
      </c>
      <c r="J126" t="str">
        <f t="shared" si="4"/>
        <v>BTCUSD</v>
      </c>
      <c r="K126" t="str">
        <f t="shared" si="5"/>
        <v>Sep</v>
      </c>
    </row>
    <row r="127" spans="1:11" x14ac:dyDescent="0.25">
      <c r="A127" s="1">
        <v>44466</v>
      </c>
      <c r="B127" t="s">
        <v>17</v>
      </c>
      <c r="C127" t="s">
        <v>9</v>
      </c>
      <c r="D127">
        <v>44024.27</v>
      </c>
      <c r="E127">
        <v>44250.76</v>
      </c>
      <c r="F127">
        <v>41980.4</v>
      </c>
      <c r="G127">
        <v>42565.16</v>
      </c>
      <c r="H127">
        <v>1531.06</v>
      </c>
      <c r="I127" t="str">
        <f t="shared" si="3"/>
        <v>Sep</v>
      </c>
      <c r="J127" t="str">
        <f t="shared" si="4"/>
        <v>BTCUSD</v>
      </c>
      <c r="K127" t="str">
        <f t="shared" si="5"/>
        <v>Sep</v>
      </c>
    </row>
    <row r="128" spans="1:11" x14ac:dyDescent="0.25">
      <c r="A128" s="1">
        <v>44534</v>
      </c>
      <c r="B128" t="s">
        <v>20</v>
      </c>
      <c r="C128" t="s">
        <v>9</v>
      </c>
      <c r="D128">
        <v>52055.9</v>
      </c>
      <c r="E128">
        <v>52644.42</v>
      </c>
      <c r="F128">
        <v>42074.62</v>
      </c>
      <c r="G128">
        <v>49249.56</v>
      </c>
      <c r="H128">
        <v>5486.89</v>
      </c>
      <c r="I128" t="str">
        <f t="shared" si="3"/>
        <v>Dec</v>
      </c>
      <c r="J128" t="str">
        <f t="shared" si="4"/>
        <v>BTCUSD</v>
      </c>
      <c r="K128" t="str">
        <f t="shared" si="5"/>
        <v>Dec</v>
      </c>
    </row>
    <row r="129" spans="1:11" x14ac:dyDescent="0.25">
      <c r="A129" s="1">
        <v>44333</v>
      </c>
      <c r="B129" t="s">
        <v>13</v>
      </c>
      <c r="C129" t="s">
        <v>9</v>
      </c>
      <c r="D129">
        <v>42902.09</v>
      </c>
      <c r="E129">
        <v>45833.48</v>
      </c>
      <c r="F129">
        <v>42080</v>
      </c>
      <c r="G129">
        <v>44824.75</v>
      </c>
      <c r="H129">
        <v>5764.37</v>
      </c>
      <c r="I129" t="str">
        <f t="shared" si="3"/>
        <v>May</v>
      </c>
      <c r="J129" t="str">
        <f t="shared" si="4"/>
        <v>BTCUSD</v>
      </c>
      <c r="K129" t="str">
        <f t="shared" si="5"/>
        <v>May</v>
      </c>
    </row>
    <row r="130" spans="1:11" x14ac:dyDescent="0.25">
      <c r="A130" s="1">
        <v>44415</v>
      </c>
      <c r="B130" t="s">
        <v>16</v>
      </c>
      <c r="C130" t="s">
        <v>9</v>
      </c>
      <c r="D130">
        <v>43720</v>
      </c>
      <c r="E130">
        <v>44837.59</v>
      </c>
      <c r="F130">
        <v>42460</v>
      </c>
      <c r="G130">
        <v>44391.34</v>
      </c>
      <c r="H130">
        <v>3336.16</v>
      </c>
      <c r="I130" t="str">
        <f t="shared" ref="I130:I193" si="6">TRIM(B130)</f>
        <v>Aug</v>
      </c>
      <c r="J130" t="str">
        <f t="shared" ref="J130:J193" si="7">TRIM(C130)</f>
        <v>BTCUSD</v>
      </c>
      <c r="K130" t="str">
        <f t="shared" ref="K130:K193" si="8">LEFT(I130,3)</f>
        <v>Aug</v>
      </c>
    </row>
    <row r="131" spans="1:11" x14ac:dyDescent="0.25">
      <c r="A131" s="1">
        <v>44446</v>
      </c>
      <c r="B131" t="s">
        <v>17</v>
      </c>
      <c r="C131" t="s">
        <v>9</v>
      </c>
      <c r="D131">
        <v>52663.45</v>
      </c>
      <c r="E131">
        <v>52744.480000000003</v>
      </c>
      <c r="F131">
        <v>42600</v>
      </c>
      <c r="G131">
        <v>46490.38</v>
      </c>
      <c r="H131">
        <v>4513.57</v>
      </c>
      <c r="I131" t="str">
        <f t="shared" si="6"/>
        <v>Sep</v>
      </c>
      <c r="J131" t="str">
        <f t="shared" si="7"/>
        <v>BTCUSD</v>
      </c>
      <c r="K131" t="str">
        <f t="shared" si="8"/>
        <v>Sep</v>
      </c>
    </row>
    <row r="132" spans="1:11" x14ac:dyDescent="0.25">
      <c r="A132" s="1">
        <v>44469</v>
      </c>
      <c r="B132" t="s">
        <v>17</v>
      </c>
      <c r="C132" t="s">
        <v>9</v>
      </c>
      <c r="D132">
        <v>43601.2</v>
      </c>
      <c r="E132">
        <v>44097.7</v>
      </c>
      <c r="F132">
        <v>42702.71</v>
      </c>
      <c r="G132">
        <v>43628.160000000003</v>
      </c>
      <c r="H132">
        <v>1891.52</v>
      </c>
      <c r="I132" t="str">
        <f t="shared" si="6"/>
        <v>Sep</v>
      </c>
      <c r="J132" t="str">
        <f t="shared" si="7"/>
        <v>BTCUSD</v>
      </c>
      <c r="K132" t="str">
        <f t="shared" si="8"/>
        <v>Sep</v>
      </c>
    </row>
    <row r="133" spans="1:11" x14ac:dyDescent="0.25">
      <c r="A133" s="1">
        <v>44332</v>
      </c>
      <c r="B133" t="s">
        <v>13</v>
      </c>
      <c r="C133" t="s">
        <v>9</v>
      </c>
      <c r="D133">
        <v>48383.6</v>
      </c>
      <c r="E133">
        <v>49790</v>
      </c>
      <c r="F133">
        <v>42793</v>
      </c>
      <c r="G133">
        <v>42902.09</v>
      </c>
      <c r="H133">
        <v>3937.04</v>
      </c>
      <c r="I133" t="str">
        <f t="shared" si="6"/>
        <v>May</v>
      </c>
      <c r="J133" t="str">
        <f t="shared" si="7"/>
        <v>BTCUSD</v>
      </c>
      <c r="K133" t="str">
        <f t="shared" si="8"/>
        <v>May</v>
      </c>
    </row>
    <row r="134" spans="1:11" x14ac:dyDescent="0.25">
      <c r="A134" s="1">
        <v>44416</v>
      </c>
      <c r="B134" t="s">
        <v>16</v>
      </c>
      <c r="C134" t="s">
        <v>9</v>
      </c>
      <c r="D134">
        <v>44391.34</v>
      </c>
      <c r="E134">
        <v>45386.81</v>
      </c>
      <c r="F134">
        <v>42813.74</v>
      </c>
      <c r="G134">
        <v>43529.34</v>
      </c>
      <c r="H134">
        <v>2023.49</v>
      </c>
      <c r="I134" t="str">
        <f t="shared" si="6"/>
        <v>Aug</v>
      </c>
      <c r="J134" t="str">
        <f t="shared" si="7"/>
        <v>BTCUSD</v>
      </c>
      <c r="K134" t="str">
        <f t="shared" si="8"/>
        <v>Aug</v>
      </c>
    </row>
    <row r="135" spans="1:11" x14ac:dyDescent="0.25">
      <c r="A135" s="1">
        <v>44255</v>
      </c>
      <c r="B135" t="s">
        <v>10</v>
      </c>
      <c r="C135" t="s">
        <v>9</v>
      </c>
      <c r="D135">
        <v>44673.36</v>
      </c>
      <c r="E135">
        <v>46920</v>
      </c>
      <c r="F135">
        <v>43033.66</v>
      </c>
      <c r="G135">
        <v>46408.05</v>
      </c>
      <c r="H135">
        <v>2188.54</v>
      </c>
      <c r="I135" t="str">
        <f t="shared" si="6"/>
        <v>Feb</v>
      </c>
      <c r="J135" t="str">
        <f t="shared" si="7"/>
        <v>BTCUSD</v>
      </c>
      <c r="K135" t="str">
        <f t="shared" si="8"/>
        <v>Feb</v>
      </c>
    </row>
    <row r="136" spans="1:11" x14ac:dyDescent="0.25">
      <c r="A136" s="1">
        <v>44417</v>
      </c>
      <c r="B136" t="s">
        <v>16</v>
      </c>
      <c r="C136" t="s">
        <v>9</v>
      </c>
      <c r="D136">
        <v>43529.34</v>
      </c>
      <c r="E136">
        <v>46729.86</v>
      </c>
      <c r="F136">
        <v>43295.22</v>
      </c>
      <c r="G136">
        <v>45727.39</v>
      </c>
      <c r="H136">
        <v>3092.3</v>
      </c>
      <c r="I136" t="str">
        <f t="shared" si="6"/>
        <v>Aug</v>
      </c>
      <c r="J136" t="str">
        <f t="shared" si="7"/>
        <v>BTCUSD</v>
      </c>
      <c r="K136" t="str">
        <f t="shared" si="8"/>
        <v>Aug</v>
      </c>
    </row>
    <row r="137" spans="1:11" x14ac:dyDescent="0.25">
      <c r="A137" s="1">
        <v>44462</v>
      </c>
      <c r="B137" t="s">
        <v>17</v>
      </c>
      <c r="C137" t="s">
        <v>9</v>
      </c>
      <c r="D137">
        <v>44094.55</v>
      </c>
      <c r="E137">
        <v>45062.97</v>
      </c>
      <c r="F137">
        <v>43389.94</v>
      </c>
      <c r="G137">
        <v>44301</v>
      </c>
      <c r="H137">
        <v>1699.82</v>
      </c>
      <c r="I137" t="str">
        <f t="shared" si="6"/>
        <v>Sep</v>
      </c>
      <c r="J137" t="str">
        <f t="shared" si="7"/>
        <v>BTCUSD</v>
      </c>
      <c r="K137" t="str">
        <f t="shared" si="8"/>
        <v>Sep</v>
      </c>
    </row>
    <row r="138" spans="1:11" x14ac:dyDescent="0.25">
      <c r="A138" s="1">
        <v>44452</v>
      </c>
      <c r="B138" t="s">
        <v>17</v>
      </c>
      <c r="C138" t="s">
        <v>9</v>
      </c>
      <c r="D138">
        <v>44619.12</v>
      </c>
      <c r="E138">
        <v>46897</v>
      </c>
      <c r="F138">
        <v>43400</v>
      </c>
      <c r="G138">
        <v>45206.43</v>
      </c>
      <c r="H138">
        <v>2422.25</v>
      </c>
      <c r="I138" t="str">
        <f t="shared" si="6"/>
        <v>Sep</v>
      </c>
      <c r="J138" t="str">
        <f t="shared" si="7"/>
        <v>BTCUSD</v>
      </c>
      <c r="K138" t="str">
        <f t="shared" si="8"/>
        <v>Sep</v>
      </c>
    </row>
    <row r="139" spans="1:11" x14ac:dyDescent="0.25">
      <c r="A139" s="1">
        <v>44470</v>
      </c>
      <c r="B139" t="s">
        <v>18</v>
      </c>
      <c r="C139" t="s">
        <v>9</v>
      </c>
      <c r="D139">
        <v>43628.160000000003</v>
      </c>
      <c r="E139">
        <v>48495.68</v>
      </c>
      <c r="F139">
        <v>43472.59</v>
      </c>
      <c r="G139">
        <v>47555.51</v>
      </c>
      <c r="H139">
        <v>3254.02</v>
      </c>
      <c r="I139" t="str">
        <f t="shared" si="6"/>
        <v>Oct</v>
      </c>
      <c r="J139" t="str">
        <f t="shared" si="7"/>
        <v>BTCUSD</v>
      </c>
      <c r="K139" t="str">
        <f t="shared" si="8"/>
        <v>Oct</v>
      </c>
    </row>
    <row r="140" spans="1:11" x14ac:dyDescent="0.25">
      <c r="A140" s="1">
        <v>44237</v>
      </c>
      <c r="B140" t="s">
        <v>10</v>
      </c>
      <c r="C140" t="s">
        <v>9</v>
      </c>
      <c r="D140">
        <v>46309.88</v>
      </c>
      <c r="E140">
        <v>47367.17</v>
      </c>
      <c r="F140">
        <v>43762.99</v>
      </c>
      <c r="G140">
        <v>45513.94</v>
      </c>
      <c r="H140">
        <v>2479.69</v>
      </c>
      <c r="I140" t="str">
        <f t="shared" si="6"/>
        <v>Feb</v>
      </c>
      <c r="J140" t="str">
        <f t="shared" si="7"/>
        <v>BTCUSD</v>
      </c>
      <c r="K140" t="str">
        <f t="shared" si="8"/>
        <v>Feb</v>
      </c>
    </row>
    <row r="141" spans="1:11" x14ac:dyDescent="0.25">
      <c r="A141" s="1">
        <v>44420</v>
      </c>
      <c r="B141" t="s">
        <v>16</v>
      </c>
      <c r="C141" t="s">
        <v>9</v>
      </c>
      <c r="D141">
        <v>45948.06</v>
      </c>
      <c r="E141">
        <v>46023.08</v>
      </c>
      <c r="F141">
        <v>43800</v>
      </c>
      <c r="G141">
        <v>45205.46</v>
      </c>
      <c r="H141">
        <v>1840.77</v>
      </c>
      <c r="I141" t="str">
        <f t="shared" si="6"/>
        <v>Aug</v>
      </c>
      <c r="J141" t="str">
        <f t="shared" si="7"/>
        <v>BTCUSD</v>
      </c>
      <c r="K141" t="str">
        <f t="shared" si="8"/>
        <v>Aug</v>
      </c>
    </row>
    <row r="142" spans="1:11" x14ac:dyDescent="0.25">
      <c r="A142" s="1">
        <v>44427</v>
      </c>
      <c r="B142" t="s">
        <v>16</v>
      </c>
      <c r="C142" t="s">
        <v>9</v>
      </c>
      <c r="D142">
        <v>44074.77</v>
      </c>
      <c r="E142">
        <v>47424.13</v>
      </c>
      <c r="F142">
        <v>43902.53</v>
      </c>
      <c r="G142">
        <v>47042.28</v>
      </c>
      <c r="H142">
        <v>1566</v>
      </c>
      <c r="I142" t="str">
        <f t="shared" si="6"/>
        <v>Aug</v>
      </c>
      <c r="J142" t="str">
        <f t="shared" si="7"/>
        <v>BTCUSD</v>
      </c>
      <c r="K142" t="str">
        <f t="shared" si="8"/>
        <v>Aug</v>
      </c>
    </row>
    <row r="143" spans="1:11" x14ac:dyDescent="0.25">
      <c r="A143" s="1">
        <v>44426</v>
      </c>
      <c r="B143" t="s">
        <v>16</v>
      </c>
      <c r="C143" t="s">
        <v>9</v>
      </c>
      <c r="D143">
        <v>45078.79</v>
      </c>
      <c r="E143">
        <v>46031</v>
      </c>
      <c r="F143">
        <v>44055</v>
      </c>
      <c r="G143">
        <v>44074.77</v>
      </c>
      <c r="H143">
        <v>1324.73</v>
      </c>
      <c r="I143" t="str">
        <f t="shared" si="6"/>
        <v>Aug</v>
      </c>
      <c r="J143" t="str">
        <f t="shared" si="7"/>
        <v>BTCUSD</v>
      </c>
      <c r="K143" t="str">
        <f t="shared" si="8"/>
        <v>Aug</v>
      </c>
    </row>
    <row r="144" spans="1:11" x14ac:dyDescent="0.25">
      <c r="A144" s="1">
        <v>44253</v>
      </c>
      <c r="B144" t="s">
        <v>10</v>
      </c>
      <c r="C144" t="s">
        <v>9</v>
      </c>
      <c r="D144">
        <v>47360.43</v>
      </c>
      <c r="E144">
        <v>48472.08</v>
      </c>
      <c r="F144">
        <v>44121.24</v>
      </c>
      <c r="G144">
        <v>47440</v>
      </c>
      <c r="H144">
        <v>3297.57</v>
      </c>
      <c r="I144" t="str">
        <f t="shared" si="6"/>
        <v>Feb</v>
      </c>
      <c r="J144" t="str">
        <f t="shared" si="7"/>
        <v>BTCUSD</v>
      </c>
      <c r="K144" t="str">
        <f t="shared" si="8"/>
        <v>Feb</v>
      </c>
    </row>
    <row r="145" spans="1:11" x14ac:dyDescent="0.25">
      <c r="A145" s="1">
        <v>44449</v>
      </c>
      <c r="B145" t="s">
        <v>17</v>
      </c>
      <c r="C145" t="s">
        <v>9</v>
      </c>
      <c r="D145">
        <v>46743.4</v>
      </c>
      <c r="E145">
        <v>46812.87</v>
      </c>
      <c r="F145">
        <v>44156.88</v>
      </c>
      <c r="G145">
        <v>45181.52</v>
      </c>
      <c r="H145">
        <v>1783.43</v>
      </c>
      <c r="I145" t="str">
        <f t="shared" si="6"/>
        <v>Sep</v>
      </c>
      <c r="J145" t="str">
        <f t="shared" si="7"/>
        <v>BTCUSD</v>
      </c>
      <c r="K145" t="str">
        <f t="shared" si="8"/>
        <v>Sep</v>
      </c>
    </row>
    <row r="146" spans="1:11" x14ac:dyDescent="0.25">
      <c r="A146" s="1">
        <v>44425</v>
      </c>
      <c r="B146" t="s">
        <v>16</v>
      </c>
      <c r="C146" t="s">
        <v>9</v>
      </c>
      <c r="D146">
        <v>46435.44</v>
      </c>
      <c r="E146">
        <v>47162.94</v>
      </c>
      <c r="F146">
        <v>44211.13</v>
      </c>
      <c r="G146">
        <v>45078.79</v>
      </c>
      <c r="H146">
        <v>2149.38</v>
      </c>
      <c r="I146" t="str">
        <f t="shared" si="6"/>
        <v>Aug</v>
      </c>
      <c r="J146" t="str">
        <f t="shared" si="7"/>
        <v>BTCUSD</v>
      </c>
      <c r="K146" t="str">
        <f t="shared" si="8"/>
        <v>Aug</v>
      </c>
    </row>
    <row r="147" spans="1:11" x14ac:dyDescent="0.25">
      <c r="A147" s="1">
        <v>44250</v>
      </c>
      <c r="B147" t="s">
        <v>10</v>
      </c>
      <c r="C147" t="s">
        <v>9</v>
      </c>
      <c r="D147">
        <v>51847.25</v>
      </c>
      <c r="E147">
        <v>52294.87</v>
      </c>
      <c r="F147">
        <v>44248</v>
      </c>
      <c r="G147">
        <v>50965.74</v>
      </c>
      <c r="H147">
        <v>6641.9</v>
      </c>
      <c r="I147" t="str">
        <f t="shared" si="6"/>
        <v>Feb</v>
      </c>
      <c r="J147" t="str">
        <f t="shared" si="7"/>
        <v>BTCUSD</v>
      </c>
      <c r="K147" t="str">
        <f t="shared" si="8"/>
        <v>Feb</v>
      </c>
    </row>
    <row r="148" spans="1:11" x14ac:dyDescent="0.25">
      <c r="A148" s="1">
        <v>44447</v>
      </c>
      <c r="B148" t="s">
        <v>17</v>
      </c>
      <c r="C148" t="s">
        <v>9</v>
      </c>
      <c r="D148">
        <v>46490.38</v>
      </c>
      <c r="E148">
        <v>46885.38</v>
      </c>
      <c r="F148">
        <v>44419.5</v>
      </c>
      <c r="G148">
        <v>46005.27</v>
      </c>
      <c r="H148">
        <v>2277.31</v>
      </c>
      <c r="I148" t="str">
        <f t="shared" si="6"/>
        <v>Sep</v>
      </c>
      <c r="J148" t="str">
        <f t="shared" si="7"/>
        <v>BTCUSD</v>
      </c>
      <c r="K148" t="str">
        <f t="shared" si="8"/>
        <v>Sep</v>
      </c>
    </row>
    <row r="149" spans="1:11" x14ac:dyDescent="0.25">
      <c r="A149" s="1">
        <v>44238</v>
      </c>
      <c r="B149" t="s">
        <v>10</v>
      </c>
      <c r="C149" t="s">
        <v>9</v>
      </c>
      <c r="D149">
        <v>45513.94</v>
      </c>
      <c r="E149">
        <v>48975</v>
      </c>
      <c r="F149">
        <v>44457.55</v>
      </c>
      <c r="G149">
        <v>47624.29</v>
      </c>
      <c r="H149">
        <v>2589</v>
      </c>
      <c r="I149" t="str">
        <f t="shared" si="6"/>
        <v>Feb</v>
      </c>
      <c r="J149" t="str">
        <f t="shared" si="7"/>
        <v>BTCUSD</v>
      </c>
      <c r="K149" t="str">
        <f t="shared" si="8"/>
        <v>Feb</v>
      </c>
    </row>
    <row r="150" spans="1:11" x14ac:dyDescent="0.25">
      <c r="A150" s="1">
        <v>44254</v>
      </c>
      <c r="B150" t="s">
        <v>10</v>
      </c>
      <c r="C150" t="s">
        <v>9</v>
      </c>
      <c r="D150">
        <v>47440</v>
      </c>
      <c r="E150">
        <v>48380.14</v>
      </c>
      <c r="F150">
        <v>44510</v>
      </c>
      <c r="G150">
        <v>44673.36</v>
      </c>
      <c r="H150">
        <v>1191.06</v>
      </c>
      <c r="I150" t="str">
        <f t="shared" si="6"/>
        <v>Feb</v>
      </c>
      <c r="J150" t="str">
        <f t="shared" si="7"/>
        <v>BTCUSD</v>
      </c>
      <c r="K150" t="str">
        <f t="shared" si="8"/>
        <v>Feb</v>
      </c>
    </row>
    <row r="151" spans="1:11" x14ac:dyDescent="0.25">
      <c r="A151" s="1">
        <v>44451</v>
      </c>
      <c r="B151" t="s">
        <v>17</v>
      </c>
      <c r="C151" t="s">
        <v>9</v>
      </c>
      <c r="D151">
        <v>45311.46</v>
      </c>
      <c r="E151">
        <v>46504.62</v>
      </c>
      <c r="F151">
        <v>44535.26</v>
      </c>
      <c r="G151">
        <v>44619.12</v>
      </c>
      <c r="H151">
        <v>893.38</v>
      </c>
      <c r="I151" t="str">
        <f t="shared" si="6"/>
        <v>Sep</v>
      </c>
      <c r="J151" t="str">
        <f t="shared" si="7"/>
        <v>BTCUSD</v>
      </c>
      <c r="K151" t="str">
        <f t="shared" si="8"/>
        <v>Sep</v>
      </c>
    </row>
    <row r="152" spans="1:11" x14ac:dyDescent="0.25">
      <c r="A152" s="1">
        <v>44418</v>
      </c>
      <c r="B152" t="s">
        <v>16</v>
      </c>
      <c r="C152" t="s">
        <v>9</v>
      </c>
      <c r="D152">
        <v>45727.39</v>
      </c>
      <c r="E152">
        <v>46183.47</v>
      </c>
      <c r="F152">
        <v>44642.21</v>
      </c>
      <c r="G152">
        <v>45594.16</v>
      </c>
      <c r="H152">
        <v>1768.99</v>
      </c>
      <c r="I152" t="str">
        <f t="shared" si="6"/>
        <v>Aug</v>
      </c>
      <c r="J152" t="str">
        <f t="shared" si="7"/>
        <v>BTCUSD</v>
      </c>
      <c r="K152" t="str">
        <f t="shared" si="8"/>
        <v>Aug</v>
      </c>
    </row>
    <row r="153" spans="1:11" x14ac:dyDescent="0.25">
      <c r="A153" s="1">
        <v>44450</v>
      </c>
      <c r="B153" t="s">
        <v>17</v>
      </c>
      <c r="C153" t="s">
        <v>9</v>
      </c>
      <c r="D153">
        <v>45181.52</v>
      </c>
      <c r="E153">
        <v>46001.33</v>
      </c>
      <c r="F153">
        <v>44758.59</v>
      </c>
      <c r="G153">
        <v>45311.46</v>
      </c>
      <c r="H153">
        <v>685.32</v>
      </c>
      <c r="I153" t="str">
        <f t="shared" si="6"/>
        <v>Sep</v>
      </c>
      <c r="J153" t="str">
        <f t="shared" si="7"/>
        <v>BTCUSD</v>
      </c>
      <c r="K153" t="str">
        <f t="shared" si="8"/>
        <v>Sep</v>
      </c>
    </row>
    <row r="154" spans="1:11" x14ac:dyDescent="0.25">
      <c r="A154" s="1">
        <v>44421</v>
      </c>
      <c r="B154" t="s">
        <v>16</v>
      </c>
      <c r="C154" t="s">
        <v>9</v>
      </c>
      <c r="D154">
        <v>45205.46</v>
      </c>
      <c r="E154">
        <v>47900</v>
      </c>
      <c r="F154">
        <v>44952.59</v>
      </c>
      <c r="G154">
        <v>47571.64</v>
      </c>
      <c r="H154">
        <v>1609.57</v>
      </c>
      <c r="I154" t="str">
        <f t="shared" si="6"/>
        <v>Aug</v>
      </c>
      <c r="J154" t="str">
        <f t="shared" si="7"/>
        <v>BTCUSD</v>
      </c>
      <c r="K154" t="str">
        <f t="shared" si="8"/>
        <v>Aug</v>
      </c>
    </row>
    <row r="155" spans="1:11" x14ac:dyDescent="0.25">
      <c r="A155" s="1">
        <v>44328</v>
      </c>
      <c r="B155" t="s">
        <v>13</v>
      </c>
      <c r="C155" t="s">
        <v>9</v>
      </c>
      <c r="D155">
        <v>57820</v>
      </c>
      <c r="E155">
        <v>57998.26</v>
      </c>
      <c r="F155">
        <v>45000</v>
      </c>
      <c r="G155">
        <v>50493.11</v>
      </c>
      <c r="H155">
        <v>6438.29</v>
      </c>
      <c r="I155" t="str">
        <f t="shared" si="6"/>
        <v>May</v>
      </c>
      <c r="J155" t="str">
        <f t="shared" si="7"/>
        <v>BTCUSD</v>
      </c>
      <c r="K155" t="str">
        <f t="shared" si="8"/>
        <v>May</v>
      </c>
    </row>
    <row r="156" spans="1:11" x14ac:dyDescent="0.25">
      <c r="A156" s="1">
        <v>44236</v>
      </c>
      <c r="B156" t="s">
        <v>10</v>
      </c>
      <c r="C156" t="s">
        <v>9</v>
      </c>
      <c r="D156">
        <v>46653.5</v>
      </c>
      <c r="E156">
        <v>48201.23</v>
      </c>
      <c r="F156">
        <v>45037.8</v>
      </c>
      <c r="G156">
        <v>46309.88</v>
      </c>
      <c r="H156">
        <v>2992.16</v>
      </c>
      <c r="I156" t="str">
        <f t="shared" si="6"/>
        <v>Feb</v>
      </c>
      <c r="J156" t="str">
        <f t="shared" si="7"/>
        <v>BTCUSD</v>
      </c>
      <c r="K156" t="str">
        <f t="shared" si="8"/>
        <v>Feb</v>
      </c>
    </row>
    <row r="157" spans="1:11" x14ac:dyDescent="0.25">
      <c r="A157" s="1">
        <v>44453</v>
      </c>
      <c r="B157" t="s">
        <v>17</v>
      </c>
      <c r="C157" t="s">
        <v>9</v>
      </c>
      <c r="D157">
        <v>45206.43</v>
      </c>
      <c r="E157">
        <v>47498.54</v>
      </c>
      <c r="F157">
        <v>45067.51</v>
      </c>
      <c r="G157">
        <v>47101.27</v>
      </c>
      <c r="H157">
        <v>1516.06</v>
      </c>
      <c r="I157" t="str">
        <f t="shared" si="6"/>
        <v>Sep</v>
      </c>
      <c r="J157" t="str">
        <f t="shared" si="7"/>
        <v>BTCUSD</v>
      </c>
      <c r="K157" t="str">
        <f t="shared" si="8"/>
        <v>Sep</v>
      </c>
    </row>
    <row r="158" spans="1:11" x14ac:dyDescent="0.25">
      <c r="A158" s="1">
        <v>44458</v>
      </c>
      <c r="B158" t="s">
        <v>17</v>
      </c>
      <c r="C158" t="s">
        <v>9</v>
      </c>
      <c r="D158">
        <v>47854.23</v>
      </c>
      <c r="E158">
        <v>48333.32</v>
      </c>
      <c r="F158">
        <v>45175.199999999997</v>
      </c>
      <c r="G158">
        <v>45553.62</v>
      </c>
      <c r="H158">
        <v>860.71</v>
      </c>
      <c r="I158" t="str">
        <f t="shared" si="6"/>
        <v>Sep</v>
      </c>
      <c r="J158" t="str">
        <f t="shared" si="7"/>
        <v>BTCUSD</v>
      </c>
      <c r="K158" t="str">
        <f t="shared" si="8"/>
        <v>Sep</v>
      </c>
    </row>
    <row r="159" spans="1:11" x14ac:dyDescent="0.25">
      <c r="A159" s="1">
        <v>44424</v>
      </c>
      <c r="B159" t="s">
        <v>16</v>
      </c>
      <c r="C159" t="s">
        <v>9</v>
      </c>
      <c r="D159">
        <v>47400.89</v>
      </c>
      <c r="E159">
        <v>47744.5</v>
      </c>
      <c r="F159">
        <v>45250.51</v>
      </c>
      <c r="G159">
        <v>46435.44</v>
      </c>
      <c r="H159">
        <v>1687.08</v>
      </c>
      <c r="I159" t="str">
        <f t="shared" si="6"/>
        <v>Aug</v>
      </c>
      <c r="J159" t="str">
        <f t="shared" si="7"/>
        <v>BTCUSD</v>
      </c>
      <c r="K159" t="str">
        <f t="shared" si="8"/>
        <v>Aug</v>
      </c>
    </row>
    <row r="160" spans="1:11" x14ac:dyDescent="0.25">
      <c r="A160" s="1">
        <v>44419</v>
      </c>
      <c r="B160" t="s">
        <v>16</v>
      </c>
      <c r="C160" t="s">
        <v>9</v>
      </c>
      <c r="D160">
        <v>45594.16</v>
      </c>
      <c r="E160">
        <v>46775</v>
      </c>
      <c r="F160">
        <v>45426.58</v>
      </c>
      <c r="G160">
        <v>45948.06</v>
      </c>
      <c r="H160">
        <v>1565.84</v>
      </c>
      <c r="I160" t="str">
        <f t="shared" si="6"/>
        <v>Aug</v>
      </c>
      <c r="J160" t="str">
        <f t="shared" si="7"/>
        <v>BTCUSD</v>
      </c>
      <c r="K160" t="str">
        <f t="shared" si="8"/>
        <v>Aug</v>
      </c>
    </row>
    <row r="161" spans="1:11" x14ac:dyDescent="0.25">
      <c r="A161" s="1">
        <v>44547</v>
      </c>
      <c r="B161" t="s">
        <v>20</v>
      </c>
      <c r="C161" t="s">
        <v>9</v>
      </c>
      <c r="D161">
        <v>47779.8</v>
      </c>
      <c r="E161">
        <v>48194.13</v>
      </c>
      <c r="F161">
        <v>45463.96</v>
      </c>
      <c r="G161">
        <v>46312.19</v>
      </c>
      <c r="H161">
        <v>1294.0999999999999</v>
      </c>
      <c r="I161" t="str">
        <f t="shared" si="6"/>
        <v>Dec</v>
      </c>
      <c r="J161" t="str">
        <f t="shared" si="7"/>
        <v>BTCUSD</v>
      </c>
      <c r="K161" t="str">
        <f t="shared" si="8"/>
        <v>Dec</v>
      </c>
    </row>
    <row r="162" spans="1:11" x14ac:dyDescent="0.25">
      <c r="A162" s="1">
        <v>44423</v>
      </c>
      <c r="B162" t="s">
        <v>16</v>
      </c>
      <c r="C162" t="s">
        <v>9</v>
      </c>
      <c r="D162">
        <v>46910.99</v>
      </c>
      <c r="E162">
        <v>48044.25</v>
      </c>
      <c r="F162">
        <v>45509.51</v>
      </c>
      <c r="G162">
        <v>47400.89</v>
      </c>
      <c r="H162">
        <v>1360.76</v>
      </c>
      <c r="I162" t="str">
        <f t="shared" si="6"/>
        <v>Aug</v>
      </c>
      <c r="J162" t="str">
        <f t="shared" si="7"/>
        <v>BTCUSD</v>
      </c>
      <c r="K162" t="str">
        <f t="shared" si="8"/>
        <v>Aug</v>
      </c>
    </row>
    <row r="163" spans="1:11" x14ac:dyDescent="0.25">
      <c r="A163" s="1">
        <v>44550</v>
      </c>
      <c r="B163" t="s">
        <v>20</v>
      </c>
      <c r="C163" t="s">
        <v>9</v>
      </c>
      <c r="D163">
        <v>46709.08</v>
      </c>
      <c r="E163">
        <v>48082.61</v>
      </c>
      <c r="F163">
        <v>45579.18</v>
      </c>
      <c r="G163">
        <v>47954.559999999998</v>
      </c>
      <c r="H163">
        <v>954.7</v>
      </c>
      <c r="I163" t="str">
        <f t="shared" si="6"/>
        <v>Dec</v>
      </c>
      <c r="J163" t="str">
        <f t="shared" si="7"/>
        <v>BTCUSD</v>
      </c>
      <c r="K163" t="str">
        <f t="shared" si="8"/>
        <v>Dec</v>
      </c>
    </row>
    <row r="164" spans="1:11" x14ac:dyDescent="0.25">
      <c r="A164" s="1">
        <v>44543</v>
      </c>
      <c r="B164" t="s">
        <v>20</v>
      </c>
      <c r="C164" t="s">
        <v>9</v>
      </c>
      <c r="D164">
        <v>48899.75</v>
      </c>
      <c r="E164">
        <v>49348.69</v>
      </c>
      <c r="F164">
        <v>45618.84</v>
      </c>
      <c r="G164">
        <v>46968.47</v>
      </c>
      <c r="H164">
        <v>1749.04</v>
      </c>
      <c r="I164" t="str">
        <f t="shared" si="6"/>
        <v>Dec</v>
      </c>
      <c r="J164" t="str">
        <f t="shared" si="7"/>
        <v>BTCUSD</v>
      </c>
      <c r="K164" t="str">
        <f t="shared" si="8"/>
        <v>Dec</v>
      </c>
    </row>
    <row r="165" spans="1:11" x14ac:dyDescent="0.25">
      <c r="A165" s="1">
        <v>44561</v>
      </c>
      <c r="B165" t="s">
        <v>20</v>
      </c>
      <c r="C165" t="s">
        <v>9</v>
      </c>
      <c r="D165">
        <v>47207.99</v>
      </c>
      <c r="E165">
        <v>48578.35</v>
      </c>
      <c r="F165">
        <v>45641.11</v>
      </c>
      <c r="G165">
        <v>46806.83</v>
      </c>
      <c r="H165">
        <v>1591.71</v>
      </c>
      <c r="I165" t="str">
        <f t="shared" si="6"/>
        <v>Dec</v>
      </c>
      <c r="J165" t="str">
        <f t="shared" si="7"/>
        <v>BTCUSD</v>
      </c>
      <c r="K165" t="str">
        <f t="shared" si="8"/>
        <v>Dec</v>
      </c>
    </row>
    <row r="166" spans="1:11" x14ac:dyDescent="0.25">
      <c r="A166" s="1">
        <v>44448</v>
      </c>
      <c r="B166" t="s">
        <v>17</v>
      </c>
      <c r="C166" t="s">
        <v>9</v>
      </c>
      <c r="D166">
        <v>46005.27</v>
      </c>
      <c r="E166">
        <v>47396.38</v>
      </c>
      <c r="F166">
        <v>45651.86</v>
      </c>
      <c r="G166">
        <v>46743.4</v>
      </c>
      <c r="H166">
        <v>1563.22</v>
      </c>
      <c r="I166" t="str">
        <f t="shared" si="6"/>
        <v>Sep</v>
      </c>
      <c r="J166" t="str">
        <f t="shared" si="7"/>
        <v>BTCUSD</v>
      </c>
      <c r="K166" t="str">
        <f t="shared" si="8"/>
        <v>Sep</v>
      </c>
    </row>
    <row r="167" spans="1:11" x14ac:dyDescent="0.25">
      <c r="A167" s="1">
        <v>44256</v>
      </c>
      <c r="B167" t="s">
        <v>11</v>
      </c>
      <c r="C167" t="s">
        <v>9</v>
      </c>
      <c r="D167">
        <v>46408.05</v>
      </c>
      <c r="F167">
        <v>45700.01</v>
      </c>
      <c r="G167">
        <v>49023.76</v>
      </c>
      <c r="H167">
        <v>3079.22</v>
      </c>
      <c r="I167" t="str">
        <f t="shared" si="6"/>
        <v>Mar</v>
      </c>
      <c r="J167" t="str">
        <f t="shared" si="7"/>
        <v>BTCUSD</v>
      </c>
      <c r="K167" t="str">
        <f t="shared" si="8"/>
        <v>Mar</v>
      </c>
    </row>
    <row r="168" spans="1:11" x14ac:dyDescent="0.25">
      <c r="A168" s="1">
        <v>44241</v>
      </c>
      <c r="B168" t="s">
        <v>10</v>
      </c>
      <c r="C168" t="s">
        <v>9</v>
      </c>
      <c r="D168">
        <v>47381.8</v>
      </c>
      <c r="E168">
        <v>49700</v>
      </c>
      <c r="F168">
        <v>45830.01</v>
      </c>
      <c r="G168">
        <v>47185.29</v>
      </c>
      <c r="H168">
        <v>2174.9</v>
      </c>
      <c r="I168" t="str">
        <f t="shared" si="6"/>
        <v>Feb</v>
      </c>
      <c r="J168" t="str">
        <f t="shared" si="7"/>
        <v>BTCUSD</v>
      </c>
      <c r="K168" t="str">
        <f t="shared" si="8"/>
        <v>Feb</v>
      </c>
    </row>
    <row r="169" spans="1:11" x14ac:dyDescent="0.25">
      <c r="A169" s="1">
        <v>44559</v>
      </c>
      <c r="B169" t="s">
        <v>20</v>
      </c>
      <c r="C169" t="s">
        <v>9</v>
      </c>
      <c r="D169">
        <v>48017.93</v>
      </c>
      <c r="E169">
        <v>48075.97</v>
      </c>
      <c r="F169">
        <v>45945.3</v>
      </c>
      <c r="G169">
        <v>46502.44</v>
      </c>
      <c r="H169">
        <v>1119.6300000000001</v>
      </c>
      <c r="I169" t="str">
        <f t="shared" si="6"/>
        <v>Dec</v>
      </c>
      <c r="J169" t="str">
        <f t="shared" si="7"/>
        <v>BTCUSD</v>
      </c>
      <c r="K169" t="str">
        <f t="shared" si="8"/>
        <v>Dec</v>
      </c>
    </row>
    <row r="170" spans="1:11" x14ac:dyDescent="0.25">
      <c r="A170" s="1">
        <v>44252</v>
      </c>
      <c r="B170" t="s">
        <v>10</v>
      </c>
      <c r="C170" t="s">
        <v>9</v>
      </c>
      <c r="D170">
        <v>50266.89</v>
      </c>
      <c r="E170">
        <v>52074</v>
      </c>
      <c r="F170">
        <v>46000</v>
      </c>
      <c r="G170">
        <v>47360.43</v>
      </c>
      <c r="H170">
        <v>3900.71</v>
      </c>
      <c r="I170" t="str">
        <f t="shared" si="6"/>
        <v>Feb</v>
      </c>
      <c r="J170" t="str">
        <f t="shared" si="7"/>
        <v>BTCUSD</v>
      </c>
      <c r="K170" t="str">
        <f t="shared" si="8"/>
        <v>Feb</v>
      </c>
    </row>
    <row r="171" spans="1:11" x14ac:dyDescent="0.25">
      <c r="A171" s="1">
        <v>44422</v>
      </c>
      <c r="B171" t="s">
        <v>16</v>
      </c>
      <c r="C171" t="s">
        <v>9</v>
      </c>
      <c r="D171">
        <v>47571.64</v>
      </c>
      <c r="E171">
        <v>48181.51</v>
      </c>
      <c r="F171">
        <v>46045.86</v>
      </c>
      <c r="G171">
        <v>46910.99</v>
      </c>
      <c r="H171">
        <v>1112.0899999999999</v>
      </c>
      <c r="I171" t="str">
        <f t="shared" si="6"/>
        <v>Aug</v>
      </c>
      <c r="J171" t="str">
        <f t="shared" si="7"/>
        <v>BTCUSD</v>
      </c>
      <c r="K171" t="str">
        <f t="shared" si="8"/>
        <v>Aug</v>
      </c>
    </row>
    <row r="172" spans="1:11" x14ac:dyDescent="0.25">
      <c r="A172" s="1">
        <v>44548</v>
      </c>
      <c r="B172" t="s">
        <v>20</v>
      </c>
      <c r="C172" t="s">
        <v>9</v>
      </c>
      <c r="D172">
        <v>46312.19</v>
      </c>
      <c r="E172">
        <v>47980.93</v>
      </c>
      <c r="F172">
        <v>46100</v>
      </c>
      <c r="G172">
        <v>47745.99</v>
      </c>
      <c r="H172">
        <v>500.98</v>
      </c>
      <c r="I172" t="str">
        <f t="shared" si="6"/>
        <v>Dec</v>
      </c>
      <c r="J172" t="str">
        <f t="shared" si="7"/>
        <v>BTCUSD</v>
      </c>
      <c r="K172" t="str">
        <f t="shared" si="8"/>
        <v>Dec</v>
      </c>
    </row>
    <row r="173" spans="1:11" x14ac:dyDescent="0.25">
      <c r="A173" s="1">
        <v>44549</v>
      </c>
      <c r="B173" t="s">
        <v>20</v>
      </c>
      <c r="C173" t="s">
        <v>9</v>
      </c>
      <c r="D173">
        <v>47745.99</v>
      </c>
      <c r="E173">
        <v>48306.22</v>
      </c>
      <c r="F173">
        <v>46255</v>
      </c>
      <c r="G173">
        <v>46709.08</v>
      </c>
      <c r="H173">
        <v>670.52</v>
      </c>
      <c r="I173" t="str">
        <f t="shared" si="6"/>
        <v>Dec</v>
      </c>
      <c r="J173" t="str">
        <f t="shared" si="7"/>
        <v>BTCUSD</v>
      </c>
      <c r="K173" t="str">
        <f t="shared" si="8"/>
        <v>Dec</v>
      </c>
    </row>
    <row r="174" spans="1:11" x14ac:dyDescent="0.25">
      <c r="A174" s="1">
        <v>44434</v>
      </c>
      <c r="B174" t="s">
        <v>16</v>
      </c>
      <c r="C174" t="s">
        <v>9</v>
      </c>
      <c r="D174">
        <v>47931</v>
      </c>
      <c r="E174">
        <v>48053.14</v>
      </c>
      <c r="F174">
        <v>46287.63</v>
      </c>
      <c r="G174">
        <v>46845.94</v>
      </c>
      <c r="H174">
        <v>2205</v>
      </c>
      <c r="I174" t="str">
        <f t="shared" si="6"/>
        <v>Aug</v>
      </c>
      <c r="J174" t="str">
        <f t="shared" si="7"/>
        <v>BTCUSD</v>
      </c>
      <c r="K174" t="str">
        <f t="shared" si="8"/>
        <v>Aug</v>
      </c>
    </row>
    <row r="175" spans="1:11" x14ac:dyDescent="0.25">
      <c r="A175" s="1">
        <v>44239</v>
      </c>
      <c r="B175" t="s">
        <v>10</v>
      </c>
      <c r="C175" t="s">
        <v>9</v>
      </c>
      <c r="D175">
        <v>47624.29</v>
      </c>
      <c r="E175">
        <v>48246.6</v>
      </c>
      <c r="F175">
        <v>46289.93</v>
      </c>
      <c r="G175">
        <v>47938.87</v>
      </c>
      <c r="H175">
        <v>2413.87</v>
      </c>
      <c r="I175" t="str">
        <f t="shared" si="6"/>
        <v>Feb</v>
      </c>
      <c r="J175" t="str">
        <f t="shared" si="7"/>
        <v>BTCUSD</v>
      </c>
      <c r="K175" t="str">
        <f t="shared" si="8"/>
        <v>Feb</v>
      </c>
    </row>
    <row r="176" spans="1:11" x14ac:dyDescent="0.25">
      <c r="A176" s="1">
        <v>44240</v>
      </c>
      <c r="B176" t="s">
        <v>10</v>
      </c>
      <c r="C176" t="s">
        <v>9</v>
      </c>
      <c r="D176">
        <v>47938.87</v>
      </c>
      <c r="E176">
        <v>48027.3</v>
      </c>
      <c r="F176">
        <v>46290.25</v>
      </c>
      <c r="G176">
        <v>47381.8</v>
      </c>
      <c r="H176">
        <v>1252.44</v>
      </c>
      <c r="I176" t="str">
        <f t="shared" si="6"/>
        <v>Feb</v>
      </c>
      <c r="J176" t="str">
        <f t="shared" si="7"/>
        <v>BTCUSD</v>
      </c>
      <c r="K176" t="str">
        <f t="shared" si="8"/>
        <v>Feb</v>
      </c>
    </row>
    <row r="177" spans="1:11" x14ac:dyDescent="0.25">
      <c r="A177" s="1">
        <v>44259</v>
      </c>
      <c r="B177" t="s">
        <v>11</v>
      </c>
      <c r="C177" t="s">
        <v>9</v>
      </c>
      <c r="D177">
        <v>49597.23</v>
      </c>
      <c r="E177">
        <v>50754.39</v>
      </c>
      <c r="F177">
        <v>46297.47</v>
      </c>
      <c r="G177">
        <v>47339.92</v>
      </c>
      <c r="H177">
        <v>2507.35</v>
      </c>
      <c r="I177" t="str">
        <f t="shared" si="6"/>
        <v>Mar</v>
      </c>
      <c r="J177" t="str">
        <f t="shared" si="7"/>
        <v>BTCUSD</v>
      </c>
      <c r="K177" t="str">
        <f t="shared" si="8"/>
        <v>Mar</v>
      </c>
    </row>
    <row r="178" spans="1:11" x14ac:dyDescent="0.25">
      <c r="A178" s="1">
        <v>44242</v>
      </c>
      <c r="B178" t="s">
        <v>10</v>
      </c>
      <c r="C178" t="s">
        <v>9</v>
      </c>
      <c r="D178">
        <v>47185.29</v>
      </c>
      <c r="E178">
        <v>49600</v>
      </c>
      <c r="F178">
        <v>46334.68</v>
      </c>
      <c r="G178">
        <v>49587.199999999997</v>
      </c>
      <c r="H178">
        <v>1736.03</v>
      </c>
      <c r="I178" t="str">
        <f t="shared" si="6"/>
        <v>Feb</v>
      </c>
      <c r="J178" t="str">
        <f t="shared" si="7"/>
        <v>BTCUSD</v>
      </c>
      <c r="K178" t="str">
        <f t="shared" si="8"/>
        <v>Feb</v>
      </c>
    </row>
    <row r="179" spans="1:11" x14ac:dyDescent="0.25">
      <c r="A179" s="1">
        <v>44544</v>
      </c>
      <c r="B179" t="s">
        <v>20</v>
      </c>
      <c r="C179" t="s">
        <v>9</v>
      </c>
      <c r="D179">
        <v>46968.47</v>
      </c>
      <c r="E179">
        <v>48784.28</v>
      </c>
      <c r="F179">
        <v>46350</v>
      </c>
      <c r="G179">
        <v>48280.5</v>
      </c>
      <c r="H179">
        <v>1026.1199999999999</v>
      </c>
      <c r="I179" t="str">
        <f t="shared" si="6"/>
        <v>Dec</v>
      </c>
      <c r="J179" t="str">
        <f t="shared" si="7"/>
        <v>BTCUSD</v>
      </c>
      <c r="K179" t="str">
        <f t="shared" si="8"/>
        <v>Dec</v>
      </c>
    </row>
    <row r="180" spans="1:11" x14ac:dyDescent="0.25">
      <c r="A180" s="1">
        <v>44260</v>
      </c>
      <c r="B180" t="s">
        <v>11</v>
      </c>
      <c r="C180" t="s">
        <v>9</v>
      </c>
      <c r="D180">
        <v>47339.92</v>
      </c>
      <c r="E180">
        <v>49455.61</v>
      </c>
      <c r="F180">
        <v>46443.16</v>
      </c>
      <c r="G180">
        <v>48648.76</v>
      </c>
      <c r="H180">
        <v>1774.93</v>
      </c>
      <c r="I180" t="str">
        <f t="shared" si="6"/>
        <v>Mar</v>
      </c>
      <c r="J180" t="str">
        <f t="shared" si="7"/>
        <v>BTCUSD</v>
      </c>
      <c r="K180" t="str">
        <f t="shared" si="8"/>
        <v>Mar</v>
      </c>
    </row>
    <row r="181" spans="1:11" x14ac:dyDescent="0.25">
      <c r="A181" s="1">
        <v>44560</v>
      </c>
      <c r="B181" t="s">
        <v>20</v>
      </c>
      <c r="C181" t="s">
        <v>9</v>
      </c>
      <c r="D181">
        <v>46502.44</v>
      </c>
      <c r="E181">
        <v>47949.3</v>
      </c>
      <c r="F181">
        <v>46496.19</v>
      </c>
      <c r="G181">
        <v>47207.99</v>
      </c>
      <c r="H181">
        <v>998.41</v>
      </c>
      <c r="I181" t="str">
        <f t="shared" si="6"/>
        <v>Dec</v>
      </c>
      <c r="J181" t="str">
        <f t="shared" si="7"/>
        <v>BTCUSD</v>
      </c>
      <c r="K181" t="str">
        <f t="shared" si="8"/>
        <v>Dec</v>
      </c>
    </row>
    <row r="182" spans="1:11" x14ac:dyDescent="0.25">
      <c r="A182" s="1">
        <v>44331</v>
      </c>
      <c r="B182" t="s">
        <v>13</v>
      </c>
      <c r="C182" t="s">
        <v>9</v>
      </c>
      <c r="D182">
        <v>49670.85</v>
      </c>
      <c r="E182">
        <v>49900</v>
      </c>
      <c r="F182">
        <v>46500</v>
      </c>
      <c r="G182">
        <v>48383.6</v>
      </c>
      <c r="H182">
        <v>1938.26</v>
      </c>
      <c r="I182" t="str">
        <f t="shared" si="6"/>
        <v>May</v>
      </c>
      <c r="J182" t="str">
        <f t="shared" si="7"/>
        <v>BTCUSD</v>
      </c>
      <c r="K182" t="str">
        <f t="shared" si="8"/>
        <v>May</v>
      </c>
    </row>
    <row r="183" spans="1:11" x14ac:dyDescent="0.25">
      <c r="A183" s="1">
        <v>44439</v>
      </c>
      <c r="B183" t="s">
        <v>16</v>
      </c>
      <c r="C183" t="s">
        <v>9</v>
      </c>
      <c r="D183">
        <v>47151.91</v>
      </c>
      <c r="E183">
        <v>48261.59</v>
      </c>
      <c r="F183">
        <v>46524.71</v>
      </c>
      <c r="G183">
        <v>47052.84</v>
      </c>
      <c r="H183">
        <v>1019.19</v>
      </c>
      <c r="I183" t="str">
        <f t="shared" si="6"/>
        <v>Aug</v>
      </c>
      <c r="J183" t="str">
        <f t="shared" si="7"/>
        <v>BTCUSD</v>
      </c>
      <c r="K183" t="str">
        <f t="shared" si="8"/>
        <v>Aug</v>
      </c>
    </row>
    <row r="184" spans="1:11" x14ac:dyDescent="0.25">
      <c r="A184" s="1">
        <v>44545</v>
      </c>
      <c r="B184" t="s">
        <v>20</v>
      </c>
      <c r="C184" t="s">
        <v>9</v>
      </c>
      <c r="D184">
        <v>48280.5</v>
      </c>
      <c r="E184">
        <v>49500</v>
      </c>
      <c r="F184">
        <v>46539</v>
      </c>
      <c r="G184">
        <v>48838.59</v>
      </c>
      <c r="H184">
        <v>1684.17</v>
      </c>
      <c r="I184" t="str">
        <f t="shared" si="6"/>
        <v>Dec</v>
      </c>
      <c r="J184" t="str">
        <f t="shared" si="7"/>
        <v>BTCUSD</v>
      </c>
      <c r="K184" t="str">
        <f t="shared" si="8"/>
        <v>Dec</v>
      </c>
    </row>
    <row r="185" spans="1:11" x14ac:dyDescent="0.25">
      <c r="A185" s="1">
        <v>44435</v>
      </c>
      <c r="B185" t="s">
        <v>16</v>
      </c>
      <c r="C185" t="s">
        <v>9</v>
      </c>
      <c r="D185">
        <v>46845.94</v>
      </c>
      <c r="E185">
        <v>49313.26</v>
      </c>
      <c r="F185">
        <v>46603.360000000001</v>
      </c>
      <c r="G185">
        <v>48900.01</v>
      </c>
      <c r="H185">
        <v>1383.21</v>
      </c>
      <c r="I185" t="str">
        <f t="shared" si="6"/>
        <v>Aug</v>
      </c>
      <c r="J185" t="str">
        <f t="shared" si="7"/>
        <v>BTCUSD</v>
      </c>
      <c r="K185" t="str">
        <f t="shared" si="8"/>
        <v>Aug</v>
      </c>
    </row>
    <row r="186" spans="1:11" x14ac:dyDescent="0.25">
      <c r="A186" s="1">
        <v>44428</v>
      </c>
      <c r="B186" t="s">
        <v>16</v>
      </c>
      <c r="C186" t="s">
        <v>9</v>
      </c>
      <c r="D186">
        <v>47042.28</v>
      </c>
      <c r="E186">
        <v>49400</v>
      </c>
      <c r="F186">
        <v>46714.57</v>
      </c>
      <c r="G186">
        <v>48839.62</v>
      </c>
      <c r="H186">
        <v>1328.32</v>
      </c>
      <c r="I186" t="str">
        <f t="shared" si="6"/>
        <v>Aug</v>
      </c>
      <c r="J186" t="str">
        <f t="shared" si="7"/>
        <v>BTCUSD</v>
      </c>
      <c r="K186" t="str">
        <f t="shared" si="8"/>
        <v>Aug</v>
      </c>
    </row>
    <row r="187" spans="1:11" x14ac:dyDescent="0.25">
      <c r="A187" s="1">
        <v>44438</v>
      </c>
      <c r="B187" t="s">
        <v>16</v>
      </c>
      <c r="C187" t="s">
        <v>9</v>
      </c>
      <c r="D187">
        <v>47989.58</v>
      </c>
      <c r="E187">
        <v>48735.71</v>
      </c>
      <c r="F187">
        <v>46717.24</v>
      </c>
      <c r="G187">
        <v>47151.91</v>
      </c>
      <c r="H187">
        <v>933.28</v>
      </c>
      <c r="I187" t="str">
        <f t="shared" si="6"/>
        <v>Aug</v>
      </c>
      <c r="J187" t="str">
        <f t="shared" si="7"/>
        <v>BTCUSD</v>
      </c>
      <c r="K187" t="str">
        <f t="shared" si="8"/>
        <v>Aug</v>
      </c>
    </row>
    <row r="188" spans="1:11" x14ac:dyDescent="0.25">
      <c r="A188" s="1">
        <v>44454</v>
      </c>
      <c r="B188" t="s">
        <v>17</v>
      </c>
      <c r="C188" t="s">
        <v>9</v>
      </c>
      <c r="D188">
        <v>47101.27</v>
      </c>
      <c r="E188">
        <v>48455.16</v>
      </c>
      <c r="F188">
        <v>46730.15</v>
      </c>
      <c r="G188">
        <v>47629.1</v>
      </c>
      <c r="H188">
        <v>1276.6199999999999</v>
      </c>
      <c r="I188" t="str">
        <f t="shared" si="6"/>
        <v>Sep</v>
      </c>
      <c r="J188" t="str">
        <f t="shared" si="7"/>
        <v>BTCUSD</v>
      </c>
      <c r="K188" t="str">
        <f t="shared" si="8"/>
        <v>Sep</v>
      </c>
    </row>
    <row r="189" spans="1:11" x14ac:dyDescent="0.25">
      <c r="A189" s="1">
        <v>44456</v>
      </c>
      <c r="B189" t="s">
        <v>17</v>
      </c>
      <c r="C189" t="s">
        <v>9</v>
      </c>
      <c r="D189">
        <v>47907</v>
      </c>
      <c r="E189">
        <v>48165.96</v>
      </c>
      <c r="F189">
        <v>46754.93</v>
      </c>
      <c r="G189">
        <v>47962.79</v>
      </c>
      <c r="H189">
        <v>1247.3800000000001</v>
      </c>
      <c r="I189" t="str">
        <f t="shared" si="6"/>
        <v>Sep</v>
      </c>
      <c r="J189" t="str">
        <f t="shared" si="7"/>
        <v>BTCUSD</v>
      </c>
      <c r="K189" t="str">
        <f t="shared" si="8"/>
        <v>Sep</v>
      </c>
    </row>
    <row r="190" spans="1:11" x14ac:dyDescent="0.25">
      <c r="A190" s="1">
        <v>44540</v>
      </c>
      <c r="B190" t="s">
        <v>20</v>
      </c>
      <c r="C190" t="s">
        <v>9</v>
      </c>
      <c r="D190">
        <v>48405.03</v>
      </c>
      <c r="E190">
        <v>49243</v>
      </c>
      <c r="F190">
        <v>46759.199999999997</v>
      </c>
      <c r="G190">
        <v>48331.11</v>
      </c>
      <c r="H190">
        <v>766.72</v>
      </c>
      <c r="I190" t="str">
        <f t="shared" si="6"/>
        <v>Dec</v>
      </c>
      <c r="J190" t="str">
        <f t="shared" si="7"/>
        <v>BTCUSD</v>
      </c>
      <c r="K190" t="str">
        <f t="shared" si="8"/>
        <v>Dec</v>
      </c>
    </row>
    <row r="191" spans="1:11" x14ac:dyDescent="0.25">
      <c r="A191" s="1">
        <v>44473</v>
      </c>
      <c r="B191" t="s">
        <v>18</v>
      </c>
      <c r="C191" t="s">
        <v>9</v>
      </c>
      <c r="D191">
        <v>47509.65</v>
      </c>
      <c r="E191">
        <v>49789.33</v>
      </c>
      <c r="F191">
        <v>46926.68</v>
      </c>
      <c r="G191">
        <v>49320.94</v>
      </c>
      <c r="H191">
        <v>1755.41</v>
      </c>
      <c r="I191" t="str">
        <f t="shared" si="6"/>
        <v>Oct</v>
      </c>
      <c r="J191" t="str">
        <f t="shared" si="7"/>
        <v>BTCUSD</v>
      </c>
      <c r="K191" t="str">
        <f t="shared" si="8"/>
        <v>Oct</v>
      </c>
    </row>
    <row r="192" spans="1:11" x14ac:dyDescent="0.25">
      <c r="A192" s="1">
        <v>44329</v>
      </c>
      <c r="B192" t="s">
        <v>13</v>
      </c>
      <c r="C192" t="s">
        <v>9</v>
      </c>
      <c r="D192">
        <v>50493.11</v>
      </c>
      <c r="E192">
        <v>51389.95</v>
      </c>
      <c r="F192">
        <v>46962.39</v>
      </c>
      <c r="G192">
        <v>49221.07</v>
      </c>
      <c r="H192">
        <v>4250.47</v>
      </c>
      <c r="I192" t="str">
        <f t="shared" si="6"/>
        <v>May</v>
      </c>
      <c r="J192" t="str">
        <f t="shared" si="7"/>
        <v>BTCUSD</v>
      </c>
      <c r="K192" t="str">
        <f t="shared" si="8"/>
        <v>May</v>
      </c>
    </row>
    <row r="193" spans="1:11" x14ac:dyDescent="0.25">
      <c r="A193" s="1">
        <v>44440</v>
      </c>
      <c r="B193" t="s">
        <v>17</v>
      </c>
      <c r="C193" t="s">
        <v>9</v>
      </c>
      <c r="D193">
        <v>47052.84</v>
      </c>
      <c r="E193">
        <v>49935.09</v>
      </c>
      <c r="F193">
        <v>46980.44</v>
      </c>
      <c r="G193">
        <v>49596.74</v>
      </c>
      <c r="H193">
        <v>1105.1400000000001</v>
      </c>
      <c r="I193" t="str">
        <f t="shared" si="6"/>
        <v>Sep</v>
      </c>
      <c r="J193" t="str">
        <f t="shared" si="7"/>
        <v>BTCUSD</v>
      </c>
      <c r="K193" t="str">
        <f t="shared" si="8"/>
        <v>Sep</v>
      </c>
    </row>
    <row r="194" spans="1:11" x14ac:dyDescent="0.25">
      <c r="A194" s="1">
        <v>44249</v>
      </c>
      <c r="B194" t="s">
        <v>10</v>
      </c>
      <c r="C194" t="s">
        <v>9</v>
      </c>
      <c r="D194">
        <v>55914.43</v>
      </c>
      <c r="E194">
        <v>56651.47</v>
      </c>
      <c r="F194">
        <v>47000</v>
      </c>
      <c r="G194">
        <v>51847.25</v>
      </c>
      <c r="H194">
        <v>5371.31</v>
      </c>
      <c r="I194" t="str">
        <f t="shared" ref="I194:I257" si="9">TRIM(B194)</f>
        <v>Feb</v>
      </c>
      <c r="J194" t="str">
        <f t="shared" ref="J194:J257" si="10">TRIM(C194)</f>
        <v>BTCUSD</v>
      </c>
      <c r="K194" t="str">
        <f t="shared" ref="K194:K257" si="11">LEFT(I194,3)</f>
        <v>Feb</v>
      </c>
    </row>
    <row r="195" spans="1:11" x14ac:dyDescent="0.25">
      <c r="A195" s="1">
        <v>44311</v>
      </c>
      <c r="B195" t="s">
        <v>12</v>
      </c>
      <c r="C195" t="s">
        <v>9</v>
      </c>
      <c r="D195">
        <v>49721.97</v>
      </c>
      <c r="E195">
        <v>52567.77</v>
      </c>
      <c r="F195">
        <v>47000</v>
      </c>
      <c r="G195">
        <v>52435.9</v>
      </c>
      <c r="H195">
        <v>2662.93</v>
      </c>
      <c r="I195" t="str">
        <f t="shared" si="9"/>
        <v>Apr</v>
      </c>
      <c r="J195" t="str">
        <f t="shared" si="10"/>
        <v>BTCUSD</v>
      </c>
      <c r="K195" t="str">
        <f t="shared" si="11"/>
        <v>Apr</v>
      </c>
    </row>
    <row r="196" spans="1:11" x14ac:dyDescent="0.25">
      <c r="A196" s="1">
        <v>44455</v>
      </c>
      <c r="B196" t="s">
        <v>17</v>
      </c>
      <c r="C196" t="s">
        <v>9</v>
      </c>
      <c r="D196">
        <v>47629.1</v>
      </c>
      <c r="E196">
        <v>48500</v>
      </c>
      <c r="F196">
        <v>47041.24</v>
      </c>
      <c r="G196">
        <v>47907</v>
      </c>
      <c r="H196">
        <v>1069.57</v>
      </c>
      <c r="I196" t="str">
        <f t="shared" si="9"/>
        <v>Sep</v>
      </c>
      <c r="J196" t="str">
        <f t="shared" si="10"/>
        <v>BTCUSD</v>
      </c>
      <c r="K196" t="str">
        <f t="shared" si="11"/>
        <v>Sep</v>
      </c>
    </row>
    <row r="197" spans="1:11" x14ac:dyDescent="0.25">
      <c r="A197" s="1">
        <v>44257</v>
      </c>
      <c r="B197" t="s">
        <v>11</v>
      </c>
      <c r="C197" t="s">
        <v>9</v>
      </c>
      <c r="D197">
        <v>49023.76</v>
      </c>
      <c r="E197">
        <v>49757.22</v>
      </c>
      <c r="F197">
        <v>47076.52</v>
      </c>
      <c r="G197">
        <v>48749.78</v>
      </c>
      <c r="H197">
        <v>1887.71</v>
      </c>
      <c r="I197" t="str">
        <f t="shared" si="9"/>
        <v>Mar</v>
      </c>
      <c r="J197" t="str">
        <f t="shared" si="10"/>
        <v>BTCUSD</v>
      </c>
      <c r="K197" t="str">
        <f t="shared" si="11"/>
        <v>Mar</v>
      </c>
    </row>
    <row r="198" spans="1:11" x14ac:dyDescent="0.25">
      <c r="A198" s="1">
        <v>44261</v>
      </c>
      <c r="B198" t="s">
        <v>11</v>
      </c>
      <c r="C198" t="s">
        <v>9</v>
      </c>
      <c r="D198">
        <v>48648.76</v>
      </c>
      <c r="E198">
        <v>49915.73</v>
      </c>
      <c r="F198">
        <v>47096.87</v>
      </c>
      <c r="G198">
        <v>49610.32</v>
      </c>
      <c r="H198">
        <v>1027.29</v>
      </c>
      <c r="I198" t="str">
        <f t="shared" si="9"/>
        <v>Mar</v>
      </c>
      <c r="J198" t="str">
        <f t="shared" si="10"/>
        <v>BTCUSD</v>
      </c>
      <c r="K198" t="str">
        <f t="shared" si="11"/>
        <v>Mar</v>
      </c>
    </row>
    <row r="199" spans="1:11" x14ac:dyDescent="0.25">
      <c r="A199" s="1">
        <v>44433</v>
      </c>
      <c r="B199" t="s">
        <v>16</v>
      </c>
      <c r="C199" t="s">
        <v>9</v>
      </c>
      <c r="D199">
        <v>47995.78</v>
      </c>
      <c r="E199">
        <v>49365.42</v>
      </c>
      <c r="F199">
        <v>47112.12</v>
      </c>
      <c r="G199">
        <v>47931</v>
      </c>
      <c r="H199">
        <v>1666.41</v>
      </c>
      <c r="I199" t="str">
        <f t="shared" si="9"/>
        <v>Aug</v>
      </c>
      <c r="J199" t="str">
        <f t="shared" si="10"/>
        <v>BTCUSD</v>
      </c>
      <c r="K199" t="str">
        <f t="shared" si="11"/>
        <v>Aug</v>
      </c>
    </row>
    <row r="200" spans="1:11" x14ac:dyDescent="0.25">
      <c r="A200" s="1">
        <v>44471</v>
      </c>
      <c r="B200" t="s">
        <v>18</v>
      </c>
      <c r="C200" t="s">
        <v>9</v>
      </c>
      <c r="D200">
        <v>47555.51</v>
      </c>
      <c r="E200">
        <v>48346.7</v>
      </c>
      <c r="F200">
        <v>47144</v>
      </c>
      <c r="G200">
        <v>47899.79</v>
      </c>
      <c r="H200">
        <v>761.86</v>
      </c>
      <c r="I200" t="str">
        <f t="shared" si="9"/>
        <v>Oct</v>
      </c>
      <c r="J200" t="str">
        <f t="shared" si="10"/>
        <v>BTCUSD</v>
      </c>
      <c r="K200" t="str">
        <f t="shared" si="11"/>
        <v>Oct</v>
      </c>
    </row>
    <row r="201" spans="1:11" x14ac:dyDescent="0.25">
      <c r="A201" s="1">
        <v>44536</v>
      </c>
      <c r="B201" t="s">
        <v>20</v>
      </c>
      <c r="C201" t="s">
        <v>9</v>
      </c>
      <c r="D201">
        <v>49103.01</v>
      </c>
      <c r="E201">
        <v>51481.04</v>
      </c>
      <c r="F201">
        <v>47165.65</v>
      </c>
      <c r="G201">
        <v>51012.43</v>
      </c>
      <c r="H201">
        <v>2139.33</v>
      </c>
      <c r="I201" t="str">
        <f t="shared" si="9"/>
        <v>Dec</v>
      </c>
      <c r="J201" t="str">
        <f t="shared" si="10"/>
        <v>BTCUSD</v>
      </c>
      <c r="K201" t="str">
        <f t="shared" si="11"/>
        <v>Dec</v>
      </c>
    </row>
    <row r="202" spans="1:11" x14ac:dyDescent="0.25">
      <c r="A202" s="1">
        <v>44309</v>
      </c>
      <c r="B202" t="s">
        <v>12</v>
      </c>
      <c r="C202" t="s">
        <v>9</v>
      </c>
      <c r="D202">
        <v>50329.66</v>
      </c>
      <c r="E202">
        <v>51380.03</v>
      </c>
      <c r="F202">
        <v>47231</v>
      </c>
      <c r="G202">
        <v>50195.42</v>
      </c>
      <c r="H202">
        <v>3250.51</v>
      </c>
      <c r="I202" t="str">
        <f t="shared" si="9"/>
        <v>Apr</v>
      </c>
      <c r="J202" t="str">
        <f t="shared" si="10"/>
        <v>BTCUSD</v>
      </c>
      <c r="K202" t="str">
        <f t="shared" si="11"/>
        <v>Apr</v>
      </c>
    </row>
    <row r="203" spans="1:11" x14ac:dyDescent="0.25">
      <c r="A203" s="1">
        <v>44558</v>
      </c>
      <c r="B203" t="s">
        <v>20</v>
      </c>
      <c r="C203" t="s">
        <v>9</v>
      </c>
      <c r="D203">
        <v>49821.79</v>
      </c>
      <c r="E203">
        <v>49834.68</v>
      </c>
      <c r="F203">
        <v>47322.97</v>
      </c>
      <c r="G203">
        <v>48017.93</v>
      </c>
      <c r="H203">
        <v>1275.01</v>
      </c>
      <c r="I203" t="str">
        <f t="shared" si="9"/>
        <v>Dec</v>
      </c>
      <c r="J203" t="str">
        <f t="shared" si="10"/>
        <v>BTCUSD</v>
      </c>
      <c r="K203" t="str">
        <f t="shared" si="11"/>
        <v>Dec</v>
      </c>
    </row>
    <row r="204" spans="1:11" x14ac:dyDescent="0.25">
      <c r="A204" s="1">
        <v>44539</v>
      </c>
      <c r="B204" t="s">
        <v>20</v>
      </c>
      <c r="C204" t="s">
        <v>9</v>
      </c>
      <c r="D204">
        <v>49567.4</v>
      </c>
      <c r="E204">
        <v>50362.35</v>
      </c>
      <c r="F204">
        <v>47335.199999999997</v>
      </c>
      <c r="G204">
        <v>48405.03</v>
      </c>
      <c r="H204">
        <v>1686.8</v>
      </c>
      <c r="I204" t="str">
        <f t="shared" si="9"/>
        <v>Dec</v>
      </c>
      <c r="J204" t="str">
        <f t="shared" si="10"/>
        <v>BTCUSD</v>
      </c>
      <c r="K204" t="str">
        <f t="shared" si="11"/>
        <v>Dec</v>
      </c>
    </row>
    <row r="205" spans="1:11" x14ac:dyDescent="0.25">
      <c r="A205" s="1">
        <v>44472</v>
      </c>
      <c r="B205" t="s">
        <v>18</v>
      </c>
      <c r="C205" t="s">
        <v>9</v>
      </c>
      <c r="D205">
        <v>47899.79</v>
      </c>
      <c r="E205">
        <v>49259.3</v>
      </c>
      <c r="F205">
        <v>47372.35</v>
      </c>
      <c r="G205">
        <v>47509.65</v>
      </c>
      <c r="H205">
        <v>864.8</v>
      </c>
      <c r="I205" t="str">
        <f t="shared" si="9"/>
        <v>Oct</v>
      </c>
      <c r="J205" t="str">
        <f t="shared" si="10"/>
        <v>BTCUSD</v>
      </c>
      <c r="K205" t="str">
        <f t="shared" si="11"/>
        <v>Oct</v>
      </c>
    </row>
    <row r="206" spans="1:11" x14ac:dyDescent="0.25">
      <c r="A206" s="1">
        <v>44546</v>
      </c>
      <c r="B206" t="s">
        <v>20</v>
      </c>
      <c r="C206" t="s">
        <v>9</v>
      </c>
      <c r="D206">
        <v>48838.59</v>
      </c>
      <c r="E206">
        <v>49466.29</v>
      </c>
      <c r="F206">
        <v>47438.15</v>
      </c>
      <c r="G206">
        <v>47779.8</v>
      </c>
      <c r="H206">
        <v>881.67</v>
      </c>
      <c r="I206" t="str">
        <f t="shared" si="9"/>
        <v>Dec</v>
      </c>
      <c r="J206" t="str">
        <f t="shared" si="10"/>
        <v>BTCUSD</v>
      </c>
      <c r="K206" t="str">
        <f t="shared" si="11"/>
        <v>Dec</v>
      </c>
    </row>
    <row r="207" spans="1:11" x14ac:dyDescent="0.25">
      <c r="A207" s="1">
        <v>44457</v>
      </c>
      <c r="B207" t="s">
        <v>17</v>
      </c>
      <c r="C207" t="s">
        <v>9</v>
      </c>
      <c r="D207">
        <v>47962.79</v>
      </c>
      <c r="E207">
        <v>48808.97</v>
      </c>
      <c r="F207">
        <v>47613.93</v>
      </c>
      <c r="G207">
        <v>47854.23</v>
      </c>
      <c r="H207">
        <v>671.36</v>
      </c>
      <c r="I207" t="str">
        <f t="shared" si="9"/>
        <v>Sep</v>
      </c>
      <c r="J207" t="str">
        <f t="shared" si="10"/>
        <v>BTCUSD</v>
      </c>
      <c r="K207" t="str">
        <f t="shared" si="11"/>
        <v>Sep</v>
      </c>
    </row>
    <row r="208" spans="1:11" x14ac:dyDescent="0.25">
      <c r="A208" s="1">
        <v>44432</v>
      </c>
      <c r="B208" t="s">
        <v>16</v>
      </c>
      <c r="C208" t="s">
        <v>9</v>
      </c>
      <c r="D208">
        <v>49350</v>
      </c>
      <c r="E208">
        <v>49867.71</v>
      </c>
      <c r="F208">
        <v>47614.3</v>
      </c>
      <c r="G208">
        <v>47995.78</v>
      </c>
      <c r="H208">
        <v>1369.87</v>
      </c>
      <c r="I208" t="str">
        <f t="shared" si="9"/>
        <v>Aug</v>
      </c>
      <c r="J208" t="str">
        <f t="shared" si="10"/>
        <v>BTCUSD</v>
      </c>
      <c r="K208" t="str">
        <f t="shared" si="11"/>
        <v>Aug</v>
      </c>
    </row>
    <row r="209" spans="1:11" x14ac:dyDescent="0.25">
      <c r="A209" s="1">
        <v>44437</v>
      </c>
      <c r="B209" t="s">
        <v>16</v>
      </c>
      <c r="C209" t="s">
        <v>9</v>
      </c>
      <c r="D209">
        <v>48267.19</v>
      </c>
      <c r="E209">
        <v>49408.07</v>
      </c>
      <c r="F209">
        <v>47800</v>
      </c>
      <c r="G209">
        <v>47989.58</v>
      </c>
      <c r="H209">
        <v>446.77</v>
      </c>
      <c r="I209" t="str">
        <f t="shared" si="9"/>
        <v>Aug</v>
      </c>
      <c r="J209" t="str">
        <f t="shared" si="10"/>
        <v>BTCUSD</v>
      </c>
      <c r="K209" t="str">
        <f t="shared" si="11"/>
        <v>Aug</v>
      </c>
    </row>
    <row r="210" spans="1:11" x14ac:dyDescent="0.25">
      <c r="A210" s="1">
        <v>44243</v>
      </c>
      <c r="B210" t="s">
        <v>10</v>
      </c>
      <c r="C210" t="s">
        <v>9</v>
      </c>
      <c r="D210">
        <v>49587.199999999997</v>
      </c>
      <c r="E210">
        <v>50602.34</v>
      </c>
      <c r="F210">
        <v>47818.86</v>
      </c>
      <c r="G210">
        <v>49649.93</v>
      </c>
      <c r="H210">
        <v>2776.27</v>
      </c>
      <c r="I210" t="str">
        <f t="shared" si="9"/>
        <v>Feb</v>
      </c>
      <c r="J210" t="str">
        <f t="shared" si="10"/>
        <v>BTCUSD</v>
      </c>
      <c r="K210" t="str">
        <f t="shared" si="11"/>
        <v>Feb</v>
      </c>
    </row>
    <row r="211" spans="1:11" x14ac:dyDescent="0.25">
      <c r="A211" s="1">
        <v>44541</v>
      </c>
      <c r="B211" t="s">
        <v>20</v>
      </c>
      <c r="C211" t="s">
        <v>9</v>
      </c>
      <c r="D211">
        <v>48331.11</v>
      </c>
      <c r="E211">
        <v>49699.99</v>
      </c>
      <c r="F211">
        <v>47819.28</v>
      </c>
      <c r="G211">
        <v>49333.66</v>
      </c>
      <c r="H211">
        <v>623.86</v>
      </c>
      <c r="I211" t="str">
        <f t="shared" si="9"/>
        <v>Dec</v>
      </c>
      <c r="J211" t="str">
        <f t="shared" si="10"/>
        <v>BTCUSD</v>
      </c>
      <c r="K211" t="str">
        <f t="shared" si="11"/>
        <v>Dec</v>
      </c>
    </row>
    <row r="212" spans="1:11" x14ac:dyDescent="0.25">
      <c r="A212" s="1">
        <v>44535</v>
      </c>
      <c r="B212" t="s">
        <v>20</v>
      </c>
      <c r="C212" t="s">
        <v>9</v>
      </c>
      <c r="D212">
        <v>49249.56</v>
      </c>
      <c r="E212">
        <v>49786.95</v>
      </c>
      <c r="F212">
        <v>47844.03</v>
      </c>
      <c r="G212">
        <v>49103.01</v>
      </c>
      <c r="H212">
        <v>3697.03</v>
      </c>
      <c r="I212" t="str">
        <f t="shared" si="9"/>
        <v>Dec</v>
      </c>
      <c r="J212" t="str">
        <f t="shared" si="10"/>
        <v>BTCUSD</v>
      </c>
      <c r="K212" t="str">
        <f t="shared" si="11"/>
        <v>Dec</v>
      </c>
    </row>
    <row r="213" spans="1:11" x14ac:dyDescent="0.25">
      <c r="A213" s="1">
        <v>44551</v>
      </c>
      <c r="B213" t="s">
        <v>20</v>
      </c>
      <c r="C213" t="s">
        <v>9</v>
      </c>
      <c r="D213">
        <v>47954.559999999998</v>
      </c>
      <c r="E213">
        <v>49598.11</v>
      </c>
      <c r="F213">
        <v>47948.07</v>
      </c>
      <c r="G213">
        <v>49263.44</v>
      </c>
      <c r="H213">
        <v>1235.8900000000001</v>
      </c>
      <c r="I213" t="str">
        <f t="shared" si="9"/>
        <v>Dec</v>
      </c>
      <c r="J213" t="str">
        <f t="shared" si="10"/>
        <v>BTCUSD</v>
      </c>
      <c r="K213" t="str">
        <f t="shared" si="11"/>
        <v>Dec</v>
      </c>
    </row>
    <row r="214" spans="1:11" x14ac:dyDescent="0.25">
      <c r="A214" s="1">
        <v>44552</v>
      </c>
      <c r="B214" t="s">
        <v>20</v>
      </c>
      <c r="C214" t="s">
        <v>9</v>
      </c>
      <c r="D214">
        <v>49263.44</v>
      </c>
      <c r="E214">
        <v>49548.86</v>
      </c>
      <c r="F214">
        <v>48063.360000000001</v>
      </c>
      <c r="G214">
        <v>48545.38</v>
      </c>
      <c r="H214">
        <v>726.8</v>
      </c>
      <c r="I214" t="str">
        <f t="shared" si="9"/>
        <v>Dec</v>
      </c>
      <c r="J214" t="str">
        <f t="shared" si="10"/>
        <v>BTCUSD</v>
      </c>
      <c r="K214" t="str">
        <f t="shared" si="11"/>
        <v>Dec</v>
      </c>
    </row>
    <row r="215" spans="1:11" x14ac:dyDescent="0.25">
      <c r="A215" s="1">
        <v>44430</v>
      </c>
      <c r="B215" t="s">
        <v>16</v>
      </c>
      <c r="C215" t="s">
        <v>9</v>
      </c>
      <c r="D215">
        <v>48837.62</v>
      </c>
      <c r="E215">
        <v>50540.19</v>
      </c>
      <c r="F215">
        <v>48071.03</v>
      </c>
      <c r="G215">
        <v>50289.05</v>
      </c>
      <c r="H215">
        <v>974.81</v>
      </c>
      <c r="I215" t="str">
        <f t="shared" si="9"/>
        <v>Aug</v>
      </c>
      <c r="J215" t="str">
        <f t="shared" si="10"/>
        <v>BTCUSD</v>
      </c>
      <c r="K215" t="str">
        <f t="shared" si="11"/>
        <v>Aug</v>
      </c>
    </row>
    <row r="216" spans="1:11" x14ac:dyDescent="0.25">
      <c r="A216" s="1">
        <v>44553</v>
      </c>
      <c r="B216" t="s">
        <v>20</v>
      </c>
      <c r="C216" t="s">
        <v>9</v>
      </c>
      <c r="D216">
        <v>48545.38</v>
      </c>
      <c r="E216">
        <v>51533.71</v>
      </c>
      <c r="F216">
        <v>48072.35</v>
      </c>
      <c r="G216">
        <v>51067.839999999997</v>
      </c>
      <c r="H216">
        <v>1001.26</v>
      </c>
      <c r="I216" t="str">
        <f t="shared" si="9"/>
        <v>Dec</v>
      </c>
      <c r="J216" t="str">
        <f t="shared" si="10"/>
        <v>BTCUSD</v>
      </c>
      <c r="K216" t="str">
        <f t="shared" si="11"/>
        <v>Dec</v>
      </c>
    </row>
    <row r="217" spans="1:11" x14ac:dyDescent="0.25">
      <c r="A217" s="1">
        <v>44436</v>
      </c>
      <c r="B217" t="s">
        <v>16</v>
      </c>
      <c r="C217" t="s">
        <v>9</v>
      </c>
      <c r="D217">
        <v>48900.01</v>
      </c>
      <c r="E217">
        <v>49650</v>
      </c>
      <c r="F217">
        <v>48107.99</v>
      </c>
      <c r="G217">
        <v>48267.19</v>
      </c>
      <c r="H217">
        <v>544.26</v>
      </c>
      <c r="I217" t="str">
        <f t="shared" si="9"/>
        <v>Aug</v>
      </c>
      <c r="J217" t="str">
        <f t="shared" si="10"/>
        <v>BTCUSD</v>
      </c>
      <c r="K217" t="str">
        <f t="shared" si="11"/>
        <v>Aug</v>
      </c>
    </row>
    <row r="218" spans="1:11" x14ac:dyDescent="0.25">
      <c r="A218" s="1">
        <v>44251</v>
      </c>
      <c r="B218" t="s">
        <v>10</v>
      </c>
      <c r="C218" t="s">
        <v>9</v>
      </c>
      <c r="D218">
        <v>50965.74</v>
      </c>
      <c r="E218">
        <v>51442.01</v>
      </c>
      <c r="F218">
        <v>48113.83</v>
      </c>
      <c r="G218">
        <v>50266.89</v>
      </c>
      <c r="H218">
        <v>2798.46</v>
      </c>
      <c r="I218" t="str">
        <f t="shared" si="9"/>
        <v>Feb</v>
      </c>
      <c r="J218" t="str">
        <f t="shared" si="10"/>
        <v>BTCUSD</v>
      </c>
      <c r="K218" t="str">
        <f t="shared" si="11"/>
        <v>Feb</v>
      </c>
    </row>
    <row r="219" spans="1:11" x14ac:dyDescent="0.25">
      <c r="A219" s="1">
        <v>44429</v>
      </c>
      <c r="B219" t="s">
        <v>16</v>
      </c>
      <c r="C219" t="s">
        <v>9</v>
      </c>
      <c r="D219">
        <v>48839.62</v>
      </c>
      <c r="E219">
        <v>49812.54</v>
      </c>
      <c r="F219">
        <v>48281.42</v>
      </c>
      <c r="G219">
        <v>48837.62</v>
      </c>
      <c r="H219">
        <v>1213.1099999999999</v>
      </c>
      <c r="I219" t="str">
        <f t="shared" si="9"/>
        <v>Aug</v>
      </c>
      <c r="J219" t="str">
        <f t="shared" si="10"/>
        <v>BTCUSD</v>
      </c>
      <c r="K219" t="str">
        <f t="shared" si="11"/>
        <v>Aug</v>
      </c>
    </row>
    <row r="220" spans="1:11" x14ac:dyDescent="0.25">
      <c r="A220" s="1">
        <v>44441</v>
      </c>
      <c r="B220" t="s">
        <v>17</v>
      </c>
      <c r="C220" t="s">
        <v>9</v>
      </c>
      <c r="D220">
        <v>49596.74</v>
      </c>
      <c r="E220">
        <v>50412</v>
      </c>
      <c r="F220">
        <v>48358.879999999997</v>
      </c>
      <c r="G220">
        <v>49485</v>
      </c>
      <c r="H220">
        <v>885.44</v>
      </c>
      <c r="I220" t="str">
        <f t="shared" si="9"/>
        <v>Sep</v>
      </c>
      <c r="J220" t="str">
        <f t="shared" si="10"/>
        <v>BTCUSD</v>
      </c>
      <c r="K220" t="str">
        <f t="shared" si="11"/>
        <v>Sep</v>
      </c>
    </row>
    <row r="221" spans="1:11" x14ac:dyDescent="0.25">
      <c r="A221" s="1">
        <v>44542</v>
      </c>
      <c r="B221" t="s">
        <v>20</v>
      </c>
      <c r="C221" t="s">
        <v>9</v>
      </c>
      <c r="D221">
        <v>49333.66</v>
      </c>
      <c r="E221">
        <v>50808.480000000003</v>
      </c>
      <c r="F221">
        <v>48490.81</v>
      </c>
      <c r="G221">
        <v>48899.75</v>
      </c>
      <c r="H221">
        <v>779.55</v>
      </c>
      <c r="I221" t="str">
        <f t="shared" si="9"/>
        <v>Dec</v>
      </c>
      <c r="J221" t="str">
        <f t="shared" si="10"/>
        <v>BTCUSD</v>
      </c>
      <c r="K221" t="str">
        <f t="shared" si="11"/>
        <v>Dec</v>
      </c>
    </row>
    <row r="222" spans="1:11" x14ac:dyDescent="0.25">
      <c r="A222" s="1">
        <v>44308</v>
      </c>
      <c r="B222" t="s">
        <v>12</v>
      </c>
      <c r="C222" t="s">
        <v>9</v>
      </c>
      <c r="D222">
        <v>53508.08</v>
      </c>
      <c r="E222">
        <v>55499.99</v>
      </c>
      <c r="F222">
        <v>48565.58</v>
      </c>
      <c r="G222">
        <v>50329.66</v>
      </c>
      <c r="H222">
        <v>4415.7</v>
      </c>
      <c r="I222" t="str">
        <f t="shared" si="9"/>
        <v>Apr</v>
      </c>
      <c r="J222" t="str">
        <f t="shared" si="10"/>
        <v>BTCUSD</v>
      </c>
      <c r="K222" t="str">
        <f t="shared" si="11"/>
        <v>Apr</v>
      </c>
    </row>
    <row r="223" spans="1:11" x14ac:dyDescent="0.25">
      <c r="A223" s="1">
        <v>44538</v>
      </c>
      <c r="B223" t="s">
        <v>20</v>
      </c>
      <c r="C223" t="s">
        <v>9</v>
      </c>
      <c r="D223">
        <v>50162.48</v>
      </c>
      <c r="E223">
        <v>51269.82</v>
      </c>
      <c r="F223">
        <v>48669.68</v>
      </c>
      <c r="G223">
        <v>49567.4</v>
      </c>
      <c r="H223">
        <v>1215.5999999999999</v>
      </c>
      <c r="I223" t="str">
        <f t="shared" si="9"/>
        <v>Dec</v>
      </c>
      <c r="J223" t="str">
        <f t="shared" si="10"/>
        <v>BTCUSD</v>
      </c>
      <c r="K223" t="str">
        <f t="shared" si="11"/>
        <v>Dec</v>
      </c>
    </row>
    <row r="224" spans="1:11" x14ac:dyDescent="0.25">
      <c r="A224" s="1">
        <v>44258</v>
      </c>
      <c r="B224" t="s">
        <v>11</v>
      </c>
      <c r="C224" t="s">
        <v>9</v>
      </c>
      <c r="D224">
        <v>48749.78</v>
      </c>
      <c r="E224">
        <v>52737.2</v>
      </c>
      <c r="F224">
        <v>48697.279999999999</v>
      </c>
      <c r="G224">
        <v>49597.23</v>
      </c>
      <c r="H224">
        <v>2756.27</v>
      </c>
      <c r="I224" t="str">
        <f t="shared" si="9"/>
        <v>Mar</v>
      </c>
      <c r="J224" t="str">
        <f t="shared" si="10"/>
        <v>BTCUSD</v>
      </c>
      <c r="K224" t="str">
        <f t="shared" si="11"/>
        <v>Mar</v>
      </c>
    </row>
    <row r="225" spans="1:11" x14ac:dyDescent="0.25">
      <c r="A225" s="1">
        <v>44310</v>
      </c>
      <c r="B225" t="s">
        <v>12</v>
      </c>
      <c r="C225" t="s">
        <v>9</v>
      </c>
      <c r="D225">
        <v>50195.42</v>
      </c>
      <c r="E225">
        <v>51150.01</v>
      </c>
      <c r="F225">
        <v>48755.01</v>
      </c>
      <c r="G225">
        <v>49721.97</v>
      </c>
      <c r="H225">
        <v>943.26</v>
      </c>
      <c r="I225" t="str">
        <f t="shared" si="9"/>
        <v>Apr</v>
      </c>
      <c r="J225" t="str">
        <f t="shared" si="10"/>
        <v>BTCUSD</v>
      </c>
      <c r="K225" t="str">
        <f t="shared" si="11"/>
        <v>Apr</v>
      </c>
    </row>
    <row r="226" spans="1:11" x14ac:dyDescent="0.25">
      <c r="A226" s="1">
        <v>44431</v>
      </c>
      <c r="B226" t="s">
        <v>16</v>
      </c>
      <c r="C226" t="s">
        <v>9</v>
      </c>
      <c r="D226">
        <v>50289.05</v>
      </c>
      <c r="E226">
        <v>50517.99</v>
      </c>
      <c r="F226">
        <v>48800</v>
      </c>
      <c r="G226">
        <v>49350</v>
      </c>
      <c r="H226">
        <v>1051.6600000000001</v>
      </c>
      <c r="I226" t="str">
        <f t="shared" si="9"/>
        <v>Aug</v>
      </c>
      <c r="J226" t="str">
        <f t="shared" si="10"/>
        <v>BTCUSD</v>
      </c>
      <c r="K226" t="str">
        <f t="shared" si="11"/>
        <v>Aug</v>
      </c>
    </row>
    <row r="227" spans="1:11" x14ac:dyDescent="0.25">
      <c r="A227" s="1">
        <v>44330</v>
      </c>
      <c r="B227" t="s">
        <v>13</v>
      </c>
      <c r="C227" t="s">
        <v>9</v>
      </c>
      <c r="D227">
        <v>49221.07</v>
      </c>
      <c r="E227">
        <v>51575.16</v>
      </c>
      <c r="F227">
        <v>48894.79</v>
      </c>
      <c r="G227">
        <v>49670.85</v>
      </c>
      <c r="H227">
        <v>2001.31</v>
      </c>
      <c r="I227" t="str">
        <f t="shared" si="9"/>
        <v>May</v>
      </c>
      <c r="J227" t="str">
        <f t="shared" si="10"/>
        <v>BTCUSD</v>
      </c>
      <c r="K227" t="str">
        <f t="shared" si="11"/>
        <v>May</v>
      </c>
    </row>
    <row r="228" spans="1:11" x14ac:dyDescent="0.25">
      <c r="A228" s="1">
        <v>44474</v>
      </c>
      <c r="B228" t="s">
        <v>18</v>
      </c>
      <c r="C228" t="s">
        <v>9</v>
      </c>
      <c r="D228">
        <v>49320.94</v>
      </c>
      <c r="E228">
        <v>51927.83</v>
      </c>
      <c r="F228">
        <v>49108.3</v>
      </c>
      <c r="G228">
        <v>51561.599999999999</v>
      </c>
      <c r="H228">
        <v>1691.52</v>
      </c>
      <c r="I228" t="str">
        <f t="shared" si="9"/>
        <v>Oct</v>
      </c>
      <c r="J228" t="str">
        <f t="shared" si="10"/>
        <v>BTCUSD</v>
      </c>
      <c r="K228" t="str">
        <f t="shared" si="11"/>
        <v>Oct</v>
      </c>
    </row>
    <row r="229" spans="1:11" x14ac:dyDescent="0.25">
      <c r="A229" s="1">
        <v>44262</v>
      </c>
      <c r="B229" t="s">
        <v>11</v>
      </c>
      <c r="C229" t="s">
        <v>9</v>
      </c>
      <c r="D229">
        <v>49610.32</v>
      </c>
      <c r="E229">
        <v>51832.15</v>
      </c>
      <c r="F229">
        <v>49135.73</v>
      </c>
      <c r="G229">
        <v>50591.21</v>
      </c>
      <c r="H229">
        <v>1157.04</v>
      </c>
      <c r="I229" t="str">
        <f t="shared" si="9"/>
        <v>Mar</v>
      </c>
      <c r="J229" t="str">
        <f t="shared" si="10"/>
        <v>BTCUSD</v>
      </c>
      <c r="K229" t="str">
        <f t="shared" si="11"/>
        <v>Mar</v>
      </c>
    </row>
    <row r="230" spans="1:11" x14ac:dyDescent="0.25">
      <c r="A230" s="1">
        <v>44244</v>
      </c>
      <c r="B230" t="s">
        <v>10</v>
      </c>
      <c r="C230" t="s">
        <v>9</v>
      </c>
      <c r="D230">
        <v>49649.93</v>
      </c>
      <c r="E230">
        <v>52668.45</v>
      </c>
      <c r="F230">
        <v>49164.23</v>
      </c>
      <c r="G230">
        <v>52068.01</v>
      </c>
      <c r="H230">
        <v>2858.2</v>
      </c>
      <c r="I230" t="str">
        <f t="shared" si="9"/>
        <v>Feb</v>
      </c>
      <c r="J230" t="str">
        <f t="shared" si="10"/>
        <v>BTCUSD</v>
      </c>
      <c r="K230" t="str">
        <f t="shared" si="11"/>
        <v>Feb</v>
      </c>
    </row>
    <row r="231" spans="1:11" x14ac:dyDescent="0.25">
      <c r="A231" s="1">
        <v>44442</v>
      </c>
      <c r="B231" t="s">
        <v>17</v>
      </c>
      <c r="C231" t="s">
        <v>9</v>
      </c>
      <c r="D231">
        <v>49485</v>
      </c>
      <c r="E231">
        <v>51046.11</v>
      </c>
      <c r="F231">
        <v>49241.34</v>
      </c>
      <c r="G231">
        <v>50292.02</v>
      </c>
      <c r="H231">
        <v>1114.4000000000001</v>
      </c>
      <c r="I231" t="str">
        <f t="shared" si="9"/>
        <v>Sep</v>
      </c>
      <c r="J231" t="str">
        <f t="shared" si="10"/>
        <v>BTCUSD</v>
      </c>
      <c r="K231" t="str">
        <f t="shared" si="11"/>
        <v>Sep</v>
      </c>
    </row>
    <row r="232" spans="1:11" x14ac:dyDescent="0.25">
      <c r="A232" s="1">
        <v>44263</v>
      </c>
      <c r="B232" t="s">
        <v>11</v>
      </c>
      <c r="C232" t="s">
        <v>9</v>
      </c>
      <c r="D232">
        <v>50591.21</v>
      </c>
      <c r="E232">
        <v>54126</v>
      </c>
      <c r="F232">
        <v>49300.01</v>
      </c>
      <c r="G232">
        <v>53931.34</v>
      </c>
      <c r="H232">
        <v>1880.72</v>
      </c>
      <c r="I232" t="str">
        <f t="shared" si="9"/>
        <v>Mar</v>
      </c>
      <c r="J232" t="str">
        <f t="shared" si="10"/>
        <v>BTCUSD</v>
      </c>
      <c r="K232" t="str">
        <f t="shared" si="11"/>
        <v>Mar</v>
      </c>
    </row>
    <row r="233" spans="1:11" x14ac:dyDescent="0.25">
      <c r="A233" s="1">
        <v>44443</v>
      </c>
      <c r="B233" t="s">
        <v>17</v>
      </c>
      <c r="C233" t="s">
        <v>9</v>
      </c>
      <c r="D233">
        <v>50292.02</v>
      </c>
      <c r="E233">
        <v>50545.41</v>
      </c>
      <c r="F233">
        <v>49414.36</v>
      </c>
      <c r="G233">
        <v>49692.22</v>
      </c>
      <c r="H233">
        <v>1167.1500000000001</v>
      </c>
      <c r="I233" t="str">
        <f t="shared" si="9"/>
        <v>Sep</v>
      </c>
      <c r="J233" t="str">
        <f t="shared" si="10"/>
        <v>BTCUSD</v>
      </c>
      <c r="K233" t="str">
        <f t="shared" si="11"/>
        <v>Sep</v>
      </c>
    </row>
    <row r="234" spans="1:11" x14ac:dyDescent="0.25">
      <c r="A234" s="1">
        <v>44556</v>
      </c>
      <c r="B234" t="s">
        <v>20</v>
      </c>
      <c r="C234" t="s">
        <v>9</v>
      </c>
      <c r="D234">
        <v>49705.21</v>
      </c>
      <c r="E234">
        <v>51294.26</v>
      </c>
      <c r="F234">
        <v>49460.66</v>
      </c>
      <c r="G234">
        <v>51036.12</v>
      </c>
      <c r="H234">
        <v>489.24</v>
      </c>
      <c r="I234" t="str">
        <f t="shared" si="9"/>
        <v>Dec</v>
      </c>
      <c r="J234" t="str">
        <f t="shared" si="10"/>
        <v>BTCUSD</v>
      </c>
      <c r="K234" t="str">
        <f t="shared" si="11"/>
        <v>Dec</v>
      </c>
    </row>
    <row r="235" spans="1:11" x14ac:dyDescent="0.25">
      <c r="A235" s="1">
        <v>44444</v>
      </c>
      <c r="B235" t="s">
        <v>17</v>
      </c>
      <c r="C235" t="s">
        <v>9</v>
      </c>
      <c r="D235">
        <v>49692.22</v>
      </c>
      <c r="E235">
        <v>51962.68</v>
      </c>
      <c r="F235">
        <v>49505.43</v>
      </c>
      <c r="G235">
        <v>51638.18</v>
      </c>
      <c r="H235">
        <v>1231.1400000000001</v>
      </c>
      <c r="I235" t="str">
        <f t="shared" si="9"/>
        <v>Sep</v>
      </c>
      <c r="J235" t="str">
        <f t="shared" si="10"/>
        <v>BTCUSD</v>
      </c>
      <c r="K235" t="str">
        <f t="shared" si="11"/>
        <v>Sep</v>
      </c>
    </row>
    <row r="236" spans="1:11" x14ac:dyDescent="0.25">
      <c r="A236" s="1">
        <v>44557</v>
      </c>
      <c r="B236" t="s">
        <v>20</v>
      </c>
      <c r="C236" t="s">
        <v>9</v>
      </c>
      <c r="D236">
        <v>51036.12</v>
      </c>
      <c r="E236">
        <v>52104.93</v>
      </c>
      <c r="F236">
        <v>49509.47</v>
      </c>
      <c r="G236">
        <v>49821.79</v>
      </c>
      <c r="H236">
        <v>896.04</v>
      </c>
      <c r="I236" t="str">
        <f t="shared" si="9"/>
        <v>Dec</v>
      </c>
      <c r="J236" t="str">
        <f t="shared" si="10"/>
        <v>BTCUSD</v>
      </c>
      <c r="K236" t="str">
        <f t="shared" si="11"/>
        <v>Dec</v>
      </c>
    </row>
    <row r="237" spans="1:11" x14ac:dyDescent="0.25">
      <c r="A237" s="1">
        <v>44555</v>
      </c>
      <c r="B237" t="s">
        <v>20</v>
      </c>
      <c r="C237" t="s">
        <v>9</v>
      </c>
      <c r="D237">
        <v>50872.31</v>
      </c>
      <c r="E237">
        <v>51156.95</v>
      </c>
      <c r="F237">
        <v>49656.65</v>
      </c>
      <c r="G237">
        <v>49705.21</v>
      </c>
      <c r="H237">
        <v>400.67</v>
      </c>
      <c r="I237" t="str">
        <f t="shared" si="9"/>
        <v>Dec</v>
      </c>
      <c r="J237" t="str">
        <f t="shared" si="10"/>
        <v>BTCUSD</v>
      </c>
      <c r="K237" t="str">
        <f t="shared" si="11"/>
        <v>Dec</v>
      </c>
    </row>
    <row r="238" spans="1:11" x14ac:dyDescent="0.25">
      <c r="A238" s="1">
        <v>44537</v>
      </c>
      <c r="B238" t="s">
        <v>20</v>
      </c>
      <c r="C238" t="s">
        <v>9</v>
      </c>
      <c r="D238">
        <v>51012.43</v>
      </c>
      <c r="E238">
        <v>51982.66</v>
      </c>
      <c r="F238">
        <v>50086</v>
      </c>
      <c r="G238">
        <v>50162.48</v>
      </c>
      <c r="H238">
        <v>1220.79</v>
      </c>
      <c r="I238" t="str">
        <f t="shared" si="9"/>
        <v>Dec</v>
      </c>
      <c r="J238" t="str">
        <f t="shared" si="10"/>
        <v>BTCUSD</v>
      </c>
      <c r="K238" t="str">
        <f t="shared" si="11"/>
        <v>Dec</v>
      </c>
    </row>
    <row r="239" spans="1:11" x14ac:dyDescent="0.25">
      <c r="A239" s="1">
        <v>44280</v>
      </c>
      <c r="B239" t="s">
        <v>11</v>
      </c>
      <c r="C239" t="s">
        <v>9</v>
      </c>
      <c r="D239">
        <v>52152.85</v>
      </c>
      <c r="E239">
        <v>53234.52</v>
      </c>
      <c r="F239">
        <v>50387.01</v>
      </c>
      <c r="G239">
        <v>52450.8</v>
      </c>
      <c r="H239">
        <v>1736.99</v>
      </c>
      <c r="I239" t="str">
        <f t="shared" si="9"/>
        <v>Mar</v>
      </c>
      <c r="J239" t="str">
        <f t="shared" si="10"/>
        <v>BTCUSD</v>
      </c>
      <c r="K239" t="str">
        <f t="shared" si="11"/>
        <v>Mar</v>
      </c>
    </row>
    <row r="240" spans="1:11" x14ac:dyDescent="0.25">
      <c r="A240" s="1">
        <v>44475</v>
      </c>
      <c r="B240" t="s">
        <v>18</v>
      </c>
      <c r="C240" t="s">
        <v>9</v>
      </c>
      <c r="D240">
        <v>51561.599999999999</v>
      </c>
      <c r="E240">
        <v>55800</v>
      </c>
      <c r="F240">
        <v>50410</v>
      </c>
      <c r="G240">
        <v>54838.9</v>
      </c>
      <c r="H240">
        <v>3288.23</v>
      </c>
      <c r="I240" t="str">
        <f t="shared" si="9"/>
        <v>Oct</v>
      </c>
      <c r="J240" t="str">
        <f t="shared" si="10"/>
        <v>BTCUSD</v>
      </c>
      <c r="K240" t="str">
        <f t="shared" si="11"/>
        <v>Oct</v>
      </c>
    </row>
    <row r="241" spans="1:11" x14ac:dyDescent="0.25">
      <c r="A241" s="1">
        <v>44554</v>
      </c>
      <c r="B241" t="s">
        <v>20</v>
      </c>
      <c r="C241" t="s">
        <v>9</v>
      </c>
      <c r="D241">
        <v>51067.839999999997</v>
      </c>
      <c r="E241">
        <v>51866.86</v>
      </c>
      <c r="F241">
        <v>50461.08</v>
      </c>
      <c r="G241">
        <v>50872.31</v>
      </c>
      <c r="H241">
        <v>558.12</v>
      </c>
      <c r="I241" t="str">
        <f t="shared" si="9"/>
        <v>Dec</v>
      </c>
      <c r="J241" t="str">
        <f t="shared" si="10"/>
        <v>BTCUSD</v>
      </c>
      <c r="K241" t="str">
        <f t="shared" si="11"/>
        <v>Dec</v>
      </c>
    </row>
    <row r="242" spans="1:11" x14ac:dyDescent="0.25">
      <c r="A242" s="1">
        <v>44245</v>
      </c>
      <c r="B242" t="s">
        <v>10</v>
      </c>
      <c r="C242" t="s">
        <v>9</v>
      </c>
      <c r="D242">
        <v>52068.01</v>
      </c>
      <c r="E242">
        <v>52344</v>
      </c>
      <c r="F242">
        <v>50500</v>
      </c>
      <c r="G242">
        <v>51241.23</v>
      </c>
      <c r="H242">
        <v>2002.6</v>
      </c>
      <c r="I242" t="str">
        <f t="shared" si="9"/>
        <v>Feb</v>
      </c>
      <c r="J242" t="str">
        <f t="shared" si="10"/>
        <v>BTCUSD</v>
      </c>
      <c r="K242" t="str">
        <f t="shared" si="11"/>
        <v>Feb</v>
      </c>
    </row>
    <row r="243" spans="1:11" x14ac:dyDescent="0.25">
      <c r="A243" s="1">
        <v>44303</v>
      </c>
      <c r="B243" t="s">
        <v>12</v>
      </c>
      <c r="C243" t="s">
        <v>9</v>
      </c>
      <c r="D243">
        <v>62450</v>
      </c>
      <c r="E243">
        <v>62545.78</v>
      </c>
      <c r="F243">
        <v>50622.32</v>
      </c>
      <c r="G243">
        <v>55992.97</v>
      </c>
      <c r="H243">
        <v>2586.09</v>
      </c>
      <c r="I243" t="str">
        <f t="shared" si="9"/>
        <v>Apr</v>
      </c>
      <c r="J243" t="str">
        <f t="shared" si="10"/>
        <v>BTCUSD</v>
      </c>
      <c r="K243" t="str">
        <f t="shared" si="11"/>
        <v>Apr</v>
      </c>
    </row>
    <row r="244" spans="1:11" x14ac:dyDescent="0.25">
      <c r="A244" s="1">
        <v>44246</v>
      </c>
      <c r="B244" t="s">
        <v>10</v>
      </c>
      <c r="C244" t="s">
        <v>9</v>
      </c>
      <c r="D244">
        <v>51241.23</v>
      </c>
      <c r="E244">
        <v>56605.599999999999</v>
      </c>
      <c r="F244">
        <v>50906</v>
      </c>
      <c r="G244">
        <v>55761.1</v>
      </c>
      <c r="H244">
        <v>3143.93</v>
      </c>
      <c r="I244" t="str">
        <f t="shared" si="9"/>
        <v>Feb</v>
      </c>
      <c r="J244" t="str">
        <f t="shared" si="10"/>
        <v>BTCUSD</v>
      </c>
      <c r="K244" t="str">
        <f t="shared" si="11"/>
        <v>Feb</v>
      </c>
    </row>
    <row r="245" spans="1:11" x14ac:dyDescent="0.25">
      <c r="A245" s="1">
        <v>44445</v>
      </c>
      <c r="B245" t="s">
        <v>17</v>
      </c>
      <c r="C245" t="s">
        <v>9</v>
      </c>
      <c r="D245">
        <v>51638.18</v>
      </c>
      <c r="E245">
        <v>52938.78</v>
      </c>
      <c r="F245">
        <v>51003.37</v>
      </c>
      <c r="G245">
        <v>52663.45</v>
      </c>
      <c r="H245">
        <v>1408.74</v>
      </c>
      <c r="I245" t="str">
        <f t="shared" si="9"/>
        <v>Sep</v>
      </c>
      <c r="J245" t="str">
        <f t="shared" si="10"/>
        <v>BTCUSD</v>
      </c>
      <c r="K245" t="str">
        <f t="shared" si="11"/>
        <v>Sep</v>
      </c>
    </row>
    <row r="246" spans="1:11" x14ac:dyDescent="0.25">
      <c r="A246" s="1">
        <v>44279</v>
      </c>
      <c r="B246" t="s">
        <v>11</v>
      </c>
      <c r="C246" t="s">
        <v>9</v>
      </c>
      <c r="D246">
        <v>54375.12</v>
      </c>
      <c r="E246">
        <v>57245</v>
      </c>
      <c r="F246">
        <v>51533.89</v>
      </c>
      <c r="G246">
        <v>52152.85</v>
      </c>
      <c r="H246">
        <v>2556.02</v>
      </c>
      <c r="I246" t="str">
        <f t="shared" si="9"/>
        <v>Mar</v>
      </c>
      <c r="J246" t="str">
        <f t="shared" si="10"/>
        <v>BTCUSD</v>
      </c>
      <c r="K246" t="str">
        <f t="shared" si="11"/>
        <v>Mar</v>
      </c>
    </row>
    <row r="247" spans="1:11" x14ac:dyDescent="0.25">
      <c r="A247" s="1">
        <v>44533</v>
      </c>
      <c r="B247" t="s">
        <v>20</v>
      </c>
      <c r="C247" t="s">
        <v>9</v>
      </c>
      <c r="D247">
        <v>56380.25</v>
      </c>
      <c r="E247">
        <v>57673.58</v>
      </c>
      <c r="F247">
        <v>51619.3</v>
      </c>
      <c r="G247">
        <v>52055.9</v>
      </c>
      <c r="H247">
        <v>1784.77</v>
      </c>
      <c r="I247" t="str">
        <f t="shared" si="9"/>
        <v>Dec</v>
      </c>
      <c r="J247" t="str">
        <f t="shared" si="10"/>
        <v>BTCUSD</v>
      </c>
      <c r="K247" t="str">
        <f t="shared" si="11"/>
        <v>Dec</v>
      </c>
    </row>
    <row r="248" spans="1:11" x14ac:dyDescent="0.25">
      <c r="A248" s="1">
        <v>44312</v>
      </c>
      <c r="B248" t="s">
        <v>12</v>
      </c>
      <c r="C248" t="s">
        <v>9</v>
      </c>
      <c r="D248">
        <v>52435.9</v>
      </c>
      <c r="E248">
        <v>54419.57</v>
      </c>
      <c r="F248">
        <v>52096.87</v>
      </c>
      <c r="G248">
        <v>53531.94</v>
      </c>
      <c r="H248">
        <v>1804.88</v>
      </c>
      <c r="I248" t="str">
        <f t="shared" si="9"/>
        <v>Apr</v>
      </c>
      <c r="J248" t="str">
        <f t="shared" si="10"/>
        <v>BTCUSD</v>
      </c>
      <c r="K248" t="str">
        <f t="shared" si="11"/>
        <v>Apr</v>
      </c>
    </row>
    <row r="249" spans="1:11" x14ac:dyDescent="0.25">
      <c r="A249" s="1">
        <v>44281</v>
      </c>
      <c r="B249" t="s">
        <v>11</v>
      </c>
      <c r="C249" t="s">
        <v>9</v>
      </c>
      <c r="D249">
        <v>52450.8</v>
      </c>
      <c r="E249">
        <v>55627.21</v>
      </c>
      <c r="F249">
        <v>52205.36</v>
      </c>
      <c r="G249">
        <v>54804.02</v>
      </c>
      <c r="H249">
        <v>1655.31</v>
      </c>
      <c r="I249" t="str">
        <f t="shared" si="9"/>
        <v>Mar</v>
      </c>
      <c r="J249" t="str">
        <f t="shared" si="10"/>
        <v>BTCUSD</v>
      </c>
      <c r="K249" t="str">
        <f t="shared" si="11"/>
        <v>Mar</v>
      </c>
    </row>
    <row r="250" spans="1:11" x14ac:dyDescent="0.25">
      <c r="A250" s="1">
        <v>44315</v>
      </c>
      <c r="B250" t="s">
        <v>12</v>
      </c>
      <c r="C250" t="s">
        <v>9</v>
      </c>
      <c r="D250">
        <v>54312.41</v>
      </c>
      <c r="E250">
        <v>54755.360000000001</v>
      </c>
      <c r="F250">
        <v>52389.42</v>
      </c>
      <c r="G250">
        <v>53750.01</v>
      </c>
      <c r="H250">
        <v>1561.01</v>
      </c>
      <c r="I250" t="str">
        <f t="shared" si="9"/>
        <v>Apr</v>
      </c>
      <c r="J250" t="str">
        <f t="shared" si="10"/>
        <v>BTCUSD</v>
      </c>
      <c r="K250" t="str">
        <f t="shared" si="11"/>
        <v>Apr</v>
      </c>
    </row>
    <row r="251" spans="1:11" x14ac:dyDescent="0.25">
      <c r="A251" s="1">
        <v>44307</v>
      </c>
      <c r="B251" t="s">
        <v>12</v>
      </c>
      <c r="C251" t="s">
        <v>9</v>
      </c>
      <c r="D251">
        <v>55255.57</v>
      </c>
      <c r="E251">
        <v>56373</v>
      </c>
      <c r="F251">
        <v>52600</v>
      </c>
      <c r="G251">
        <v>53508.08</v>
      </c>
      <c r="H251">
        <v>2243.11</v>
      </c>
      <c r="I251" t="str">
        <f t="shared" si="9"/>
        <v>Apr</v>
      </c>
      <c r="J251" t="str">
        <f t="shared" si="10"/>
        <v>BTCUSD</v>
      </c>
      <c r="K251" t="str">
        <f t="shared" si="11"/>
        <v>Apr</v>
      </c>
    </row>
    <row r="252" spans="1:11" x14ac:dyDescent="0.25">
      <c r="A252" s="1">
        <v>44320</v>
      </c>
      <c r="B252" t="s">
        <v>13</v>
      </c>
      <c r="C252" t="s">
        <v>9</v>
      </c>
      <c r="D252">
        <v>55511.37</v>
      </c>
      <c r="E252">
        <v>56659.5</v>
      </c>
      <c r="F252">
        <v>52947.09</v>
      </c>
      <c r="G252">
        <v>54832.2</v>
      </c>
      <c r="H252">
        <v>2880.08</v>
      </c>
      <c r="I252" t="str">
        <f t="shared" si="9"/>
        <v>May</v>
      </c>
      <c r="J252" t="str">
        <f t="shared" si="10"/>
        <v>BTCUSD</v>
      </c>
      <c r="K252" t="str">
        <f t="shared" si="11"/>
        <v>May</v>
      </c>
    </row>
    <row r="253" spans="1:11" x14ac:dyDescent="0.25">
      <c r="A253" s="1">
        <v>44278</v>
      </c>
      <c r="B253" t="s">
        <v>11</v>
      </c>
      <c r="C253" t="s">
        <v>9</v>
      </c>
      <c r="D253">
        <v>54710.81</v>
      </c>
      <c r="E253">
        <v>55903.62</v>
      </c>
      <c r="F253">
        <v>53000</v>
      </c>
      <c r="G253">
        <v>54375.12</v>
      </c>
      <c r="H253">
        <v>1916.14</v>
      </c>
      <c r="I253" t="str">
        <f t="shared" si="9"/>
        <v>Mar</v>
      </c>
      <c r="J253" t="str">
        <f t="shared" si="10"/>
        <v>BTCUSD</v>
      </c>
      <c r="K253" t="str">
        <f t="shared" si="11"/>
        <v>Mar</v>
      </c>
    </row>
    <row r="254" spans="1:11" x14ac:dyDescent="0.25">
      <c r="A254" s="1">
        <v>44265</v>
      </c>
      <c r="B254" t="s">
        <v>11</v>
      </c>
      <c r="C254" t="s">
        <v>9</v>
      </c>
      <c r="D254">
        <v>53466.19</v>
      </c>
      <c r="E254">
        <v>57400</v>
      </c>
      <c r="F254">
        <v>53049</v>
      </c>
      <c r="G254">
        <v>55971.68</v>
      </c>
      <c r="H254">
        <v>2062.29</v>
      </c>
      <c r="I254" t="str">
        <f t="shared" si="9"/>
        <v>Mar</v>
      </c>
      <c r="J254" t="str">
        <f t="shared" si="10"/>
        <v>BTCUSD</v>
      </c>
      <c r="K254" t="str">
        <f t="shared" si="11"/>
        <v>Mar</v>
      </c>
    </row>
    <row r="255" spans="1:11" x14ac:dyDescent="0.25">
      <c r="A255" s="1">
        <v>44264</v>
      </c>
      <c r="B255" t="s">
        <v>11</v>
      </c>
      <c r="C255" t="s">
        <v>9</v>
      </c>
      <c r="D255">
        <v>53931.34</v>
      </c>
      <c r="E255">
        <v>55847.68</v>
      </c>
      <c r="F255">
        <v>53140.76</v>
      </c>
      <c r="G255">
        <v>53466.19</v>
      </c>
      <c r="H255">
        <v>1933.15</v>
      </c>
      <c r="I255" t="str">
        <f t="shared" si="9"/>
        <v>Mar</v>
      </c>
      <c r="J255" t="str">
        <f t="shared" si="10"/>
        <v>BTCUSD</v>
      </c>
      <c r="K255" t="str">
        <f t="shared" si="11"/>
        <v>Mar</v>
      </c>
    </row>
    <row r="256" spans="1:11" x14ac:dyDescent="0.25">
      <c r="A256" s="1">
        <v>44321</v>
      </c>
      <c r="B256" t="s">
        <v>13</v>
      </c>
      <c r="C256" t="s">
        <v>9</v>
      </c>
      <c r="D256">
        <v>54832.2</v>
      </c>
      <c r="E256">
        <v>57974.07</v>
      </c>
      <c r="F256">
        <v>53158.68</v>
      </c>
      <c r="G256">
        <v>56900.44</v>
      </c>
      <c r="H256">
        <v>2430.66</v>
      </c>
      <c r="I256" t="str">
        <f t="shared" si="9"/>
        <v>May</v>
      </c>
      <c r="J256" t="str">
        <f t="shared" si="10"/>
        <v>BTCUSD</v>
      </c>
      <c r="K256" t="str">
        <f t="shared" si="11"/>
        <v>May</v>
      </c>
    </row>
    <row r="257" spans="1:11" x14ac:dyDescent="0.25">
      <c r="A257" s="1">
        <v>44304</v>
      </c>
      <c r="B257" t="s">
        <v>12</v>
      </c>
      <c r="C257" t="s">
        <v>9</v>
      </c>
      <c r="D257">
        <v>55992.97</v>
      </c>
      <c r="E257">
        <v>57404.04</v>
      </c>
      <c r="F257">
        <v>53176.36</v>
      </c>
      <c r="G257">
        <v>57175.61</v>
      </c>
      <c r="H257">
        <v>3720.3</v>
      </c>
      <c r="I257" t="str">
        <f t="shared" si="9"/>
        <v>Apr</v>
      </c>
      <c r="J257" t="str">
        <f t="shared" si="10"/>
        <v>BTCUSD</v>
      </c>
      <c r="K257" t="str">
        <f t="shared" si="11"/>
        <v>Apr</v>
      </c>
    </row>
    <row r="258" spans="1:11" x14ac:dyDescent="0.25">
      <c r="A258" s="1">
        <v>44270</v>
      </c>
      <c r="B258" t="s">
        <v>11</v>
      </c>
      <c r="C258" t="s">
        <v>9</v>
      </c>
      <c r="D258">
        <v>60362.18</v>
      </c>
      <c r="E258">
        <v>60561.59</v>
      </c>
      <c r="F258">
        <v>53238.69</v>
      </c>
      <c r="G258">
        <v>54255.040000000001</v>
      </c>
      <c r="H258">
        <v>3453.09</v>
      </c>
      <c r="I258" t="str">
        <f t="shared" ref="I258:I321" si="12">TRIM(B258)</f>
        <v>Mar</v>
      </c>
      <c r="J258" t="str">
        <f t="shared" ref="J258:J321" si="13">TRIM(C258)</f>
        <v>BTCUSD</v>
      </c>
      <c r="K258" t="str">
        <f t="shared" ref="K258:K321" si="14">LEFT(I258,3)</f>
        <v>Mar</v>
      </c>
    </row>
    <row r="259" spans="1:11" x14ac:dyDescent="0.25">
      <c r="A259" s="1">
        <v>44528</v>
      </c>
      <c r="B259" t="s">
        <v>19</v>
      </c>
      <c r="C259" t="s">
        <v>9</v>
      </c>
      <c r="D259">
        <v>54161.85</v>
      </c>
      <c r="E259">
        <v>58265.2</v>
      </c>
      <c r="F259">
        <v>53333.33</v>
      </c>
      <c r="G259">
        <v>57400.61</v>
      </c>
      <c r="H259">
        <v>790.75</v>
      </c>
      <c r="I259" t="str">
        <f t="shared" si="12"/>
        <v>Nov</v>
      </c>
      <c r="J259" t="str">
        <f t="shared" si="13"/>
        <v>BTCUSD</v>
      </c>
      <c r="K259" t="str">
        <f t="shared" si="14"/>
        <v>Nov</v>
      </c>
    </row>
    <row r="260" spans="1:11" x14ac:dyDescent="0.25">
      <c r="A260" s="1">
        <v>44313</v>
      </c>
      <c r="B260" t="s">
        <v>12</v>
      </c>
      <c r="C260" t="s">
        <v>9</v>
      </c>
      <c r="D260">
        <v>53531.94</v>
      </c>
      <c r="E260">
        <v>55800</v>
      </c>
      <c r="F260">
        <v>53345.62</v>
      </c>
      <c r="G260">
        <v>54883.25</v>
      </c>
      <c r="H260">
        <v>1508.58</v>
      </c>
      <c r="I260" t="str">
        <f t="shared" si="12"/>
        <v>Apr</v>
      </c>
      <c r="J260" t="str">
        <f t="shared" si="13"/>
        <v>BTCUSD</v>
      </c>
      <c r="K260" t="str">
        <f t="shared" si="14"/>
        <v>Apr</v>
      </c>
    </row>
    <row r="261" spans="1:11" x14ac:dyDescent="0.25">
      <c r="A261" s="1">
        <v>44476</v>
      </c>
      <c r="B261" t="s">
        <v>18</v>
      </c>
      <c r="C261" t="s">
        <v>9</v>
      </c>
      <c r="D261">
        <v>54838.9</v>
      </c>
      <c r="E261">
        <v>55231.53</v>
      </c>
      <c r="F261">
        <v>53366</v>
      </c>
      <c r="G261">
        <v>53826.69</v>
      </c>
      <c r="H261">
        <v>1338.83</v>
      </c>
      <c r="I261" t="str">
        <f t="shared" si="12"/>
        <v>Oct</v>
      </c>
      <c r="J261" t="str">
        <f t="shared" si="13"/>
        <v>BTCUSD</v>
      </c>
      <c r="K261" t="str">
        <f t="shared" si="14"/>
        <v>Oct</v>
      </c>
    </row>
    <row r="262" spans="1:11" x14ac:dyDescent="0.25">
      <c r="A262" s="1">
        <v>44306</v>
      </c>
      <c r="B262" t="s">
        <v>12</v>
      </c>
      <c r="C262" t="s">
        <v>9</v>
      </c>
      <c r="D262">
        <v>54586.65</v>
      </c>
      <c r="E262">
        <v>57145.34</v>
      </c>
      <c r="F262">
        <v>53416.76</v>
      </c>
      <c r="G262">
        <v>55255.57</v>
      </c>
      <c r="H262">
        <v>2353.91</v>
      </c>
      <c r="I262" t="str">
        <f t="shared" si="12"/>
        <v>Apr</v>
      </c>
      <c r="J262" t="str">
        <f t="shared" si="13"/>
        <v>BTCUSD</v>
      </c>
      <c r="K262" t="str">
        <f t="shared" si="14"/>
        <v>Apr</v>
      </c>
    </row>
    <row r="263" spans="1:11" x14ac:dyDescent="0.25">
      <c r="A263" s="1">
        <v>44326</v>
      </c>
      <c r="B263" t="s">
        <v>13</v>
      </c>
      <c r="C263" t="s">
        <v>9</v>
      </c>
      <c r="D263">
        <v>59407.78</v>
      </c>
      <c r="E263">
        <v>59584.99</v>
      </c>
      <c r="F263">
        <v>53434.31</v>
      </c>
      <c r="G263">
        <v>55194.75</v>
      </c>
      <c r="H263">
        <v>2583.42</v>
      </c>
      <c r="I263" t="str">
        <f t="shared" si="12"/>
        <v>May</v>
      </c>
      <c r="J263" t="str">
        <f t="shared" si="13"/>
        <v>BTCUSD</v>
      </c>
      <c r="K263" t="str">
        <f t="shared" si="14"/>
        <v>May</v>
      </c>
    </row>
    <row r="264" spans="1:11" x14ac:dyDescent="0.25">
      <c r="A264" s="1">
        <v>44526</v>
      </c>
      <c r="B264" t="s">
        <v>19</v>
      </c>
      <c r="C264" t="s">
        <v>9</v>
      </c>
      <c r="D264">
        <v>57952.35</v>
      </c>
      <c r="E264">
        <v>58043.76</v>
      </c>
      <c r="F264">
        <v>53529</v>
      </c>
      <c r="G264">
        <v>54409.03</v>
      </c>
      <c r="H264">
        <v>2804.1</v>
      </c>
      <c r="I264" t="str">
        <f t="shared" si="12"/>
        <v>Nov</v>
      </c>
      <c r="J264" t="str">
        <f t="shared" si="13"/>
        <v>BTCUSD</v>
      </c>
      <c r="K264" t="str">
        <f t="shared" si="14"/>
        <v>Nov</v>
      </c>
    </row>
    <row r="265" spans="1:11" x14ac:dyDescent="0.25">
      <c r="A265" s="1">
        <v>44271</v>
      </c>
      <c r="B265" t="s">
        <v>11</v>
      </c>
      <c r="C265" t="s">
        <v>9</v>
      </c>
      <c r="D265">
        <v>54255.040000000001</v>
      </c>
      <c r="E265">
        <v>57185.78</v>
      </c>
      <c r="F265">
        <v>53589</v>
      </c>
      <c r="G265">
        <v>55548.73</v>
      </c>
      <c r="H265">
        <v>1350.97</v>
      </c>
      <c r="I265" t="str">
        <f t="shared" si="12"/>
        <v>Mar</v>
      </c>
      <c r="J265" t="str">
        <f t="shared" si="13"/>
        <v>BTCUSD</v>
      </c>
      <c r="K265" t="str">
        <f t="shared" si="14"/>
        <v>Mar</v>
      </c>
    </row>
    <row r="266" spans="1:11" x14ac:dyDescent="0.25">
      <c r="A266" s="1">
        <v>44305</v>
      </c>
      <c r="B266" t="s">
        <v>12</v>
      </c>
      <c r="C266" t="s">
        <v>9</v>
      </c>
      <c r="D266">
        <v>57175.61</v>
      </c>
      <c r="E266">
        <v>57624.66</v>
      </c>
      <c r="F266">
        <v>53606.41</v>
      </c>
      <c r="G266">
        <v>54586.65</v>
      </c>
      <c r="H266">
        <v>2832.89</v>
      </c>
      <c r="I266" t="str">
        <f t="shared" si="12"/>
        <v>Apr</v>
      </c>
      <c r="J266" t="str">
        <f t="shared" si="13"/>
        <v>BTCUSD</v>
      </c>
      <c r="K266" t="str">
        <f t="shared" si="14"/>
        <v>Apr</v>
      </c>
    </row>
    <row r="267" spans="1:11" x14ac:dyDescent="0.25">
      <c r="A267" s="1">
        <v>44477</v>
      </c>
      <c r="B267" t="s">
        <v>18</v>
      </c>
      <c r="C267" t="s">
        <v>9</v>
      </c>
      <c r="D267">
        <v>53826.69</v>
      </c>
      <c r="E267">
        <v>56150.58</v>
      </c>
      <c r="F267">
        <v>53655</v>
      </c>
      <c r="G267">
        <v>54588</v>
      </c>
      <c r="H267">
        <v>1485.78</v>
      </c>
      <c r="I267" t="str">
        <f t="shared" si="12"/>
        <v>Oct</v>
      </c>
      <c r="J267" t="str">
        <f t="shared" si="13"/>
        <v>BTCUSD</v>
      </c>
      <c r="K267" t="str">
        <f t="shared" si="14"/>
        <v>Oct</v>
      </c>
    </row>
    <row r="268" spans="1:11" x14ac:dyDescent="0.25">
      <c r="A268" s="1">
        <v>44277</v>
      </c>
      <c r="B268" t="s">
        <v>11</v>
      </c>
      <c r="C268" t="s">
        <v>9</v>
      </c>
      <c r="D268">
        <v>57551.47</v>
      </c>
      <c r="E268">
        <v>58445.36</v>
      </c>
      <c r="F268">
        <v>53733.67</v>
      </c>
      <c r="G268">
        <v>54710.81</v>
      </c>
      <c r="H268">
        <v>1771.2</v>
      </c>
      <c r="I268" t="str">
        <f t="shared" si="12"/>
        <v>Mar</v>
      </c>
      <c r="J268" t="str">
        <f t="shared" si="13"/>
        <v>BTCUSD</v>
      </c>
      <c r="K268" t="str">
        <f t="shared" si="14"/>
        <v>Mar</v>
      </c>
    </row>
    <row r="269" spans="1:11" x14ac:dyDescent="0.25">
      <c r="A269" s="1">
        <v>44527</v>
      </c>
      <c r="B269" t="s">
        <v>19</v>
      </c>
      <c r="C269" t="s">
        <v>9</v>
      </c>
      <c r="D269">
        <v>54409.03</v>
      </c>
      <c r="E269">
        <v>55320.800000000003</v>
      </c>
      <c r="F269">
        <v>53739.8</v>
      </c>
      <c r="G269">
        <v>54161.85</v>
      </c>
      <c r="H269">
        <v>556.51</v>
      </c>
      <c r="I269" t="str">
        <f t="shared" si="12"/>
        <v>Nov</v>
      </c>
      <c r="J269" t="str">
        <f t="shared" si="13"/>
        <v>BTCUSD</v>
      </c>
      <c r="K269" t="str">
        <f t="shared" si="14"/>
        <v>Nov</v>
      </c>
    </row>
    <row r="270" spans="1:11" x14ac:dyDescent="0.25">
      <c r="A270" s="1">
        <v>44316</v>
      </c>
      <c r="B270" t="s">
        <v>12</v>
      </c>
      <c r="C270" t="s">
        <v>9</v>
      </c>
      <c r="D270">
        <v>53750.01</v>
      </c>
      <c r="E270">
        <v>58553.71</v>
      </c>
      <c r="F270">
        <v>53750.01</v>
      </c>
      <c r="G270">
        <v>58272.25</v>
      </c>
      <c r="H270">
        <v>1869.51</v>
      </c>
      <c r="I270" t="str">
        <f t="shared" si="12"/>
        <v>Apr</v>
      </c>
      <c r="J270" t="str">
        <f t="shared" si="13"/>
        <v>BTCUSD</v>
      </c>
      <c r="K270" t="str">
        <f t="shared" si="14"/>
        <v>Apr</v>
      </c>
    </row>
    <row r="271" spans="1:11" x14ac:dyDescent="0.25">
      <c r="A271" s="1">
        <v>44518</v>
      </c>
      <c r="B271" t="s">
        <v>19</v>
      </c>
      <c r="C271" t="s">
        <v>9</v>
      </c>
      <c r="D271">
        <v>59885.21</v>
      </c>
      <c r="E271">
        <v>60106.3</v>
      </c>
      <c r="F271">
        <v>53760</v>
      </c>
      <c r="G271">
        <v>55911.16</v>
      </c>
      <c r="H271">
        <v>3999.42</v>
      </c>
      <c r="I271" t="str">
        <f t="shared" si="12"/>
        <v>Nov</v>
      </c>
      <c r="J271" t="str">
        <f t="shared" si="13"/>
        <v>BTCUSD</v>
      </c>
      <c r="K271" t="str">
        <f t="shared" si="14"/>
        <v>Nov</v>
      </c>
    </row>
    <row r="272" spans="1:11" x14ac:dyDescent="0.25">
      <c r="A272" s="1">
        <v>44314</v>
      </c>
      <c r="B272" t="s">
        <v>12</v>
      </c>
      <c r="C272" t="s">
        <v>9</v>
      </c>
      <c r="D272">
        <v>54883.25</v>
      </c>
      <c r="E272">
        <v>56474.720000000001</v>
      </c>
      <c r="F272">
        <v>53861.120000000003</v>
      </c>
      <c r="G272">
        <v>54312.41</v>
      </c>
      <c r="H272">
        <v>1628.45</v>
      </c>
      <c r="I272" t="str">
        <f t="shared" si="12"/>
        <v>Apr</v>
      </c>
      <c r="J272" t="str">
        <f t="shared" si="13"/>
        <v>BTCUSD</v>
      </c>
      <c r="K272" t="str">
        <f t="shared" si="14"/>
        <v>Apr</v>
      </c>
    </row>
    <row r="273" spans="1:11" x14ac:dyDescent="0.25">
      <c r="A273" s="1">
        <v>44481</v>
      </c>
      <c r="B273" t="s">
        <v>18</v>
      </c>
      <c r="C273" t="s">
        <v>9</v>
      </c>
      <c r="D273">
        <v>56710</v>
      </c>
      <c r="E273">
        <v>57688.88</v>
      </c>
      <c r="F273">
        <v>53911.79</v>
      </c>
      <c r="G273">
        <v>56289.06</v>
      </c>
      <c r="H273">
        <v>1713.92</v>
      </c>
      <c r="I273" t="str">
        <f t="shared" si="12"/>
        <v>Oct</v>
      </c>
      <c r="J273" t="str">
        <f t="shared" si="13"/>
        <v>BTCUSD</v>
      </c>
      <c r="K273" t="str">
        <f t="shared" si="14"/>
        <v>Oct</v>
      </c>
    </row>
    <row r="274" spans="1:11" x14ac:dyDescent="0.25">
      <c r="A274" s="1">
        <v>44282</v>
      </c>
      <c r="B274" t="s">
        <v>11</v>
      </c>
      <c r="C274" t="s">
        <v>9</v>
      </c>
      <c r="D274">
        <v>54804.02</v>
      </c>
      <c r="E274">
        <v>56624.33</v>
      </c>
      <c r="F274">
        <v>53990</v>
      </c>
      <c r="G274">
        <v>56094.03</v>
      </c>
      <c r="H274">
        <v>730.37</v>
      </c>
      <c r="I274" t="str">
        <f t="shared" si="12"/>
        <v>Mar</v>
      </c>
      <c r="J274" t="str">
        <f t="shared" si="13"/>
        <v>BTCUSD</v>
      </c>
      <c r="K274" t="str">
        <f t="shared" si="14"/>
        <v>Mar</v>
      </c>
    </row>
    <row r="275" spans="1:11" x14ac:dyDescent="0.25">
      <c r="A275" s="1">
        <v>44247</v>
      </c>
      <c r="B275" t="s">
        <v>10</v>
      </c>
      <c r="C275" t="s">
        <v>9</v>
      </c>
      <c r="D275">
        <v>55761.1</v>
      </c>
      <c r="E275">
        <v>57500</v>
      </c>
      <c r="F275">
        <v>54000</v>
      </c>
      <c r="G275">
        <v>56541.2</v>
      </c>
      <c r="H275">
        <v>1349.19</v>
      </c>
      <c r="I275" t="str">
        <f t="shared" si="12"/>
        <v>Feb</v>
      </c>
      <c r="J275" t="str">
        <f t="shared" si="13"/>
        <v>BTCUSD</v>
      </c>
      <c r="K275" t="str">
        <f t="shared" si="14"/>
        <v>Feb</v>
      </c>
    </row>
    <row r="276" spans="1:11" x14ac:dyDescent="0.25">
      <c r="A276" s="1">
        <v>44478</v>
      </c>
      <c r="B276" t="s">
        <v>18</v>
      </c>
      <c r="C276" t="s">
        <v>9</v>
      </c>
      <c r="D276">
        <v>54588</v>
      </c>
      <c r="E276">
        <v>55486.87</v>
      </c>
      <c r="F276">
        <v>54115.27</v>
      </c>
      <c r="G276">
        <v>55043.76</v>
      </c>
      <c r="H276">
        <v>707.72</v>
      </c>
      <c r="I276" t="str">
        <f t="shared" si="12"/>
        <v>Oct</v>
      </c>
      <c r="J276" t="str">
        <f t="shared" si="13"/>
        <v>BTCUSD</v>
      </c>
      <c r="K276" t="str">
        <f t="shared" si="14"/>
        <v>Oct</v>
      </c>
    </row>
    <row r="277" spans="1:11" x14ac:dyDescent="0.25">
      <c r="A277" s="1">
        <v>44272</v>
      </c>
      <c r="B277" t="s">
        <v>11</v>
      </c>
      <c r="C277" t="s">
        <v>9</v>
      </c>
      <c r="D277">
        <v>55548.73</v>
      </c>
      <c r="E277">
        <v>59567.59</v>
      </c>
      <c r="F277">
        <v>54144.95</v>
      </c>
      <c r="G277">
        <v>58687.360000000001</v>
      </c>
      <c r="H277">
        <v>1950.94</v>
      </c>
      <c r="I277" t="str">
        <f t="shared" si="12"/>
        <v>Mar</v>
      </c>
      <c r="J277" t="str">
        <f t="shared" si="13"/>
        <v>BTCUSD</v>
      </c>
      <c r="K277" t="str">
        <f t="shared" si="14"/>
        <v>Mar</v>
      </c>
    </row>
    <row r="278" spans="1:11" x14ac:dyDescent="0.25">
      <c r="A278" s="1">
        <v>44482</v>
      </c>
      <c r="B278" t="s">
        <v>18</v>
      </c>
      <c r="C278" t="s">
        <v>9</v>
      </c>
      <c r="D278">
        <v>56289.06</v>
      </c>
      <c r="E278">
        <v>58500.02</v>
      </c>
      <c r="F278">
        <v>54250</v>
      </c>
      <c r="G278">
        <v>58073.82</v>
      </c>
      <c r="H278">
        <v>1574.7</v>
      </c>
      <c r="I278" t="str">
        <f t="shared" si="12"/>
        <v>Oct</v>
      </c>
      <c r="J278" t="str">
        <f t="shared" si="13"/>
        <v>BTCUSD</v>
      </c>
      <c r="K278" t="str">
        <f t="shared" si="14"/>
        <v>Oct</v>
      </c>
    </row>
    <row r="279" spans="1:11" x14ac:dyDescent="0.25">
      <c r="A279" s="1">
        <v>44266</v>
      </c>
      <c r="B279" t="s">
        <v>11</v>
      </c>
      <c r="C279" t="s">
        <v>9</v>
      </c>
      <c r="D279">
        <v>55971.68</v>
      </c>
      <c r="E279">
        <v>58120</v>
      </c>
      <c r="F279">
        <v>54281.74</v>
      </c>
      <c r="G279">
        <v>57111.63</v>
      </c>
      <c r="H279">
        <v>1776.09</v>
      </c>
      <c r="I279" t="str">
        <f t="shared" si="12"/>
        <v>Mar</v>
      </c>
      <c r="J279" t="str">
        <f t="shared" si="13"/>
        <v>BTCUSD</v>
      </c>
      <c r="K279" t="str">
        <f t="shared" si="14"/>
        <v>Mar</v>
      </c>
    </row>
    <row r="280" spans="1:11" x14ac:dyDescent="0.25">
      <c r="A280" s="1">
        <v>44479</v>
      </c>
      <c r="B280" t="s">
        <v>18</v>
      </c>
      <c r="C280" t="s">
        <v>9</v>
      </c>
      <c r="D280">
        <v>55043.76</v>
      </c>
      <c r="E280">
        <v>56759.01</v>
      </c>
      <c r="F280">
        <v>54376.52</v>
      </c>
      <c r="G280">
        <v>56520.58</v>
      </c>
      <c r="H280">
        <v>1166.24</v>
      </c>
      <c r="I280" t="str">
        <f t="shared" si="12"/>
        <v>Oct</v>
      </c>
      <c r="J280" t="str">
        <f t="shared" si="13"/>
        <v>BTCUSD</v>
      </c>
      <c r="K280" t="str">
        <f t="shared" si="14"/>
        <v>Oct</v>
      </c>
    </row>
    <row r="281" spans="1:11" x14ac:dyDescent="0.25">
      <c r="A281" s="1">
        <v>44319</v>
      </c>
      <c r="B281" t="s">
        <v>13</v>
      </c>
      <c r="C281" t="s">
        <v>9</v>
      </c>
      <c r="D281">
        <v>57970.74</v>
      </c>
      <c r="E281">
        <v>58988.52</v>
      </c>
      <c r="F281">
        <v>54654.65</v>
      </c>
      <c r="G281">
        <v>55511.37</v>
      </c>
      <c r="H281">
        <v>2363.15</v>
      </c>
      <c r="I281" t="str">
        <f t="shared" si="12"/>
        <v>May</v>
      </c>
      <c r="J281" t="str">
        <f t="shared" si="13"/>
        <v>BTCUSD</v>
      </c>
      <c r="K281" t="str">
        <f t="shared" si="14"/>
        <v>May</v>
      </c>
    </row>
    <row r="282" spans="1:11" x14ac:dyDescent="0.25">
      <c r="A282" s="1">
        <v>44327</v>
      </c>
      <c r="B282" t="s">
        <v>13</v>
      </c>
      <c r="C282" t="s">
        <v>9</v>
      </c>
      <c r="D282">
        <v>55194.75</v>
      </c>
      <c r="E282">
        <v>57898</v>
      </c>
      <c r="F282">
        <v>54684</v>
      </c>
      <c r="G282">
        <v>57820</v>
      </c>
      <c r="H282">
        <v>1432.56</v>
      </c>
      <c r="I282" t="str">
        <f t="shared" si="12"/>
        <v>May</v>
      </c>
      <c r="J282" t="str">
        <f t="shared" si="13"/>
        <v>BTCUSD</v>
      </c>
      <c r="K282" t="str">
        <f t="shared" si="14"/>
        <v>May</v>
      </c>
    </row>
    <row r="283" spans="1:11" x14ac:dyDescent="0.25">
      <c r="A283" s="1">
        <v>44283</v>
      </c>
      <c r="B283" t="s">
        <v>11</v>
      </c>
      <c r="C283" t="s">
        <v>9</v>
      </c>
      <c r="D283">
        <v>56094.03</v>
      </c>
      <c r="E283">
        <v>56576.23</v>
      </c>
      <c r="F283">
        <v>54711.01</v>
      </c>
      <c r="G283">
        <v>55351</v>
      </c>
      <c r="H283">
        <v>453.44</v>
      </c>
      <c r="I283" t="str">
        <f t="shared" si="12"/>
        <v>Mar</v>
      </c>
      <c r="J283" t="str">
        <f t="shared" si="13"/>
        <v>BTCUSD</v>
      </c>
      <c r="K283" t="str">
        <f t="shared" si="14"/>
        <v>Mar</v>
      </c>
    </row>
    <row r="284" spans="1:11" x14ac:dyDescent="0.25">
      <c r="A284" s="1">
        <v>44284</v>
      </c>
      <c r="B284" t="s">
        <v>11</v>
      </c>
      <c r="C284" t="s">
        <v>9</v>
      </c>
      <c r="D284">
        <v>55351</v>
      </c>
      <c r="E284">
        <v>58430.77</v>
      </c>
      <c r="F284">
        <v>54889.09</v>
      </c>
      <c r="G284">
        <v>57155.81</v>
      </c>
      <c r="H284">
        <v>2020.26</v>
      </c>
      <c r="I284" t="str">
        <f t="shared" si="12"/>
        <v>Mar</v>
      </c>
      <c r="J284" t="str">
        <f t="shared" si="13"/>
        <v>BTCUSD</v>
      </c>
      <c r="K284" t="str">
        <f t="shared" si="14"/>
        <v>Mar</v>
      </c>
    </row>
    <row r="285" spans="1:11" x14ac:dyDescent="0.25">
      <c r="A285" s="1">
        <v>44267</v>
      </c>
      <c r="B285" t="s">
        <v>11</v>
      </c>
      <c r="C285" t="s">
        <v>9</v>
      </c>
      <c r="D285">
        <v>57111.63</v>
      </c>
      <c r="E285">
        <v>57959.22</v>
      </c>
      <c r="F285">
        <v>55050</v>
      </c>
      <c r="G285">
        <v>56705.84</v>
      </c>
      <c r="H285">
        <v>1595.58</v>
      </c>
      <c r="I285" t="str">
        <f t="shared" si="12"/>
        <v>Mar</v>
      </c>
      <c r="J285" t="str">
        <f t="shared" si="13"/>
        <v>BTCUSD</v>
      </c>
      <c r="K285" t="str">
        <f t="shared" si="14"/>
        <v>Mar</v>
      </c>
    </row>
    <row r="286" spans="1:11" x14ac:dyDescent="0.25">
      <c r="A286" s="1">
        <v>44322</v>
      </c>
      <c r="B286" t="s">
        <v>13</v>
      </c>
      <c r="C286" t="s">
        <v>9</v>
      </c>
      <c r="D286">
        <v>56900.44</v>
      </c>
      <c r="E286">
        <v>58465.93</v>
      </c>
      <c r="F286">
        <v>55200</v>
      </c>
      <c r="G286">
        <v>55762.28</v>
      </c>
      <c r="H286">
        <v>1494.9</v>
      </c>
      <c r="I286" t="str">
        <f t="shared" si="12"/>
        <v>May</v>
      </c>
      <c r="J286" t="str">
        <f t="shared" si="13"/>
        <v>BTCUSD</v>
      </c>
      <c r="K286" t="str">
        <f t="shared" si="14"/>
        <v>May</v>
      </c>
    </row>
    <row r="287" spans="1:11" x14ac:dyDescent="0.25">
      <c r="A287" s="1">
        <v>44323</v>
      </c>
      <c r="B287" t="s">
        <v>13</v>
      </c>
      <c r="C287" t="s">
        <v>9</v>
      </c>
      <c r="D287">
        <v>55762.28</v>
      </c>
      <c r="E287">
        <v>58750</v>
      </c>
      <c r="F287">
        <v>55292.22</v>
      </c>
      <c r="G287">
        <v>58187.76</v>
      </c>
      <c r="H287">
        <v>1591.2</v>
      </c>
      <c r="I287" t="str">
        <f t="shared" si="12"/>
        <v>May</v>
      </c>
      <c r="J287" t="str">
        <f t="shared" si="13"/>
        <v>BTCUSD</v>
      </c>
      <c r="K287" t="str">
        <f t="shared" si="14"/>
        <v>May</v>
      </c>
    </row>
    <row r="288" spans="1:11" x14ac:dyDescent="0.25">
      <c r="A288" s="1">
        <v>44523</v>
      </c>
      <c r="B288" t="s">
        <v>19</v>
      </c>
      <c r="C288" t="s">
        <v>9</v>
      </c>
      <c r="D288">
        <v>56975.38</v>
      </c>
      <c r="E288">
        <v>57882.26</v>
      </c>
      <c r="F288">
        <v>55384</v>
      </c>
      <c r="G288">
        <v>56423.5</v>
      </c>
      <c r="H288">
        <v>1584.78</v>
      </c>
      <c r="I288" t="str">
        <f t="shared" si="12"/>
        <v>Nov</v>
      </c>
      <c r="J288" t="str">
        <f t="shared" si="13"/>
        <v>BTCUSD</v>
      </c>
      <c r="K288" t="str">
        <f t="shared" si="14"/>
        <v>Nov</v>
      </c>
    </row>
    <row r="289" spans="1:11" x14ac:dyDescent="0.25">
      <c r="A289" s="1">
        <v>44293</v>
      </c>
      <c r="B289" t="s">
        <v>12</v>
      </c>
      <c r="C289" t="s">
        <v>9</v>
      </c>
      <c r="D289">
        <v>57934.16</v>
      </c>
      <c r="E289">
        <v>58675.79</v>
      </c>
      <c r="F289">
        <v>55450</v>
      </c>
      <c r="G289">
        <v>56559.59</v>
      </c>
      <c r="H289">
        <v>1994.91</v>
      </c>
      <c r="I289" t="str">
        <f t="shared" si="12"/>
        <v>Apr</v>
      </c>
      <c r="J289" t="str">
        <f t="shared" si="13"/>
        <v>BTCUSD</v>
      </c>
      <c r="K289" t="str">
        <f t="shared" si="14"/>
        <v>Apr</v>
      </c>
    </row>
    <row r="290" spans="1:11" x14ac:dyDescent="0.25">
      <c r="A290" s="1">
        <v>44276</v>
      </c>
      <c r="B290" t="s">
        <v>11</v>
      </c>
      <c r="C290" t="s">
        <v>9</v>
      </c>
      <c r="D290">
        <v>57833.32</v>
      </c>
      <c r="E290">
        <v>58164.58</v>
      </c>
      <c r="F290">
        <v>55500</v>
      </c>
      <c r="G290">
        <v>57551.47</v>
      </c>
      <c r="H290">
        <v>781.35</v>
      </c>
      <c r="I290" t="str">
        <f t="shared" si="12"/>
        <v>Mar</v>
      </c>
      <c r="J290" t="str">
        <f t="shared" si="13"/>
        <v>BTCUSD</v>
      </c>
      <c r="K290" t="str">
        <f t="shared" si="14"/>
        <v>Mar</v>
      </c>
    </row>
    <row r="291" spans="1:11" x14ac:dyDescent="0.25">
      <c r="A291" s="1">
        <v>44522</v>
      </c>
      <c r="B291" t="s">
        <v>19</v>
      </c>
      <c r="C291" t="s">
        <v>9</v>
      </c>
      <c r="D291">
        <v>57440.38</v>
      </c>
      <c r="E291">
        <v>59581.52</v>
      </c>
      <c r="F291">
        <v>55648.53</v>
      </c>
      <c r="G291">
        <v>56975.38</v>
      </c>
      <c r="H291">
        <v>1430.31</v>
      </c>
      <c r="I291" t="str">
        <f t="shared" si="12"/>
        <v>Nov</v>
      </c>
      <c r="J291" t="str">
        <f t="shared" si="13"/>
        <v>BTCUSD</v>
      </c>
      <c r="K291" t="str">
        <f t="shared" si="14"/>
        <v>Nov</v>
      </c>
    </row>
    <row r="292" spans="1:11" x14ac:dyDescent="0.25">
      <c r="A292" s="1">
        <v>44248</v>
      </c>
      <c r="B292" t="s">
        <v>10</v>
      </c>
      <c r="C292" t="s">
        <v>9</v>
      </c>
      <c r="D292">
        <v>56541.2</v>
      </c>
      <c r="E292">
        <v>58481.599999999999</v>
      </c>
      <c r="F292">
        <v>55800</v>
      </c>
      <c r="G292">
        <v>55914.43</v>
      </c>
      <c r="H292">
        <v>1454.9</v>
      </c>
      <c r="I292" t="str">
        <f t="shared" si="12"/>
        <v>Feb</v>
      </c>
      <c r="J292" t="str">
        <f t="shared" si="13"/>
        <v>BTCUSD</v>
      </c>
      <c r="K292" t="str">
        <f t="shared" si="14"/>
        <v>Feb</v>
      </c>
    </row>
    <row r="293" spans="1:11" x14ac:dyDescent="0.25">
      <c r="A293" s="1">
        <v>44480</v>
      </c>
      <c r="B293" t="s">
        <v>18</v>
      </c>
      <c r="C293" t="s">
        <v>9</v>
      </c>
      <c r="D293">
        <v>56520.58</v>
      </c>
      <c r="E293">
        <v>58000</v>
      </c>
      <c r="F293">
        <v>55838.77</v>
      </c>
      <c r="G293">
        <v>56710</v>
      </c>
      <c r="H293">
        <v>1027.9100000000001</v>
      </c>
      <c r="I293" t="str">
        <f t="shared" si="12"/>
        <v>Oct</v>
      </c>
      <c r="J293" t="str">
        <f t="shared" si="13"/>
        <v>BTCUSD</v>
      </c>
      <c r="K293" t="str">
        <f t="shared" si="14"/>
        <v>Oct</v>
      </c>
    </row>
    <row r="294" spans="1:11" x14ac:dyDescent="0.25">
      <c r="A294" s="1">
        <v>44519</v>
      </c>
      <c r="B294" t="s">
        <v>19</v>
      </c>
      <c r="C294" t="s">
        <v>9</v>
      </c>
      <c r="D294">
        <v>55911.16</v>
      </c>
      <c r="E294">
        <v>59042</v>
      </c>
      <c r="F294">
        <v>55856.95</v>
      </c>
      <c r="G294">
        <v>58596.83</v>
      </c>
      <c r="H294">
        <v>1483.12</v>
      </c>
      <c r="I294" t="str">
        <f t="shared" si="12"/>
        <v>Nov</v>
      </c>
      <c r="J294" t="str">
        <f t="shared" si="13"/>
        <v>BTCUSD</v>
      </c>
      <c r="K294" t="str">
        <f t="shared" si="14"/>
        <v>Nov</v>
      </c>
    </row>
    <row r="295" spans="1:11" x14ac:dyDescent="0.25">
      <c r="A295" s="1">
        <v>44531</v>
      </c>
      <c r="B295" t="s">
        <v>20</v>
      </c>
      <c r="C295" t="s">
        <v>9</v>
      </c>
      <c r="D295">
        <v>57404.47</v>
      </c>
      <c r="E295">
        <v>59105.91</v>
      </c>
      <c r="F295">
        <v>55860.02</v>
      </c>
      <c r="G295">
        <v>56362.19</v>
      </c>
      <c r="H295">
        <v>1420.43</v>
      </c>
      <c r="I295" t="str">
        <f t="shared" si="12"/>
        <v>Dec</v>
      </c>
      <c r="J295" t="str">
        <f t="shared" si="13"/>
        <v>BTCUSD</v>
      </c>
      <c r="K295" t="str">
        <f t="shared" si="14"/>
        <v>Dec</v>
      </c>
    </row>
    <row r="296" spans="1:11" x14ac:dyDescent="0.25">
      <c r="A296" s="1">
        <v>44524</v>
      </c>
      <c r="B296" t="s">
        <v>19</v>
      </c>
      <c r="C296" t="s">
        <v>9</v>
      </c>
      <c r="D296">
        <v>56423.5</v>
      </c>
      <c r="E296">
        <v>58276.58</v>
      </c>
      <c r="F296">
        <v>55899</v>
      </c>
      <c r="G296">
        <v>57756.25</v>
      </c>
      <c r="H296">
        <v>1105.1600000000001</v>
      </c>
      <c r="I296" t="str">
        <f t="shared" si="12"/>
        <v>Nov</v>
      </c>
      <c r="J296" t="str">
        <f t="shared" si="13"/>
        <v>BTCUSD</v>
      </c>
      <c r="K296" t="str">
        <f t="shared" si="14"/>
        <v>Nov</v>
      </c>
    </row>
    <row r="297" spans="1:11" x14ac:dyDescent="0.25">
      <c r="A297" s="1">
        <v>44530</v>
      </c>
      <c r="B297" t="s">
        <v>19</v>
      </c>
      <c r="C297" t="s">
        <v>9</v>
      </c>
      <c r="D297">
        <v>57163.87</v>
      </c>
      <c r="E297">
        <v>59226.98</v>
      </c>
      <c r="F297">
        <v>55930.25</v>
      </c>
      <c r="G297">
        <v>57404.47</v>
      </c>
      <c r="H297">
        <v>1487.28</v>
      </c>
      <c r="I297" t="str">
        <f t="shared" si="12"/>
        <v>Nov</v>
      </c>
      <c r="J297" t="str">
        <f t="shared" si="13"/>
        <v>BTCUSD</v>
      </c>
      <c r="K297" t="str">
        <f t="shared" si="14"/>
        <v>Nov</v>
      </c>
    </row>
    <row r="298" spans="1:11" x14ac:dyDescent="0.25">
      <c r="A298" s="1">
        <v>44532</v>
      </c>
      <c r="B298" t="s">
        <v>20</v>
      </c>
      <c r="C298" t="s">
        <v>9</v>
      </c>
      <c r="D298">
        <v>56362.19</v>
      </c>
      <c r="E298">
        <v>57277.919999999998</v>
      </c>
      <c r="F298">
        <v>56000</v>
      </c>
      <c r="G298">
        <v>56380.25</v>
      </c>
      <c r="H298">
        <v>1140.49</v>
      </c>
      <c r="I298" t="str">
        <f t="shared" si="12"/>
        <v>Dec</v>
      </c>
      <c r="J298" t="str">
        <f t="shared" si="13"/>
        <v>BTCUSD</v>
      </c>
      <c r="K298" t="str">
        <f t="shared" si="14"/>
        <v>Dec</v>
      </c>
    </row>
    <row r="299" spans="1:11" x14ac:dyDescent="0.25">
      <c r="A299" s="1">
        <v>44318</v>
      </c>
      <c r="B299" t="s">
        <v>13</v>
      </c>
      <c r="C299" t="s">
        <v>9</v>
      </c>
      <c r="D299">
        <v>56547.4</v>
      </c>
      <c r="E299">
        <v>58293.35</v>
      </c>
      <c r="F299">
        <v>56104.4</v>
      </c>
      <c r="G299">
        <v>57970.74</v>
      </c>
      <c r="H299">
        <v>653.63</v>
      </c>
      <c r="I299" t="str">
        <f t="shared" si="12"/>
        <v>May</v>
      </c>
      <c r="J299" t="str">
        <f t="shared" si="13"/>
        <v>BTCUSD</v>
      </c>
      <c r="K299" t="str">
        <f t="shared" si="14"/>
        <v>May</v>
      </c>
    </row>
    <row r="300" spans="1:11" x14ac:dyDescent="0.25">
      <c r="A300" s="1">
        <v>44273</v>
      </c>
      <c r="B300" t="s">
        <v>11</v>
      </c>
      <c r="C300" t="s">
        <v>9</v>
      </c>
      <c r="D300">
        <v>58687.360000000001</v>
      </c>
      <c r="E300">
        <v>60099.99</v>
      </c>
      <c r="F300">
        <v>56239.55</v>
      </c>
      <c r="G300">
        <v>57793.71</v>
      </c>
      <c r="H300">
        <v>1594.38</v>
      </c>
      <c r="I300" t="str">
        <f t="shared" si="12"/>
        <v>Mar</v>
      </c>
      <c r="J300" t="str">
        <f t="shared" si="13"/>
        <v>BTCUSD</v>
      </c>
      <c r="K300" t="str">
        <f t="shared" si="14"/>
        <v>Mar</v>
      </c>
    </row>
    <row r="301" spans="1:11" x14ac:dyDescent="0.25">
      <c r="A301" s="1">
        <v>44325</v>
      </c>
      <c r="B301" t="s">
        <v>13</v>
      </c>
      <c r="C301" t="s">
        <v>9</v>
      </c>
      <c r="D301">
        <v>58545.16</v>
      </c>
      <c r="E301">
        <v>59481.34</v>
      </c>
      <c r="F301">
        <v>56275.13</v>
      </c>
      <c r="G301">
        <v>59407.78</v>
      </c>
      <c r="H301">
        <v>1710.38</v>
      </c>
      <c r="I301" t="str">
        <f t="shared" si="12"/>
        <v>May</v>
      </c>
      <c r="J301" t="str">
        <f t="shared" si="13"/>
        <v>BTCUSD</v>
      </c>
      <c r="K301" t="str">
        <f t="shared" si="14"/>
        <v>May</v>
      </c>
    </row>
    <row r="302" spans="1:11" x14ac:dyDescent="0.25">
      <c r="A302" s="1">
        <v>44268</v>
      </c>
      <c r="B302" t="s">
        <v>11</v>
      </c>
      <c r="C302" t="s">
        <v>9</v>
      </c>
      <c r="D302">
        <v>56705.84</v>
      </c>
      <c r="E302">
        <v>61785</v>
      </c>
      <c r="F302">
        <v>56284.51</v>
      </c>
      <c r="G302">
        <v>61354.75</v>
      </c>
      <c r="H302">
        <v>2135.31</v>
      </c>
      <c r="I302" t="str">
        <f t="shared" si="12"/>
        <v>Mar</v>
      </c>
      <c r="J302" t="str">
        <f t="shared" si="13"/>
        <v>BTCUSD</v>
      </c>
      <c r="K302" t="str">
        <f t="shared" si="14"/>
        <v>Mar</v>
      </c>
    </row>
    <row r="303" spans="1:11" x14ac:dyDescent="0.25">
      <c r="A303" s="1">
        <v>44294</v>
      </c>
      <c r="B303" t="s">
        <v>12</v>
      </c>
      <c r="C303" t="s">
        <v>9</v>
      </c>
      <c r="D303">
        <v>56559.59</v>
      </c>
      <c r="E303">
        <v>58400</v>
      </c>
      <c r="F303">
        <v>56370.7</v>
      </c>
      <c r="G303">
        <v>58014.19</v>
      </c>
      <c r="H303">
        <v>762.92</v>
      </c>
      <c r="I303" t="str">
        <f t="shared" si="12"/>
        <v>Apr</v>
      </c>
      <c r="J303" t="str">
        <f t="shared" si="13"/>
        <v>BTCUSD</v>
      </c>
      <c r="K303" t="str">
        <f t="shared" si="14"/>
        <v>Apr</v>
      </c>
    </row>
    <row r="304" spans="1:11" x14ac:dyDescent="0.25">
      <c r="A304" s="1">
        <v>44317</v>
      </c>
      <c r="B304" t="s">
        <v>13</v>
      </c>
      <c r="C304" t="s">
        <v>9</v>
      </c>
      <c r="D304">
        <v>58272.25</v>
      </c>
      <c r="F304">
        <v>56408.62</v>
      </c>
      <c r="G304">
        <v>56547.4</v>
      </c>
      <c r="H304">
        <v>538.94000000000005</v>
      </c>
      <c r="I304" t="str">
        <f t="shared" si="12"/>
        <v>May</v>
      </c>
      <c r="J304" t="str">
        <f t="shared" si="13"/>
        <v>BTCUSD</v>
      </c>
      <c r="K304" t="str">
        <f t="shared" si="14"/>
        <v>May</v>
      </c>
    </row>
    <row r="305" spans="1:11" x14ac:dyDescent="0.25">
      <c r="A305" s="1">
        <v>44289</v>
      </c>
      <c r="B305" t="s">
        <v>12</v>
      </c>
      <c r="C305" t="s">
        <v>9</v>
      </c>
      <c r="D305">
        <v>59251.040000000001</v>
      </c>
      <c r="E305">
        <v>59851.519999999997</v>
      </c>
      <c r="F305">
        <v>56500</v>
      </c>
      <c r="G305">
        <v>57557.71</v>
      </c>
      <c r="H305">
        <v>834.45</v>
      </c>
      <c r="I305" t="str">
        <f t="shared" si="12"/>
        <v>Apr</v>
      </c>
      <c r="J305" t="str">
        <f t="shared" si="13"/>
        <v>BTCUSD</v>
      </c>
      <c r="K305" t="str">
        <f t="shared" si="14"/>
        <v>Apr</v>
      </c>
    </row>
    <row r="306" spans="1:11" x14ac:dyDescent="0.25">
      <c r="A306" s="1">
        <v>44529</v>
      </c>
      <c r="B306" t="s">
        <v>19</v>
      </c>
      <c r="C306" t="s">
        <v>9</v>
      </c>
      <c r="D306">
        <v>57400.61</v>
      </c>
      <c r="E306">
        <v>58903.31</v>
      </c>
      <c r="F306">
        <v>56734.49</v>
      </c>
      <c r="G306">
        <v>57163.87</v>
      </c>
      <c r="H306">
        <v>1057.04</v>
      </c>
      <c r="I306" t="str">
        <f t="shared" si="12"/>
        <v>Nov</v>
      </c>
      <c r="J306" t="str">
        <f t="shared" si="13"/>
        <v>BTCUSD</v>
      </c>
      <c r="K306" t="str">
        <f t="shared" si="14"/>
        <v>Nov</v>
      </c>
    </row>
    <row r="307" spans="1:11" x14ac:dyDescent="0.25">
      <c r="A307" s="1">
        <v>44483</v>
      </c>
      <c r="B307" t="s">
        <v>18</v>
      </c>
      <c r="C307" t="s">
        <v>9</v>
      </c>
      <c r="D307">
        <v>58073.82</v>
      </c>
      <c r="E307">
        <v>59450</v>
      </c>
      <c r="F307">
        <v>56807.96</v>
      </c>
      <c r="G307">
        <v>59407.55</v>
      </c>
      <c r="H307">
        <v>1166.8900000000001</v>
      </c>
      <c r="I307" t="str">
        <f t="shared" si="12"/>
        <v>Oct</v>
      </c>
      <c r="J307" t="str">
        <f t="shared" si="13"/>
        <v>BTCUSD</v>
      </c>
      <c r="K307" t="str">
        <f t="shared" si="14"/>
        <v>Oct</v>
      </c>
    </row>
    <row r="308" spans="1:11" x14ac:dyDescent="0.25">
      <c r="A308" s="1">
        <v>44291</v>
      </c>
      <c r="B308" t="s">
        <v>12</v>
      </c>
      <c r="C308" t="s">
        <v>9</v>
      </c>
      <c r="D308">
        <v>57479.64</v>
      </c>
      <c r="E308">
        <v>59468.95</v>
      </c>
      <c r="F308">
        <v>56810.28</v>
      </c>
      <c r="G308">
        <v>58638.14</v>
      </c>
      <c r="H308">
        <v>845.18</v>
      </c>
      <c r="I308" t="str">
        <f t="shared" si="12"/>
        <v>Apr</v>
      </c>
      <c r="J308" t="str">
        <f t="shared" si="13"/>
        <v>BTCUSD</v>
      </c>
      <c r="K308" t="str">
        <f t="shared" si="14"/>
        <v>Apr</v>
      </c>
    </row>
    <row r="309" spans="1:11" x14ac:dyDescent="0.25">
      <c r="A309" s="1">
        <v>44286</v>
      </c>
      <c r="B309" t="s">
        <v>11</v>
      </c>
      <c r="C309" t="s">
        <v>9</v>
      </c>
      <c r="D309">
        <v>58621.67</v>
      </c>
      <c r="E309">
        <v>59800</v>
      </c>
      <c r="F309">
        <v>56880</v>
      </c>
      <c r="G309">
        <v>59143.58</v>
      </c>
      <c r="H309">
        <v>1679.55</v>
      </c>
      <c r="I309" t="str">
        <f t="shared" si="12"/>
        <v>Mar</v>
      </c>
      <c r="J309" t="str">
        <f t="shared" si="13"/>
        <v>BTCUSD</v>
      </c>
      <c r="K309" t="str">
        <f t="shared" si="14"/>
        <v>Mar</v>
      </c>
    </row>
    <row r="310" spans="1:11" x14ac:dyDescent="0.25">
      <c r="A310" s="1">
        <v>44285</v>
      </c>
      <c r="B310" t="s">
        <v>11</v>
      </c>
      <c r="C310" t="s">
        <v>9</v>
      </c>
      <c r="D310">
        <v>57155.81</v>
      </c>
      <c r="E310">
        <v>59385</v>
      </c>
      <c r="F310">
        <v>57024.4</v>
      </c>
      <c r="G310">
        <v>58621.67</v>
      </c>
      <c r="H310">
        <v>933.97</v>
      </c>
      <c r="I310" t="str">
        <f t="shared" si="12"/>
        <v>Mar</v>
      </c>
      <c r="J310" t="str">
        <f t="shared" si="13"/>
        <v>BTCUSD</v>
      </c>
      <c r="K310" t="str">
        <f t="shared" si="14"/>
        <v>Mar</v>
      </c>
    </row>
    <row r="311" spans="1:11" x14ac:dyDescent="0.25">
      <c r="A311" s="1">
        <v>44290</v>
      </c>
      <c r="B311" t="s">
        <v>12</v>
      </c>
      <c r="C311" t="s">
        <v>9</v>
      </c>
      <c r="D311">
        <v>57557.71</v>
      </c>
      <c r="E311">
        <v>58500.94</v>
      </c>
      <c r="F311">
        <v>57042.53</v>
      </c>
      <c r="G311">
        <v>57479.64</v>
      </c>
      <c r="H311">
        <v>288.3</v>
      </c>
      <c r="I311" t="str">
        <f t="shared" si="12"/>
        <v>Apr</v>
      </c>
      <c r="J311" t="str">
        <f t="shared" si="13"/>
        <v>BTCUSD</v>
      </c>
      <c r="K311" t="str">
        <f t="shared" si="14"/>
        <v>Apr</v>
      </c>
    </row>
    <row r="312" spans="1:11" x14ac:dyDescent="0.25">
      <c r="A312" s="1">
        <v>44521</v>
      </c>
      <c r="B312" t="s">
        <v>19</v>
      </c>
      <c r="C312" t="s">
        <v>9</v>
      </c>
      <c r="D312">
        <v>58741.06</v>
      </c>
      <c r="E312">
        <v>60061.89</v>
      </c>
      <c r="F312">
        <v>57049.07</v>
      </c>
      <c r="G312">
        <v>57440.38</v>
      </c>
      <c r="H312">
        <v>649.59</v>
      </c>
      <c r="I312" t="str">
        <f t="shared" si="12"/>
        <v>Nov</v>
      </c>
      <c r="J312" t="str">
        <f t="shared" si="13"/>
        <v>BTCUSD</v>
      </c>
      <c r="K312" t="str">
        <f t="shared" si="14"/>
        <v>Nov</v>
      </c>
    </row>
    <row r="313" spans="1:11" x14ac:dyDescent="0.25">
      <c r="A313" s="1">
        <v>44525</v>
      </c>
      <c r="B313" t="s">
        <v>19</v>
      </c>
      <c r="C313" t="s">
        <v>9</v>
      </c>
      <c r="D313">
        <v>57756.25</v>
      </c>
      <c r="E313">
        <v>59476.65</v>
      </c>
      <c r="F313">
        <v>57051.76</v>
      </c>
      <c r="G313">
        <v>57952.35</v>
      </c>
      <c r="H313">
        <v>628.99</v>
      </c>
      <c r="I313" t="str">
        <f t="shared" si="12"/>
        <v>Nov</v>
      </c>
      <c r="J313" t="str">
        <f t="shared" si="13"/>
        <v>BTCUSD</v>
      </c>
      <c r="K313" t="str">
        <f t="shared" si="14"/>
        <v>Nov</v>
      </c>
    </row>
    <row r="314" spans="1:11" x14ac:dyDescent="0.25">
      <c r="A314" s="1">
        <v>44292</v>
      </c>
      <c r="B314" t="s">
        <v>12</v>
      </c>
      <c r="C314" t="s">
        <v>9</v>
      </c>
      <c r="D314">
        <v>58638.14</v>
      </c>
      <c r="E314">
        <v>59028.19</v>
      </c>
      <c r="F314">
        <v>57255</v>
      </c>
      <c r="G314">
        <v>57934.16</v>
      </c>
      <c r="H314">
        <v>1173.72</v>
      </c>
      <c r="I314" t="str">
        <f t="shared" si="12"/>
        <v>Apr</v>
      </c>
      <c r="J314" t="str">
        <f t="shared" si="13"/>
        <v>BTCUSD</v>
      </c>
      <c r="K314" t="str">
        <f t="shared" si="14"/>
        <v>Apr</v>
      </c>
    </row>
    <row r="315" spans="1:11" x14ac:dyDescent="0.25">
      <c r="A315" s="1">
        <v>44520</v>
      </c>
      <c r="B315" t="s">
        <v>19</v>
      </c>
      <c r="C315" t="s">
        <v>9</v>
      </c>
      <c r="D315">
        <v>58596.83</v>
      </c>
      <c r="E315">
        <v>59886.11</v>
      </c>
      <c r="F315">
        <v>57442</v>
      </c>
      <c r="G315">
        <v>58741.06</v>
      </c>
      <c r="H315">
        <v>777.79</v>
      </c>
      <c r="I315" t="str">
        <f t="shared" si="12"/>
        <v>Nov</v>
      </c>
      <c r="J315" t="str">
        <f t="shared" si="13"/>
        <v>BTCUSD</v>
      </c>
      <c r="K315" t="str">
        <f t="shared" si="14"/>
        <v>Nov</v>
      </c>
    </row>
    <row r="316" spans="1:11" x14ac:dyDescent="0.25">
      <c r="A316" s="1">
        <v>44275</v>
      </c>
      <c r="B316" t="s">
        <v>11</v>
      </c>
      <c r="C316" t="s">
        <v>9</v>
      </c>
      <c r="D316">
        <v>58428.9</v>
      </c>
      <c r="E316">
        <v>59880</v>
      </c>
      <c r="F316">
        <v>57469.36</v>
      </c>
      <c r="G316">
        <v>57833.32</v>
      </c>
      <c r="H316">
        <v>774.22</v>
      </c>
      <c r="I316" t="str">
        <f t="shared" si="12"/>
        <v>Mar</v>
      </c>
      <c r="J316" t="str">
        <f t="shared" si="13"/>
        <v>BTCUSD</v>
      </c>
      <c r="K316" t="str">
        <f t="shared" si="14"/>
        <v>Mar</v>
      </c>
    </row>
    <row r="317" spans="1:11" x14ac:dyDescent="0.25">
      <c r="A317" s="1">
        <v>44497</v>
      </c>
      <c r="B317" t="s">
        <v>18</v>
      </c>
      <c r="C317" t="s">
        <v>9</v>
      </c>
      <c r="D317">
        <v>58884.7</v>
      </c>
      <c r="E317">
        <v>62508.87</v>
      </c>
      <c r="F317">
        <v>57500</v>
      </c>
      <c r="G317">
        <v>61706.36</v>
      </c>
      <c r="H317">
        <v>2789.79</v>
      </c>
      <c r="I317" t="str">
        <f t="shared" si="12"/>
        <v>Oct</v>
      </c>
      <c r="J317" t="str">
        <f t="shared" si="13"/>
        <v>BTCUSD</v>
      </c>
      <c r="K317" t="str">
        <f t="shared" si="14"/>
        <v>Oct</v>
      </c>
    </row>
    <row r="318" spans="1:11" x14ac:dyDescent="0.25">
      <c r="A318" s="1">
        <v>44274</v>
      </c>
      <c r="B318" t="s">
        <v>11</v>
      </c>
      <c r="C318" t="s">
        <v>9</v>
      </c>
      <c r="D318">
        <v>57793.71</v>
      </c>
      <c r="E318">
        <v>59448.39</v>
      </c>
      <c r="F318">
        <v>57507.61</v>
      </c>
      <c r="G318">
        <v>58428.9</v>
      </c>
      <c r="H318">
        <v>1014.17</v>
      </c>
      <c r="I318" t="str">
        <f t="shared" si="12"/>
        <v>Mar</v>
      </c>
      <c r="J318" t="str">
        <f t="shared" si="13"/>
        <v>BTCUSD</v>
      </c>
      <c r="K318" t="str">
        <f t="shared" si="14"/>
        <v>Mar</v>
      </c>
    </row>
    <row r="319" spans="1:11" x14ac:dyDescent="0.25">
      <c r="A319" s="1">
        <v>44324</v>
      </c>
      <c r="B319" t="s">
        <v>13</v>
      </c>
      <c r="C319" t="s">
        <v>9</v>
      </c>
      <c r="D319">
        <v>58187.76</v>
      </c>
      <c r="E319">
        <v>59560</v>
      </c>
      <c r="F319">
        <v>57583.09</v>
      </c>
      <c r="G319">
        <v>58545.16</v>
      </c>
      <c r="H319">
        <v>1692.08</v>
      </c>
      <c r="I319" t="str">
        <f t="shared" si="12"/>
        <v>May</v>
      </c>
      <c r="J319" t="str">
        <f t="shared" si="13"/>
        <v>BTCUSD</v>
      </c>
      <c r="K319" t="str">
        <f t="shared" si="14"/>
        <v>May</v>
      </c>
    </row>
    <row r="320" spans="1:11" x14ac:dyDescent="0.25">
      <c r="A320" s="1">
        <v>44295</v>
      </c>
      <c r="B320" t="s">
        <v>12</v>
      </c>
      <c r="C320" t="s">
        <v>9</v>
      </c>
      <c r="D320">
        <v>58014.19</v>
      </c>
      <c r="E320">
        <v>59170</v>
      </c>
      <c r="F320">
        <v>57689.72</v>
      </c>
      <c r="G320">
        <v>59160</v>
      </c>
      <c r="H320">
        <v>930.34</v>
      </c>
      <c r="I320" t="str">
        <f t="shared" si="12"/>
        <v>Apr</v>
      </c>
      <c r="J320" t="str">
        <f t="shared" si="13"/>
        <v>BTCUSD</v>
      </c>
      <c r="K320" t="str">
        <f t="shared" si="14"/>
        <v>Apr</v>
      </c>
    </row>
    <row r="321" spans="1:11" x14ac:dyDescent="0.25">
      <c r="A321" s="1">
        <v>44287</v>
      </c>
      <c r="B321" t="s">
        <v>12</v>
      </c>
      <c r="C321" t="s">
        <v>9</v>
      </c>
      <c r="D321">
        <v>59143.58</v>
      </c>
      <c r="E321">
        <v>60100</v>
      </c>
      <c r="F321">
        <v>57946.28</v>
      </c>
      <c r="G321">
        <v>59800</v>
      </c>
      <c r="H321">
        <v>1221</v>
      </c>
      <c r="I321" t="str">
        <f t="shared" si="12"/>
        <v>Apr</v>
      </c>
      <c r="J321" t="str">
        <f t="shared" si="13"/>
        <v>BTCUSD</v>
      </c>
      <c r="K321" t="str">
        <f t="shared" si="14"/>
        <v>Apr</v>
      </c>
    </row>
    <row r="322" spans="1:11" x14ac:dyDescent="0.25">
      <c r="A322" s="1">
        <v>44496</v>
      </c>
      <c r="B322" t="s">
        <v>18</v>
      </c>
      <c r="C322" t="s">
        <v>9</v>
      </c>
      <c r="D322">
        <v>60728</v>
      </c>
      <c r="E322">
        <v>61500</v>
      </c>
      <c r="F322">
        <v>58100</v>
      </c>
      <c r="G322">
        <v>58884.7</v>
      </c>
      <c r="H322">
        <v>1865.12</v>
      </c>
      <c r="I322" t="str">
        <f t="shared" ref="I322:I385" si="15">TRIM(B322)</f>
        <v>Oct</v>
      </c>
      <c r="J322" t="str">
        <f t="shared" ref="J322:J385" si="16">TRIM(C322)</f>
        <v>BTCUSD</v>
      </c>
      <c r="K322" t="str">
        <f t="shared" ref="K322:K385" si="17">LEFT(I322,3)</f>
        <v>Oct</v>
      </c>
    </row>
    <row r="323" spans="1:11" x14ac:dyDescent="0.25">
      <c r="A323" s="1">
        <v>44296</v>
      </c>
      <c r="B323" t="s">
        <v>12</v>
      </c>
      <c r="C323" t="s">
        <v>9</v>
      </c>
      <c r="D323">
        <v>59160</v>
      </c>
      <c r="E323">
        <v>61180</v>
      </c>
      <c r="F323">
        <v>58316.33</v>
      </c>
      <c r="G323">
        <v>60240.83</v>
      </c>
      <c r="H323">
        <v>1344.77</v>
      </c>
      <c r="I323" t="str">
        <f t="shared" si="15"/>
        <v>Apr</v>
      </c>
      <c r="J323" t="str">
        <f t="shared" si="16"/>
        <v>BTCUSD</v>
      </c>
      <c r="K323" t="str">
        <f t="shared" si="17"/>
        <v>Apr</v>
      </c>
    </row>
    <row r="324" spans="1:11" x14ac:dyDescent="0.25">
      <c r="A324" s="1">
        <v>44517</v>
      </c>
      <c r="B324" t="s">
        <v>19</v>
      </c>
      <c r="C324" t="s">
        <v>9</v>
      </c>
      <c r="D324">
        <v>59050.45</v>
      </c>
      <c r="E324">
        <v>60976.25</v>
      </c>
      <c r="F324">
        <v>58434.8</v>
      </c>
      <c r="G324">
        <v>59885.21</v>
      </c>
      <c r="H324">
        <v>1794.84</v>
      </c>
      <c r="I324" t="str">
        <f t="shared" si="15"/>
        <v>Nov</v>
      </c>
      <c r="J324" t="str">
        <f t="shared" si="16"/>
        <v>BTCUSD</v>
      </c>
      <c r="K324" t="str">
        <f t="shared" si="17"/>
        <v>Nov</v>
      </c>
    </row>
    <row r="325" spans="1:11" x14ac:dyDescent="0.25">
      <c r="A325" s="1">
        <v>44288</v>
      </c>
      <c r="B325" t="s">
        <v>12</v>
      </c>
      <c r="C325" t="s">
        <v>9</v>
      </c>
      <c r="D325">
        <v>59800</v>
      </c>
      <c r="E325">
        <v>59950</v>
      </c>
      <c r="F325">
        <v>58485.68</v>
      </c>
      <c r="G325">
        <v>59251.040000000001</v>
      </c>
      <c r="H325">
        <v>760.64</v>
      </c>
      <c r="I325" t="str">
        <f t="shared" si="15"/>
        <v>Apr</v>
      </c>
      <c r="J325" t="str">
        <f t="shared" si="16"/>
        <v>BTCUSD</v>
      </c>
      <c r="K325" t="str">
        <f t="shared" si="17"/>
        <v>Apr</v>
      </c>
    </row>
    <row r="326" spans="1:11" x14ac:dyDescent="0.25">
      <c r="A326" s="1">
        <v>44516</v>
      </c>
      <c r="B326" t="s">
        <v>19</v>
      </c>
      <c r="C326" t="s">
        <v>9</v>
      </c>
      <c r="D326">
        <v>60944.13</v>
      </c>
      <c r="E326">
        <v>61558.53</v>
      </c>
      <c r="F326">
        <v>58573</v>
      </c>
      <c r="G326">
        <v>59050.45</v>
      </c>
      <c r="H326">
        <v>2725.2</v>
      </c>
      <c r="I326" t="str">
        <f t="shared" si="15"/>
        <v>Nov</v>
      </c>
      <c r="J326" t="str">
        <f t="shared" si="16"/>
        <v>BTCUSD</v>
      </c>
      <c r="K326" t="str">
        <f t="shared" si="17"/>
        <v>Nov</v>
      </c>
    </row>
    <row r="327" spans="1:11" x14ac:dyDescent="0.25">
      <c r="A327" s="1">
        <v>44269</v>
      </c>
      <c r="B327" t="s">
        <v>11</v>
      </c>
      <c r="C327" t="s">
        <v>9</v>
      </c>
      <c r="D327">
        <v>61354.75</v>
      </c>
      <c r="E327">
        <v>61500.82</v>
      </c>
      <c r="F327">
        <v>58750</v>
      </c>
      <c r="G327">
        <v>60362.18</v>
      </c>
      <c r="H327">
        <v>1286.1500000000001</v>
      </c>
      <c r="I327" t="str">
        <f t="shared" si="15"/>
        <v>Mar</v>
      </c>
      <c r="J327" t="str">
        <f t="shared" si="16"/>
        <v>BTCUSD</v>
      </c>
      <c r="K327" t="str">
        <f t="shared" si="17"/>
        <v>Mar</v>
      </c>
    </row>
    <row r="328" spans="1:11" x14ac:dyDescent="0.25">
      <c r="A328" s="1">
        <v>44484</v>
      </c>
      <c r="B328" t="s">
        <v>18</v>
      </c>
      <c r="C328" t="s">
        <v>9</v>
      </c>
      <c r="D328">
        <v>59407.55</v>
      </c>
      <c r="E328">
        <v>62898</v>
      </c>
      <c r="F328">
        <v>58768.79</v>
      </c>
      <c r="G328">
        <v>61624.84</v>
      </c>
      <c r="H328">
        <v>3069.46</v>
      </c>
      <c r="I328" t="str">
        <f t="shared" si="15"/>
        <v>Oct</v>
      </c>
      <c r="J328" t="str">
        <f t="shared" si="16"/>
        <v>BTCUSD</v>
      </c>
      <c r="K328" t="str">
        <f t="shared" si="17"/>
        <v>Oct</v>
      </c>
    </row>
    <row r="329" spans="1:11" x14ac:dyDescent="0.25">
      <c r="A329" s="1">
        <v>44486</v>
      </c>
      <c r="B329" t="s">
        <v>18</v>
      </c>
      <c r="C329" t="s">
        <v>9</v>
      </c>
      <c r="D329">
        <v>61144.42</v>
      </c>
      <c r="E329">
        <v>62552.73</v>
      </c>
      <c r="F329">
        <v>58937.03</v>
      </c>
      <c r="G329">
        <v>62100</v>
      </c>
      <c r="H329">
        <v>929.51</v>
      </c>
      <c r="I329" t="str">
        <f t="shared" si="15"/>
        <v>Oct</v>
      </c>
      <c r="J329" t="str">
        <f t="shared" si="16"/>
        <v>BTCUSD</v>
      </c>
      <c r="K329" t="str">
        <f t="shared" si="17"/>
        <v>Oct</v>
      </c>
    </row>
    <row r="330" spans="1:11" x14ac:dyDescent="0.25">
      <c r="A330" s="1">
        <v>44297</v>
      </c>
      <c r="B330" t="s">
        <v>12</v>
      </c>
      <c r="C330" t="s">
        <v>9</v>
      </c>
      <c r="D330">
        <v>60240.83</v>
      </c>
      <c r="E330">
        <v>60416.42</v>
      </c>
      <c r="F330">
        <v>59200</v>
      </c>
      <c r="G330">
        <v>60325.66</v>
      </c>
      <c r="H330">
        <v>644.47</v>
      </c>
      <c r="I330" t="str">
        <f t="shared" si="15"/>
        <v>Apr</v>
      </c>
      <c r="J330" t="str">
        <f t="shared" si="16"/>
        <v>BTCUSD</v>
      </c>
      <c r="K330" t="str">
        <f t="shared" si="17"/>
        <v>Apr</v>
      </c>
    </row>
    <row r="331" spans="1:11" x14ac:dyDescent="0.25">
      <c r="A331" s="1">
        <v>44298</v>
      </c>
      <c r="B331" t="s">
        <v>12</v>
      </c>
      <c r="C331" t="s">
        <v>9</v>
      </c>
      <c r="D331">
        <v>60325.66</v>
      </c>
      <c r="E331">
        <v>61197.09</v>
      </c>
      <c r="F331">
        <v>59400.01</v>
      </c>
      <c r="G331">
        <v>60415.91</v>
      </c>
      <c r="H331">
        <v>1343.29</v>
      </c>
      <c r="I331" t="str">
        <f t="shared" si="15"/>
        <v>Apr</v>
      </c>
      <c r="J331" t="str">
        <f t="shared" si="16"/>
        <v>BTCUSD</v>
      </c>
      <c r="K331" t="str">
        <f t="shared" si="17"/>
        <v>Apr</v>
      </c>
    </row>
    <row r="332" spans="1:11" x14ac:dyDescent="0.25">
      <c r="A332" s="1">
        <v>44501</v>
      </c>
      <c r="B332" t="s">
        <v>19</v>
      </c>
      <c r="C332" t="s">
        <v>9</v>
      </c>
      <c r="D332">
        <v>59947.01</v>
      </c>
      <c r="E332">
        <v>62490</v>
      </c>
      <c r="F332">
        <v>59490.18</v>
      </c>
      <c r="G332">
        <v>61133.24</v>
      </c>
      <c r="H332">
        <v>1488.56</v>
      </c>
      <c r="I332" t="str">
        <f t="shared" si="15"/>
        <v>Nov</v>
      </c>
      <c r="J332" t="str">
        <f t="shared" si="16"/>
        <v>BTCUSD</v>
      </c>
      <c r="K332" t="str">
        <f t="shared" si="17"/>
        <v>Nov</v>
      </c>
    </row>
    <row r="333" spans="1:11" x14ac:dyDescent="0.25">
      <c r="A333" s="1">
        <v>44493</v>
      </c>
      <c r="B333" t="s">
        <v>18</v>
      </c>
      <c r="C333" t="s">
        <v>9</v>
      </c>
      <c r="D333">
        <v>61226</v>
      </c>
      <c r="E333">
        <v>62223.14</v>
      </c>
      <c r="F333">
        <v>59505</v>
      </c>
      <c r="G333">
        <v>62091.93</v>
      </c>
      <c r="H333">
        <v>848.7</v>
      </c>
      <c r="I333" t="str">
        <f t="shared" si="15"/>
        <v>Oct</v>
      </c>
      <c r="J333" t="str">
        <f t="shared" si="16"/>
        <v>BTCUSD</v>
      </c>
      <c r="K333" t="str">
        <f t="shared" si="17"/>
        <v>Oct</v>
      </c>
    </row>
    <row r="334" spans="1:11" x14ac:dyDescent="0.25">
      <c r="A334" s="1">
        <v>44492</v>
      </c>
      <c r="B334" t="s">
        <v>18</v>
      </c>
      <c r="C334" t="s">
        <v>9</v>
      </c>
      <c r="D334">
        <v>61234.9</v>
      </c>
      <c r="E334">
        <v>61743.51</v>
      </c>
      <c r="F334">
        <v>59648.91</v>
      </c>
      <c r="G334">
        <v>61226</v>
      </c>
      <c r="H334">
        <v>543.67999999999995</v>
      </c>
      <c r="I334" t="str">
        <f t="shared" si="15"/>
        <v>Oct</v>
      </c>
      <c r="J334" t="str">
        <f t="shared" si="16"/>
        <v>BTCUSD</v>
      </c>
      <c r="K334" t="str">
        <f t="shared" si="17"/>
        <v>Oct</v>
      </c>
    </row>
    <row r="335" spans="1:11" x14ac:dyDescent="0.25">
      <c r="A335" s="1">
        <v>44500</v>
      </c>
      <c r="B335" t="s">
        <v>18</v>
      </c>
      <c r="C335" t="s">
        <v>9</v>
      </c>
      <c r="D335">
        <v>61719.1</v>
      </c>
      <c r="E335">
        <v>61768</v>
      </c>
      <c r="F335">
        <v>59731.57</v>
      </c>
      <c r="G335">
        <v>59947.01</v>
      </c>
      <c r="H335">
        <v>975.65</v>
      </c>
      <c r="I335" t="str">
        <f t="shared" si="15"/>
        <v>Oct</v>
      </c>
      <c r="J335" t="str">
        <f t="shared" si="16"/>
        <v>BTCUSD</v>
      </c>
      <c r="K335" t="str">
        <f t="shared" si="17"/>
        <v>Oct</v>
      </c>
    </row>
    <row r="336" spans="1:11" x14ac:dyDescent="0.25">
      <c r="A336" s="1">
        <v>44495</v>
      </c>
      <c r="B336" t="s">
        <v>18</v>
      </c>
      <c r="C336" t="s">
        <v>9</v>
      </c>
      <c r="D336">
        <v>62765.47</v>
      </c>
      <c r="E336">
        <v>63102.8</v>
      </c>
      <c r="F336">
        <v>59850</v>
      </c>
      <c r="G336">
        <v>60728</v>
      </c>
      <c r="H336">
        <v>1278.71</v>
      </c>
      <c r="I336" t="str">
        <f t="shared" si="15"/>
        <v>Oct</v>
      </c>
      <c r="J336" t="str">
        <f t="shared" si="16"/>
        <v>BTCUSD</v>
      </c>
      <c r="K336" t="str">
        <f t="shared" si="17"/>
        <v>Oct</v>
      </c>
    </row>
    <row r="337" spans="1:11" x14ac:dyDescent="0.25">
      <c r="A337" s="1">
        <v>44487</v>
      </c>
      <c r="B337" t="s">
        <v>18</v>
      </c>
      <c r="C337" t="s">
        <v>9</v>
      </c>
      <c r="D337">
        <v>62100</v>
      </c>
      <c r="E337">
        <v>62973.38</v>
      </c>
      <c r="F337">
        <v>59926.13</v>
      </c>
      <c r="G337">
        <v>62600</v>
      </c>
      <c r="H337">
        <v>2631.53</v>
      </c>
      <c r="I337" t="str">
        <f t="shared" si="15"/>
        <v>Oct</v>
      </c>
      <c r="J337" t="str">
        <f t="shared" si="16"/>
        <v>BTCUSD</v>
      </c>
      <c r="K337" t="str">
        <f t="shared" si="17"/>
        <v>Oct</v>
      </c>
    </row>
    <row r="338" spans="1:11" x14ac:dyDescent="0.25">
      <c r="A338" s="1">
        <v>44491</v>
      </c>
      <c r="B338" t="s">
        <v>18</v>
      </c>
      <c r="C338" t="s">
        <v>9</v>
      </c>
      <c r="D338">
        <v>63243.4</v>
      </c>
      <c r="E338">
        <v>63745.62</v>
      </c>
      <c r="F338">
        <v>60000</v>
      </c>
      <c r="G338">
        <v>61234.9</v>
      </c>
      <c r="H338">
        <v>1652.99</v>
      </c>
      <c r="I338" t="str">
        <f t="shared" si="15"/>
        <v>Oct</v>
      </c>
      <c r="J338" t="str">
        <f t="shared" si="16"/>
        <v>BTCUSD</v>
      </c>
      <c r="K338" t="str">
        <f t="shared" si="17"/>
        <v>Oct</v>
      </c>
    </row>
    <row r="339" spans="1:11" x14ac:dyDescent="0.25">
      <c r="A339" s="1">
        <v>44302</v>
      </c>
      <c r="B339" t="s">
        <v>12</v>
      </c>
      <c r="C339" t="s">
        <v>9</v>
      </c>
      <c r="D339">
        <v>62998.68</v>
      </c>
      <c r="E339">
        <v>62998.68</v>
      </c>
      <c r="F339">
        <v>60055.14</v>
      </c>
      <c r="G339">
        <v>62450</v>
      </c>
      <c r="H339">
        <v>2319.6</v>
      </c>
      <c r="I339" t="str">
        <f t="shared" si="15"/>
        <v>Apr</v>
      </c>
      <c r="J339" t="str">
        <f t="shared" si="16"/>
        <v>BTCUSD</v>
      </c>
      <c r="K339" t="str">
        <f t="shared" si="17"/>
        <v>Apr</v>
      </c>
    </row>
    <row r="340" spans="1:11" x14ac:dyDescent="0.25">
      <c r="A340" s="1">
        <v>44503</v>
      </c>
      <c r="B340" t="s">
        <v>19</v>
      </c>
      <c r="C340" t="s">
        <v>9</v>
      </c>
      <c r="D340">
        <v>63257.57</v>
      </c>
      <c r="E340">
        <v>63547.54</v>
      </c>
      <c r="F340">
        <v>60110</v>
      </c>
      <c r="G340">
        <v>62469.83</v>
      </c>
      <c r="H340">
        <v>1448.49</v>
      </c>
      <c r="I340" t="str">
        <f t="shared" si="15"/>
        <v>Nov</v>
      </c>
      <c r="J340" t="str">
        <f t="shared" si="16"/>
        <v>BTCUSD</v>
      </c>
      <c r="K340" t="str">
        <f t="shared" si="17"/>
        <v>Nov</v>
      </c>
    </row>
    <row r="341" spans="1:11" x14ac:dyDescent="0.25">
      <c r="A341" s="1">
        <v>44506</v>
      </c>
      <c r="B341" t="s">
        <v>19</v>
      </c>
      <c r="C341" t="s">
        <v>9</v>
      </c>
      <c r="D341">
        <v>61172.03</v>
      </c>
      <c r="E341">
        <v>62338.16</v>
      </c>
      <c r="F341">
        <v>60120</v>
      </c>
      <c r="G341">
        <v>62199.69</v>
      </c>
      <c r="H341">
        <v>758.38</v>
      </c>
      <c r="I341" t="str">
        <f t="shared" si="15"/>
        <v>Nov</v>
      </c>
      <c r="J341" t="str">
        <f t="shared" si="16"/>
        <v>BTCUSD</v>
      </c>
      <c r="K341" t="str">
        <f t="shared" si="17"/>
        <v>Nov</v>
      </c>
    </row>
    <row r="342" spans="1:11" x14ac:dyDescent="0.25">
      <c r="A342" s="1">
        <v>44485</v>
      </c>
      <c r="B342" t="s">
        <v>18</v>
      </c>
      <c r="C342" t="s">
        <v>9</v>
      </c>
      <c r="D342">
        <v>61624.84</v>
      </c>
      <c r="E342">
        <v>62366.080000000002</v>
      </c>
      <c r="F342">
        <v>60174.14</v>
      </c>
      <c r="G342">
        <v>61144.42</v>
      </c>
      <c r="H342">
        <v>864.57</v>
      </c>
      <c r="I342" t="str">
        <f t="shared" si="15"/>
        <v>Oct</v>
      </c>
      <c r="J342" t="str">
        <f t="shared" si="16"/>
        <v>BTCUSD</v>
      </c>
      <c r="K342" t="str">
        <f t="shared" si="17"/>
        <v>Oct</v>
      </c>
    </row>
    <row r="343" spans="1:11" x14ac:dyDescent="0.25">
      <c r="A343" s="1">
        <v>44299</v>
      </c>
      <c r="B343" t="s">
        <v>12</v>
      </c>
      <c r="C343" t="s">
        <v>9</v>
      </c>
      <c r="D343">
        <v>60415.91</v>
      </c>
      <c r="E343">
        <v>63880</v>
      </c>
      <c r="F343">
        <v>60321.120000000003</v>
      </c>
      <c r="G343">
        <v>63773.18</v>
      </c>
      <c r="H343">
        <v>2091.4299999999998</v>
      </c>
      <c r="I343" t="str">
        <f t="shared" si="15"/>
        <v>Apr</v>
      </c>
      <c r="J343" t="str">
        <f t="shared" si="16"/>
        <v>BTCUSD</v>
      </c>
      <c r="K343" t="str">
        <f t="shared" si="17"/>
        <v>Apr</v>
      </c>
    </row>
    <row r="344" spans="1:11" x14ac:dyDescent="0.25">
      <c r="A344" s="1">
        <v>44498</v>
      </c>
      <c r="B344" t="s">
        <v>18</v>
      </c>
      <c r="C344" t="s">
        <v>9</v>
      </c>
      <c r="D344">
        <v>61706.36</v>
      </c>
      <c r="E344">
        <v>62978</v>
      </c>
      <c r="F344">
        <v>60367</v>
      </c>
      <c r="G344">
        <v>61669.43</v>
      </c>
      <c r="H344">
        <v>1737.13</v>
      </c>
      <c r="I344" t="str">
        <f t="shared" si="15"/>
        <v>Oct</v>
      </c>
      <c r="J344" t="str">
        <f t="shared" si="16"/>
        <v>BTCUSD</v>
      </c>
      <c r="K344" t="str">
        <f t="shared" si="17"/>
        <v>Oct</v>
      </c>
    </row>
    <row r="345" spans="1:11" x14ac:dyDescent="0.25">
      <c r="A345" s="1">
        <v>44515</v>
      </c>
      <c r="B345" t="s">
        <v>19</v>
      </c>
      <c r="C345" t="s">
        <v>9</v>
      </c>
      <c r="D345">
        <v>65744.179999999993</v>
      </c>
      <c r="E345">
        <v>66340.740000000005</v>
      </c>
      <c r="F345">
        <v>60503</v>
      </c>
      <c r="G345">
        <v>60944.13</v>
      </c>
      <c r="H345">
        <v>1790.8</v>
      </c>
      <c r="I345" t="str">
        <f t="shared" si="15"/>
        <v>Nov</v>
      </c>
      <c r="J345" t="str">
        <f t="shared" si="16"/>
        <v>BTCUSD</v>
      </c>
      <c r="K345" t="str">
        <f t="shared" si="17"/>
        <v>Nov</v>
      </c>
    </row>
    <row r="346" spans="1:11" x14ac:dyDescent="0.25">
      <c r="A346" s="1">
        <v>44499</v>
      </c>
      <c r="B346" t="s">
        <v>18</v>
      </c>
      <c r="C346" t="s">
        <v>9</v>
      </c>
      <c r="D346">
        <v>61669.43</v>
      </c>
      <c r="E346">
        <v>62487.97</v>
      </c>
      <c r="F346">
        <v>60696.52</v>
      </c>
      <c r="G346">
        <v>61719.1</v>
      </c>
      <c r="H346">
        <v>1116.81</v>
      </c>
      <c r="I346" t="str">
        <f t="shared" si="15"/>
        <v>Oct</v>
      </c>
      <c r="J346" t="str">
        <f t="shared" si="16"/>
        <v>BTCUSD</v>
      </c>
      <c r="K346" t="str">
        <f t="shared" si="17"/>
        <v>Oct</v>
      </c>
    </row>
    <row r="347" spans="1:11" x14ac:dyDescent="0.25">
      <c r="A347" s="1">
        <v>44504</v>
      </c>
      <c r="B347" t="s">
        <v>19</v>
      </c>
      <c r="C347" t="s">
        <v>9</v>
      </c>
      <c r="D347">
        <v>62469.83</v>
      </c>
      <c r="E347">
        <v>62858.83</v>
      </c>
      <c r="F347">
        <v>60724.160000000003</v>
      </c>
      <c r="G347">
        <v>62249.599999999999</v>
      </c>
      <c r="H347">
        <v>1036.53</v>
      </c>
      <c r="I347" t="str">
        <f t="shared" si="15"/>
        <v>Nov</v>
      </c>
      <c r="J347" t="str">
        <f t="shared" si="16"/>
        <v>BTCUSD</v>
      </c>
      <c r="K347" t="str">
        <f t="shared" si="17"/>
        <v>Nov</v>
      </c>
    </row>
    <row r="348" spans="1:11" x14ac:dyDescent="0.25">
      <c r="A348" s="1">
        <v>44505</v>
      </c>
      <c r="B348" t="s">
        <v>19</v>
      </c>
      <c r="C348" t="s">
        <v>9</v>
      </c>
      <c r="D348">
        <v>62249.599999999999</v>
      </c>
      <c r="E348">
        <v>64000</v>
      </c>
      <c r="F348">
        <v>60777.3</v>
      </c>
      <c r="G348">
        <v>61172.03</v>
      </c>
      <c r="H348">
        <v>1043.9100000000001</v>
      </c>
      <c r="I348" t="str">
        <f t="shared" si="15"/>
        <v>Nov</v>
      </c>
      <c r="J348" t="str">
        <f t="shared" si="16"/>
        <v>BTCUSD</v>
      </c>
      <c r="K348" t="str">
        <f t="shared" si="17"/>
        <v>Nov</v>
      </c>
    </row>
    <row r="349" spans="1:11" x14ac:dyDescent="0.25">
      <c r="A349" s="1">
        <v>44502</v>
      </c>
      <c r="B349" t="s">
        <v>19</v>
      </c>
      <c r="C349" t="s">
        <v>9</v>
      </c>
      <c r="D349">
        <v>61133.24</v>
      </c>
      <c r="E349">
        <v>64319</v>
      </c>
      <c r="F349">
        <v>61124.5</v>
      </c>
      <c r="G349">
        <v>63257.57</v>
      </c>
      <c r="H349">
        <v>1791.9</v>
      </c>
      <c r="I349" t="str">
        <f t="shared" si="15"/>
        <v>Nov</v>
      </c>
      <c r="J349" t="str">
        <f t="shared" si="16"/>
        <v>BTCUSD</v>
      </c>
      <c r="K349" t="str">
        <f t="shared" si="17"/>
        <v>Nov</v>
      </c>
    </row>
    <row r="350" spans="1:11" x14ac:dyDescent="0.25">
      <c r="A350" s="1">
        <v>44300</v>
      </c>
      <c r="B350" t="s">
        <v>12</v>
      </c>
      <c r="C350" t="s">
        <v>9</v>
      </c>
      <c r="D350">
        <v>63773.18</v>
      </c>
      <c r="E350">
        <v>64900</v>
      </c>
      <c r="F350">
        <v>61303.97</v>
      </c>
      <c r="G350">
        <v>63063.72</v>
      </c>
      <c r="H350">
        <v>2922.03</v>
      </c>
      <c r="I350" t="str">
        <f t="shared" si="15"/>
        <v>Apr</v>
      </c>
      <c r="J350" t="str">
        <f t="shared" si="16"/>
        <v>BTCUSD</v>
      </c>
      <c r="K350" t="str">
        <f t="shared" si="17"/>
        <v>Apr</v>
      </c>
    </row>
    <row r="351" spans="1:11" x14ac:dyDescent="0.25">
      <c r="A351" s="1">
        <v>44488</v>
      </c>
      <c r="B351" t="s">
        <v>18</v>
      </c>
      <c r="C351" t="s">
        <v>9</v>
      </c>
      <c r="D351">
        <v>62600</v>
      </c>
      <c r="E351">
        <v>64498.12</v>
      </c>
      <c r="F351">
        <v>61312</v>
      </c>
      <c r="G351">
        <v>63870.2</v>
      </c>
      <c r="H351">
        <v>1914.15</v>
      </c>
      <c r="I351" t="str">
        <f t="shared" si="15"/>
        <v>Oct</v>
      </c>
      <c r="J351" t="str">
        <f t="shared" si="16"/>
        <v>BTCUSD</v>
      </c>
      <c r="K351" t="str">
        <f t="shared" si="17"/>
        <v>Oct</v>
      </c>
    </row>
    <row r="352" spans="1:11" x14ac:dyDescent="0.25">
      <c r="A352" s="1">
        <v>44490</v>
      </c>
      <c r="B352" t="s">
        <v>18</v>
      </c>
      <c r="C352" t="s">
        <v>9</v>
      </c>
      <c r="D352">
        <v>65077.99</v>
      </c>
      <c r="E352">
        <v>66643.14</v>
      </c>
      <c r="F352">
        <v>61418.02</v>
      </c>
      <c r="G352">
        <v>63243.4</v>
      </c>
      <c r="H352">
        <v>2908.73</v>
      </c>
      <c r="I352" t="str">
        <f t="shared" si="15"/>
        <v>Oct</v>
      </c>
      <c r="J352" t="str">
        <f t="shared" si="16"/>
        <v>BTCUSD</v>
      </c>
      <c r="K352" t="str">
        <f t="shared" si="17"/>
        <v>Oct</v>
      </c>
    </row>
    <row r="353" spans="1:11" x14ac:dyDescent="0.25">
      <c r="A353" s="1">
        <v>44507</v>
      </c>
      <c r="B353" t="s">
        <v>19</v>
      </c>
      <c r="C353" t="s">
        <v>9</v>
      </c>
      <c r="D353">
        <v>62199.69</v>
      </c>
      <c r="E353">
        <v>65680</v>
      </c>
      <c r="F353">
        <v>61537.32</v>
      </c>
      <c r="G353">
        <v>65235.199999999997</v>
      </c>
      <c r="H353">
        <v>892.82</v>
      </c>
      <c r="I353" t="str">
        <f t="shared" si="15"/>
        <v>Nov</v>
      </c>
      <c r="J353" t="str">
        <f t="shared" si="16"/>
        <v>BTCUSD</v>
      </c>
      <c r="K353" t="str">
        <f t="shared" si="17"/>
        <v>Nov</v>
      </c>
    </row>
    <row r="354" spans="1:11" x14ac:dyDescent="0.25">
      <c r="A354" s="1">
        <v>44494</v>
      </c>
      <c r="B354" t="s">
        <v>18</v>
      </c>
      <c r="C354" t="s">
        <v>9</v>
      </c>
      <c r="D354">
        <v>62091.93</v>
      </c>
      <c r="E354">
        <v>63703.3</v>
      </c>
      <c r="F354">
        <v>61822.81</v>
      </c>
      <c r="G354">
        <v>62765.47</v>
      </c>
      <c r="H354">
        <v>1477.09</v>
      </c>
      <c r="I354" t="str">
        <f t="shared" si="15"/>
        <v>Oct</v>
      </c>
      <c r="J354" t="str">
        <f t="shared" si="16"/>
        <v>BTCUSD</v>
      </c>
      <c r="K354" t="str">
        <f t="shared" si="17"/>
        <v>Oct</v>
      </c>
    </row>
    <row r="355" spans="1:11" x14ac:dyDescent="0.25">
      <c r="A355" s="1">
        <v>44301</v>
      </c>
      <c r="B355" t="s">
        <v>12</v>
      </c>
      <c r="C355" t="s">
        <v>9</v>
      </c>
      <c r="D355">
        <v>63063.72</v>
      </c>
      <c r="E355">
        <v>63855.12</v>
      </c>
      <c r="F355">
        <v>62045</v>
      </c>
      <c r="G355">
        <v>62998.68</v>
      </c>
      <c r="H355">
        <v>1328.55</v>
      </c>
      <c r="I355" t="str">
        <f t="shared" si="15"/>
        <v>Apr</v>
      </c>
      <c r="J355" t="str">
        <f t="shared" si="16"/>
        <v>BTCUSD</v>
      </c>
      <c r="K355" t="str">
        <f t="shared" si="17"/>
        <v>Apr</v>
      </c>
    </row>
    <row r="356" spans="1:11" x14ac:dyDescent="0.25">
      <c r="A356" s="1">
        <v>44512</v>
      </c>
      <c r="B356" t="s">
        <v>19</v>
      </c>
      <c r="C356" t="s">
        <v>9</v>
      </c>
      <c r="D356">
        <v>64857.63</v>
      </c>
      <c r="E356">
        <v>65071.49</v>
      </c>
      <c r="F356">
        <v>62875</v>
      </c>
      <c r="G356">
        <v>63805.120000000003</v>
      </c>
      <c r="H356">
        <v>1466.29</v>
      </c>
      <c r="I356" t="str">
        <f t="shared" si="15"/>
        <v>Nov</v>
      </c>
      <c r="J356" t="str">
        <f t="shared" si="16"/>
        <v>BTCUSD</v>
      </c>
      <c r="K356" t="str">
        <f t="shared" si="17"/>
        <v>Nov</v>
      </c>
    </row>
    <row r="357" spans="1:11" x14ac:dyDescent="0.25">
      <c r="A357" s="1">
        <v>44510</v>
      </c>
      <c r="B357" t="s">
        <v>19</v>
      </c>
      <c r="C357" t="s">
        <v>9</v>
      </c>
      <c r="D357">
        <v>66491.25</v>
      </c>
      <c r="E357">
        <v>69000</v>
      </c>
      <c r="F357">
        <v>62927.97</v>
      </c>
      <c r="G357">
        <v>64785.34</v>
      </c>
      <c r="H357">
        <v>2966.58</v>
      </c>
      <c r="I357" t="str">
        <f t="shared" si="15"/>
        <v>Nov</v>
      </c>
      <c r="J357" t="str">
        <f t="shared" si="16"/>
        <v>BTCUSD</v>
      </c>
      <c r="K357" t="str">
        <f t="shared" si="17"/>
        <v>Nov</v>
      </c>
    </row>
    <row r="358" spans="1:11" x14ac:dyDescent="0.25">
      <c r="A358" s="1">
        <v>44513</v>
      </c>
      <c r="B358" t="s">
        <v>19</v>
      </c>
      <c r="C358" t="s">
        <v>9</v>
      </c>
      <c r="D358">
        <v>63805.120000000003</v>
      </c>
      <c r="E358">
        <v>65338.87</v>
      </c>
      <c r="F358">
        <v>63409.49</v>
      </c>
      <c r="G358">
        <v>64673.279999999999</v>
      </c>
      <c r="H358">
        <v>310.01</v>
      </c>
      <c r="I358" t="str">
        <f t="shared" si="15"/>
        <v>Nov</v>
      </c>
      <c r="J358" t="str">
        <f t="shared" si="16"/>
        <v>BTCUSD</v>
      </c>
      <c r="K358" t="str">
        <f t="shared" si="17"/>
        <v>Nov</v>
      </c>
    </row>
    <row r="359" spans="1:11" x14ac:dyDescent="0.25">
      <c r="A359" s="1">
        <v>44489</v>
      </c>
      <c r="B359" t="s">
        <v>18</v>
      </c>
      <c r="C359" t="s">
        <v>9</v>
      </c>
      <c r="D359">
        <v>63870.2</v>
      </c>
      <c r="E359">
        <v>66994.720000000001</v>
      </c>
      <c r="F359">
        <v>63540.51</v>
      </c>
      <c r="G359">
        <v>65077.99</v>
      </c>
      <c r="H359">
        <v>2836.59</v>
      </c>
      <c r="I359" t="str">
        <f t="shared" si="15"/>
        <v>Oct</v>
      </c>
      <c r="J359" t="str">
        <f t="shared" si="16"/>
        <v>BTCUSD</v>
      </c>
      <c r="K359" t="str">
        <f t="shared" si="17"/>
        <v>Oct</v>
      </c>
    </row>
    <row r="360" spans="1:11" x14ac:dyDescent="0.25">
      <c r="A360" s="1">
        <v>44514</v>
      </c>
      <c r="B360" t="s">
        <v>19</v>
      </c>
      <c r="C360" t="s">
        <v>9</v>
      </c>
      <c r="D360">
        <v>64673.279999999999</v>
      </c>
      <c r="E360">
        <v>66200</v>
      </c>
      <c r="F360">
        <v>63602.2</v>
      </c>
      <c r="G360">
        <v>65744.179999999993</v>
      </c>
      <c r="H360">
        <v>528.5</v>
      </c>
      <c r="I360" t="str">
        <f t="shared" si="15"/>
        <v>Nov</v>
      </c>
      <c r="J360" t="str">
        <f t="shared" si="16"/>
        <v>BTCUSD</v>
      </c>
      <c r="K360" t="str">
        <f t="shared" si="17"/>
        <v>Nov</v>
      </c>
    </row>
    <row r="361" spans="1:11" x14ac:dyDescent="0.25">
      <c r="A361" s="1">
        <v>44511</v>
      </c>
      <c r="B361" t="s">
        <v>19</v>
      </c>
      <c r="C361" t="s">
        <v>9</v>
      </c>
      <c r="D361">
        <v>64785.34</v>
      </c>
      <c r="E361">
        <v>65587</v>
      </c>
      <c r="F361">
        <v>64121</v>
      </c>
      <c r="G361">
        <v>64857.63</v>
      </c>
      <c r="H361">
        <v>1050.51</v>
      </c>
      <c r="I361" t="str">
        <f t="shared" si="15"/>
        <v>Nov</v>
      </c>
      <c r="J361" t="str">
        <f t="shared" si="16"/>
        <v>BTCUSD</v>
      </c>
      <c r="K361" t="str">
        <f t="shared" si="17"/>
        <v>Nov</v>
      </c>
    </row>
    <row r="362" spans="1:11" x14ac:dyDescent="0.25">
      <c r="A362" s="1">
        <v>44508</v>
      </c>
      <c r="B362" t="s">
        <v>19</v>
      </c>
      <c r="C362" t="s">
        <v>9</v>
      </c>
      <c r="D362">
        <v>65235.199999999997</v>
      </c>
      <c r="E362">
        <v>68534.11</v>
      </c>
      <c r="F362">
        <v>65138</v>
      </c>
      <c r="G362">
        <v>68525.75</v>
      </c>
      <c r="H362">
        <v>1421.08</v>
      </c>
      <c r="I362" t="str">
        <f t="shared" si="15"/>
        <v>Nov</v>
      </c>
      <c r="J362" t="str">
        <f t="shared" si="16"/>
        <v>BTCUSD</v>
      </c>
      <c r="K362" t="str">
        <f t="shared" si="17"/>
        <v>Nov</v>
      </c>
    </row>
    <row r="363" spans="1:11" x14ac:dyDescent="0.25">
      <c r="A363" s="1">
        <v>44509</v>
      </c>
      <c r="B363" t="s">
        <v>19</v>
      </c>
      <c r="C363" t="s">
        <v>9</v>
      </c>
      <c r="D363">
        <v>68525.75</v>
      </c>
      <c r="E363">
        <v>68529.52</v>
      </c>
      <c r="F363">
        <v>66262.48</v>
      </c>
      <c r="G363">
        <v>66491.25</v>
      </c>
      <c r="H363">
        <v>1229.46</v>
      </c>
      <c r="I363" t="str">
        <f t="shared" si="15"/>
        <v>Nov</v>
      </c>
      <c r="J363" t="str">
        <f t="shared" si="16"/>
        <v>BTCUSD</v>
      </c>
      <c r="K363" t="str">
        <f t="shared" si="17"/>
        <v>Nov</v>
      </c>
    </row>
    <row r="364" spans="1:11" x14ac:dyDescent="0.25">
      <c r="A364" s="1">
        <v>44200</v>
      </c>
      <c r="B364" t="s">
        <v>21</v>
      </c>
      <c r="C364" t="s">
        <v>22</v>
      </c>
      <c r="D364">
        <v>3764.61</v>
      </c>
      <c r="E364">
        <v>3769.99</v>
      </c>
      <c r="F364">
        <v>3662.71</v>
      </c>
      <c r="G364">
        <v>3700.65</v>
      </c>
      <c r="H364">
        <v>5006680000</v>
      </c>
      <c r="I364" t="str">
        <f t="shared" si="15"/>
        <v>January</v>
      </c>
      <c r="J364" t="str">
        <f t="shared" si="16"/>
        <v>SP500</v>
      </c>
      <c r="K364" t="str">
        <f t="shared" si="17"/>
        <v>Jan</v>
      </c>
    </row>
    <row r="365" spans="1:11" x14ac:dyDescent="0.25">
      <c r="A365" s="1">
        <v>44225</v>
      </c>
      <c r="B365" t="s">
        <v>21</v>
      </c>
      <c r="C365" t="s">
        <v>22</v>
      </c>
      <c r="D365">
        <v>3778.05</v>
      </c>
      <c r="E365">
        <v>3778.05</v>
      </c>
      <c r="F365">
        <v>3694.12</v>
      </c>
      <c r="G365">
        <v>3714.24</v>
      </c>
      <c r="H365">
        <v>6612570000</v>
      </c>
      <c r="I365" t="str">
        <f t="shared" si="15"/>
        <v>January</v>
      </c>
      <c r="J365" t="str">
        <f t="shared" si="16"/>
        <v>SP500</v>
      </c>
      <c r="K365" t="str">
        <f t="shared" si="17"/>
        <v>Jan</v>
      </c>
    </row>
    <row r="366" spans="1:11" x14ac:dyDescent="0.25">
      <c r="A366" s="1">
        <v>44201</v>
      </c>
      <c r="B366" t="s">
        <v>21</v>
      </c>
      <c r="C366" t="s">
        <v>22</v>
      </c>
      <c r="D366">
        <v>3698.02</v>
      </c>
      <c r="E366">
        <v>3737.83</v>
      </c>
      <c r="F366">
        <v>3695.07</v>
      </c>
      <c r="G366">
        <v>3726.86</v>
      </c>
      <c r="H366">
        <v>4582620000</v>
      </c>
      <c r="I366" t="str">
        <f t="shared" si="15"/>
        <v>January</v>
      </c>
      <c r="J366" t="str">
        <f t="shared" si="16"/>
        <v>SP500</v>
      </c>
      <c r="K366" t="str">
        <f t="shared" si="17"/>
        <v>Jan</v>
      </c>
    </row>
    <row r="367" spans="1:11" x14ac:dyDescent="0.25">
      <c r="A367" s="1">
        <v>44202</v>
      </c>
      <c r="B367" t="s">
        <v>21</v>
      </c>
      <c r="C367" t="s">
        <v>22</v>
      </c>
      <c r="D367">
        <v>3712.2</v>
      </c>
      <c r="E367">
        <v>3783.04</v>
      </c>
      <c r="F367">
        <v>3705.34</v>
      </c>
      <c r="G367">
        <v>3748.14</v>
      </c>
      <c r="H367">
        <v>6049970000</v>
      </c>
      <c r="I367" t="str">
        <f t="shared" si="15"/>
        <v>January</v>
      </c>
      <c r="J367" t="str">
        <f t="shared" si="16"/>
        <v>SP500</v>
      </c>
      <c r="K367" t="str">
        <f t="shared" si="17"/>
        <v>Jan</v>
      </c>
    </row>
    <row r="368" spans="1:11" x14ac:dyDescent="0.25">
      <c r="A368" s="1">
        <v>44259</v>
      </c>
      <c r="B368" t="s">
        <v>24</v>
      </c>
      <c r="C368" t="s">
        <v>22</v>
      </c>
      <c r="D368">
        <v>3818.53</v>
      </c>
      <c r="E368">
        <v>3843.67</v>
      </c>
      <c r="F368">
        <v>3723.34</v>
      </c>
      <c r="G368">
        <v>3768.47</v>
      </c>
      <c r="H368">
        <v>7142240000</v>
      </c>
      <c r="I368" t="str">
        <f t="shared" si="15"/>
        <v>March</v>
      </c>
      <c r="J368" t="str">
        <f t="shared" si="16"/>
        <v>SP500</v>
      </c>
      <c r="K368" t="str">
        <f t="shared" si="17"/>
        <v>Mar</v>
      </c>
    </row>
    <row r="369" spans="1:11" x14ac:dyDescent="0.25">
      <c r="A369" s="1">
        <v>44228</v>
      </c>
      <c r="B369" t="s">
        <v>23</v>
      </c>
      <c r="C369" t="s">
        <v>22</v>
      </c>
      <c r="D369">
        <v>3731.17</v>
      </c>
      <c r="E369">
        <v>3784.32</v>
      </c>
      <c r="F369">
        <v>3725.62</v>
      </c>
      <c r="G369">
        <v>3773.86</v>
      </c>
      <c r="H369">
        <v>5392870000</v>
      </c>
      <c r="I369" t="str">
        <f t="shared" si="15"/>
        <v>February</v>
      </c>
      <c r="J369" t="str">
        <f t="shared" si="16"/>
        <v>SP500</v>
      </c>
      <c r="K369" t="str">
        <f t="shared" si="17"/>
        <v>Feb</v>
      </c>
    </row>
    <row r="370" spans="1:11" x14ac:dyDescent="0.25">
      <c r="A370" s="1">
        <v>44260</v>
      </c>
      <c r="B370" t="s">
        <v>24</v>
      </c>
      <c r="C370" t="s">
        <v>22</v>
      </c>
      <c r="D370">
        <v>3793.58</v>
      </c>
      <c r="E370">
        <v>3851.69</v>
      </c>
      <c r="F370">
        <v>3730.19</v>
      </c>
      <c r="G370">
        <v>3841.94</v>
      </c>
      <c r="H370">
        <v>6842570000</v>
      </c>
      <c r="I370" t="str">
        <f t="shared" si="15"/>
        <v>March</v>
      </c>
      <c r="J370" t="str">
        <f t="shared" si="16"/>
        <v>SP500</v>
      </c>
      <c r="K370" t="str">
        <f t="shared" si="17"/>
        <v>Mar</v>
      </c>
    </row>
    <row r="371" spans="1:11" x14ac:dyDescent="0.25">
      <c r="A371" s="1">
        <v>44223</v>
      </c>
      <c r="B371" t="s">
        <v>21</v>
      </c>
      <c r="C371" t="s">
        <v>22</v>
      </c>
      <c r="D371">
        <v>3836.83</v>
      </c>
      <c r="E371">
        <v>3836.83</v>
      </c>
      <c r="F371">
        <v>3732.48</v>
      </c>
      <c r="G371">
        <v>3750.77</v>
      </c>
      <c r="H371">
        <v>9878040000</v>
      </c>
      <c r="I371" t="str">
        <f t="shared" si="15"/>
        <v>January</v>
      </c>
      <c r="J371" t="str">
        <f t="shared" si="16"/>
        <v>SP500</v>
      </c>
      <c r="K371" t="str">
        <f t="shared" si="17"/>
        <v>Jan</v>
      </c>
    </row>
    <row r="372" spans="1:11" x14ac:dyDescent="0.25">
      <c r="A372" s="1">
        <v>44211</v>
      </c>
      <c r="B372" t="s">
        <v>21</v>
      </c>
      <c r="C372" t="s">
        <v>22</v>
      </c>
      <c r="D372">
        <v>3788.73</v>
      </c>
      <c r="E372">
        <v>3788.73</v>
      </c>
      <c r="F372">
        <v>3749.62</v>
      </c>
      <c r="G372">
        <v>3768.25</v>
      </c>
      <c r="H372">
        <v>5353060000</v>
      </c>
      <c r="I372" t="str">
        <f t="shared" si="15"/>
        <v>January</v>
      </c>
      <c r="J372" t="str">
        <f t="shared" si="16"/>
        <v>SP500</v>
      </c>
      <c r="K372" t="str">
        <f t="shared" si="17"/>
        <v>Jan</v>
      </c>
    </row>
    <row r="373" spans="1:11" x14ac:dyDescent="0.25">
      <c r="A373" s="1">
        <v>44224</v>
      </c>
      <c r="B373" t="s">
        <v>21</v>
      </c>
      <c r="C373" t="s">
        <v>22</v>
      </c>
      <c r="D373">
        <v>3755.75</v>
      </c>
      <c r="E373">
        <v>3830.5</v>
      </c>
      <c r="F373">
        <v>3755.75</v>
      </c>
      <c r="G373">
        <v>3787.38</v>
      </c>
      <c r="H373">
        <v>6937960000</v>
      </c>
      <c r="I373" t="str">
        <f t="shared" si="15"/>
        <v>January</v>
      </c>
      <c r="J373" t="str">
        <f t="shared" si="16"/>
        <v>SP500</v>
      </c>
      <c r="K373" t="str">
        <f t="shared" si="17"/>
        <v>Jan</v>
      </c>
    </row>
    <row r="374" spans="1:11" x14ac:dyDescent="0.25">
      <c r="A374" s="1">
        <v>44203</v>
      </c>
      <c r="B374" t="s">
        <v>21</v>
      </c>
      <c r="C374" t="s">
        <v>22</v>
      </c>
      <c r="D374">
        <v>3764.71</v>
      </c>
      <c r="E374">
        <v>3811.55</v>
      </c>
      <c r="F374">
        <v>3764.71</v>
      </c>
      <c r="G374">
        <v>3803.79</v>
      </c>
      <c r="H374">
        <v>5080870000</v>
      </c>
      <c r="I374" t="str">
        <f t="shared" si="15"/>
        <v>January</v>
      </c>
      <c r="J374" t="str">
        <f t="shared" si="16"/>
        <v>SP500</v>
      </c>
      <c r="K374" t="str">
        <f t="shared" si="17"/>
        <v>Jan</v>
      </c>
    </row>
    <row r="375" spans="1:11" x14ac:dyDescent="0.25">
      <c r="A375" s="1">
        <v>44208</v>
      </c>
      <c r="B375" t="s">
        <v>21</v>
      </c>
      <c r="C375" t="s">
        <v>22</v>
      </c>
      <c r="D375">
        <v>3801.62</v>
      </c>
      <c r="E375">
        <v>3810.78</v>
      </c>
      <c r="F375">
        <v>3776.51</v>
      </c>
      <c r="G375">
        <v>3801.19</v>
      </c>
      <c r="H375">
        <v>4977210000</v>
      </c>
      <c r="I375" t="str">
        <f t="shared" si="15"/>
        <v>January</v>
      </c>
      <c r="J375" t="str">
        <f t="shared" si="16"/>
        <v>SP500</v>
      </c>
      <c r="K375" t="str">
        <f t="shared" si="17"/>
        <v>Jan</v>
      </c>
    </row>
    <row r="376" spans="1:11" x14ac:dyDescent="0.25">
      <c r="A376" s="1">
        <v>44215</v>
      </c>
      <c r="B376" t="s">
        <v>21</v>
      </c>
      <c r="C376" t="s">
        <v>22</v>
      </c>
      <c r="D376">
        <v>3781.88</v>
      </c>
      <c r="E376">
        <v>3804.53</v>
      </c>
      <c r="F376">
        <v>3780.37</v>
      </c>
      <c r="G376">
        <v>3798.91</v>
      </c>
      <c r="H376">
        <v>4982940000</v>
      </c>
      <c r="I376" t="str">
        <f t="shared" si="15"/>
        <v>January</v>
      </c>
      <c r="J376" t="str">
        <f t="shared" si="16"/>
        <v>SP500</v>
      </c>
      <c r="K376" t="str">
        <f t="shared" si="17"/>
        <v>Jan</v>
      </c>
    </row>
    <row r="377" spans="1:11" x14ac:dyDescent="0.25">
      <c r="A377" s="1">
        <v>44204</v>
      </c>
      <c r="B377" t="s">
        <v>21</v>
      </c>
      <c r="C377" t="s">
        <v>22</v>
      </c>
      <c r="D377">
        <v>3815.05</v>
      </c>
      <c r="E377">
        <v>3826.69</v>
      </c>
      <c r="F377">
        <v>3783.6</v>
      </c>
      <c r="G377">
        <v>3824.68</v>
      </c>
      <c r="H377">
        <v>4764180000</v>
      </c>
      <c r="I377" t="str">
        <f t="shared" si="15"/>
        <v>January</v>
      </c>
      <c r="J377" t="str">
        <f t="shared" si="16"/>
        <v>SP500</v>
      </c>
      <c r="K377" t="str">
        <f t="shared" si="17"/>
        <v>Jan</v>
      </c>
    </row>
    <row r="378" spans="1:11" x14ac:dyDescent="0.25">
      <c r="A378" s="1">
        <v>44207</v>
      </c>
      <c r="B378" t="s">
        <v>21</v>
      </c>
      <c r="C378" t="s">
        <v>22</v>
      </c>
      <c r="D378">
        <v>3803.14</v>
      </c>
      <c r="E378">
        <v>3817.86</v>
      </c>
      <c r="F378">
        <v>3789.02</v>
      </c>
      <c r="G378">
        <v>3799.61</v>
      </c>
      <c r="H378">
        <v>4450500000</v>
      </c>
      <c r="I378" t="str">
        <f t="shared" si="15"/>
        <v>January</v>
      </c>
      <c r="J378" t="str">
        <f t="shared" si="16"/>
        <v>SP500</v>
      </c>
      <c r="K378" t="str">
        <f t="shared" si="17"/>
        <v>Jan</v>
      </c>
    </row>
    <row r="379" spans="1:11" x14ac:dyDescent="0.25">
      <c r="A379" s="1">
        <v>44253</v>
      </c>
      <c r="B379" t="s">
        <v>23</v>
      </c>
      <c r="C379" t="s">
        <v>22</v>
      </c>
      <c r="D379">
        <v>3839.66</v>
      </c>
      <c r="E379">
        <v>3861.08</v>
      </c>
      <c r="F379">
        <v>3789.54</v>
      </c>
      <c r="G379">
        <v>3811.15</v>
      </c>
      <c r="H379">
        <v>6512950000</v>
      </c>
      <c r="I379" t="str">
        <f t="shared" si="15"/>
        <v>February</v>
      </c>
      <c r="J379" t="str">
        <f t="shared" si="16"/>
        <v>SP500</v>
      </c>
      <c r="K379" t="str">
        <f t="shared" si="17"/>
        <v>Feb</v>
      </c>
    </row>
    <row r="380" spans="1:11" x14ac:dyDescent="0.25">
      <c r="A380" s="1">
        <v>44209</v>
      </c>
      <c r="B380" t="s">
        <v>21</v>
      </c>
      <c r="C380" t="s">
        <v>22</v>
      </c>
      <c r="D380">
        <v>3802.23</v>
      </c>
      <c r="E380">
        <v>3820.96</v>
      </c>
      <c r="F380">
        <v>3791.5</v>
      </c>
      <c r="G380">
        <v>3809.84</v>
      </c>
      <c r="H380">
        <v>4590420000</v>
      </c>
      <c r="I380" t="str">
        <f t="shared" si="15"/>
        <v>January</v>
      </c>
      <c r="J380" t="str">
        <f t="shared" si="16"/>
        <v>SP500</v>
      </c>
      <c r="K380" t="str">
        <f t="shared" si="17"/>
        <v>Jan</v>
      </c>
    </row>
    <row r="381" spans="1:11" x14ac:dyDescent="0.25">
      <c r="A381" s="1">
        <v>44229</v>
      </c>
      <c r="B381" t="s">
        <v>23</v>
      </c>
      <c r="C381" t="s">
        <v>22</v>
      </c>
      <c r="D381">
        <v>3791.84</v>
      </c>
      <c r="E381">
        <v>3843.09</v>
      </c>
      <c r="F381">
        <v>3791.84</v>
      </c>
      <c r="G381">
        <v>3826.31</v>
      </c>
      <c r="H381">
        <v>5495370000</v>
      </c>
      <c r="I381" t="str">
        <f t="shared" si="15"/>
        <v>February</v>
      </c>
      <c r="J381" t="str">
        <f t="shared" si="16"/>
        <v>SP500</v>
      </c>
      <c r="K381" t="str">
        <f t="shared" si="17"/>
        <v>Feb</v>
      </c>
    </row>
    <row r="382" spans="1:11" x14ac:dyDescent="0.25">
      <c r="A382" s="1">
        <v>44210</v>
      </c>
      <c r="B382" t="s">
        <v>21</v>
      </c>
      <c r="C382" t="s">
        <v>22</v>
      </c>
      <c r="D382">
        <v>3814.98</v>
      </c>
      <c r="E382">
        <v>3823.6</v>
      </c>
      <c r="F382">
        <v>3792.86</v>
      </c>
      <c r="G382">
        <v>3795.54</v>
      </c>
      <c r="H382">
        <v>5180140000</v>
      </c>
      <c r="I382" t="str">
        <f t="shared" si="15"/>
        <v>January</v>
      </c>
      <c r="J382" t="str">
        <f t="shared" si="16"/>
        <v>SP500</v>
      </c>
      <c r="K382" t="str">
        <f t="shared" si="17"/>
        <v>Jan</v>
      </c>
    </row>
    <row r="383" spans="1:11" x14ac:dyDescent="0.25">
      <c r="A383" s="1">
        <v>44221</v>
      </c>
      <c r="B383" t="s">
        <v>21</v>
      </c>
      <c r="C383" t="s">
        <v>22</v>
      </c>
      <c r="D383">
        <v>3851.68</v>
      </c>
      <c r="E383">
        <v>3859.23</v>
      </c>
      <c r="F383">
        <v>3797.16</v>
      </c>
      <c r="G383">
        <v>3855.36</v>
      </c>
      <c r="H383">
        <v>6955860000</v>
      </c>
      <c r="I383" t="str">
        <f t="shared" si="15"/>
        <v>January</v>
      </c>
      <c r="J383" t="str">
        <f t="shared" si="16"/>
        <v>SP500</v>
      </c>
      <c r="K383" t="str">
        <f t="shared" si="17"/>
        <v>Jan</v>
      </c>
    </row>
    <row r="384" spans="1:11" x14ac:dyDescent="0.25">
      <c r="A384" s="1">
        <v>44250</v>
      </c>
      <c r="B384" t="s">
        <v>23</v>
      </c>
      <c r="C384" t="s">
        <v>22</v>
      </c>
      <c r="D384">
        <v>3857.07</v>
      </c>
      <c r="E384">
        <v>3895.98</v>
      </c>
      <c r="F384">
        <v>3805.59</v>
      </c>
      <c r="G384">
        <v>3881.37</v>
      </c>
      <c r="H384">
        <v>6280650000</v>
      </c>
      <c r="I384" t="str">
        <f t="shared" si="15"/>
        <v>February</v>
      </c>
      <c r="J384" t="str">
        <f t="shared" si="16"/>
        <v>SP500</v>
      </c>
      <c r="K384" t="str">
        <f t="shared" si="17"/>
        <v>Feb</v>
      </c>
    </row>
    <row r="385" spans="1:11" x14ac:dyDescent="0.25">
      <c r="A385" s="1">
        <v>44252</v>
      </c>
      <c r="B385" t="s">
        <v>23</v>
      </c>
      <c r="C385" t="s">
        <v>22</v>
      </c>
      <c r="D385">
        <v>3915.8</v>
      </c>
      <c r="E385">
        <v>3925.02</v>
      </c>
      <c r="F385">
        <v>3814.04</v>
      </c>
      <c r="G385">
        <v>3829.34</v>
      </c>
      <c r="H385">
        <v>6513060000</v>
      </c>
      <c r="I385" t="str">
        <f t="shared" si="15"/>
        <v>February</v>
      </c>
      <c r="J385" t="str">
        <f t="shared" si="16"/>
        <v>SP500</v>
      </c>
      <c r="K385" t="str">
        <f t="shared" si="17"/>
        <v>Feb</v>
      </c>
    </row>
    <row r="386" spans="1:11" x14ac:dyDescent="0.25">
      <c r="A386" s="1">
        <v>44216</v>
      </c>
      <c r="B386" t="s">
        <v>21</v>
      </c>
      <c r="C386" t="s">
        <v>22</v>
      </c>
      <c r="D386">
        <v>3816.22</v>
      </c>
      <c r="E386">
        <v>3859.75</v>
      </c>
      <c r="F386">
        <v>3816.22</v>
      </c>
      <c r="G386">
        <v>3851.85</v>
      </c>
      <c r="H386">
        <v>4551790000</v>
      </c>
      <c r="I386" t="str">
        <f t="shared" ref="I386:I449" si="18">TRIM(B386)</f>
        <v>January</v>
      </c>
      <c r="J386" t="str">
        <f t="shared" ref="J386:J449" si="19">TRIM(C386)</f>
        <v>SP500</v>
      </c>
      <c r="K386" t="str">
        <f t="shared" ref="K386:K449" si="20">LEFT(I386,3)</f>
        <v>Jan</v>
      </c>
    </row>
    <row r="387" spans="1:11" x14ac:dyDescent="0.25">
      <c r="A387" s="1">
        <v>44230</v>
      </c>
      <c r="B387" t="s">
        <v>23</v>
      </c>
      <c r="C387" t="s">
        <v>22</v>
      </c>
      <c r="D387">
        <v>3840.27</v>
      </c>
      <c r="E387">
        <v>3847.51</v>
      </c>
      <c r="F387">
        <v>3816.68</v>
      </c>
      <c r="G387">
        <v>3830.17</v>
      </c>
      <c r="H387">
        <v>4846900000</v>
      </c>
      <c r="I387" t="str">
        <f t="shared" si="18"/>
        <v>February</v>
      </c>
      <c r="J387" t="str">
        <f t="shared" si="19"/>
        <v>SP500</v>
      </c>
      <c r="K387" t="str">
        <f t="shared" si="20"/>
        <v>Feb</v>
      </c>
    </row>
    <row r="388" spans="1:11" x14ac:dyDescent="0.25">
      <c r="A388" s="1">
        <v>44258</v>
      </c>
      <c r="B388" t="s">
        <v>24</v>
      </c>
      <c r="C388" t="s">
        <v>22</v>
      </c>
      <c r="D388">
        <v>3863.99</v>
      </c>
      <c r="E388">
        <v>3874.47</v>
      </c>
      <c r="F388">
        <v>3818.86</v>
      </c>
      <c r="G388">
        <v>3819.72</v>
      </c>
      <c r="H388">
        <v>6150790000</v>
      </c>
      <c r="I388" t="str">
        <f t="shared" si="18"/>
        <v>March</v>
      </c>
      <c r="J388" t="str">
        <f t="shared" si="19"/>
        <v>SP500</v>
      </c>
      <c r="K388" t="str">
        <f t="shared" si="20"/>
        <v>Mar</v>
      </c>
    </row>
    <row r="389" spans="1:11" x14ac:dyDescent="0.25">
      <c r="A389" s="1">
        <v>44263</v>
      </c>
      <c r="B389" t="s">
        <v>24</v>
      </c>
      <c r="C389" t="s">
        <v>22</v>
      </c>
      <c r="D389">
        <v>3844.39</v>
      </c>
      <c r="E389">
        <v>3881.06</v>
      </c>
      <c r="F389">
        <v>3819.25</v>
      </c>
      <c r="G389">
        <v>3821.35</v>
      </c>
      <c r="H389">
        <v>5852240000</v>
      </c>
      <c r="I389" t="str">
        <f t="shared" si="18"/>
        <v>March</v>
      </c>
      <c r="J389" t="str">
        <f t="shared" si="19"/>
        <v>SP500</v>
      </c>
      <c r="K389" t="str">
        <f t="shared" si="20"/>
        <v>Mar</v>
      </c>
    </row>
    <row r="390" spans="1:11" x14ac:dyDescent="0.25">
      <c r="A390" s="1">
        <v>44218</v>
      </c>
      <c r="B390" t="s">
        <v>21</v>
      </c>
      <c r="C390" t="s">
        <v>22</v>
      </c>
      <c r="D390">
        <v>3844.24</v>
      </c>
      <c r="E390">
        <v>3852.31</v>
      </c>
      <c r="F390">
        <v>3830.41</v>
      </c>
      <c r="G390">
        <v>3841.47</v>
      </c>
      <c r="H390">
        <v>5080430000</v>
      </c>
      <c r="I390" t="str">
        <f t="shared" si="18"/>
        <v>January</v>
      </c>
      <c r="J390" t="str">
        <f t="shared" si="19"/>
        <v>SP500</v>
      </c>
      <c r="K390" t="str">
        <f t="shared" si="20"/>
        <v>Jan</v>
      </c>
    </row>
    <row r="391" spans="1:11" x14ac:dyDescent="0.25">
      <c r="A391" s="1">
        <v>44231</v>
      </c>
      <c r="B391" t="s">
        <v>23</v>
      </c>
      <c r="C391" t="s">
        <v>22</v>
      </c>
      <c r="D391">
        <v>3836.66</v>
      </c>
      <c r="E391">
        <v>3872.42</v>
      </c>
      <c r="F391">
        <v>3836.66</v>
      </c>
      <c r="G391">
        <v>3871.74</v>
      </c>
      <c r="H391">
        <v>4856670000</v>
      </c>
      <c r="I391" t="str">
        <f t="shared" si="18"/>
        <v>February</v>
      </c>
      <c r="J391" t="str">
        <f t="shared" si="19"/>
        <v>SP500</v>
      </c>
      <c r="K391" t="str">
        <f t="shared" si="20"/>
        <v>Feb</v>
      </c>
    </row>
    <row r="392" spans="1:11" x14ac:dyDescent="0.25">
      <c r="A392" s="1">
        <v>44256</v>
      </c>
      <c r="B392" t="s">
        <v>24</v>
      </c>
      <c r="C392" t="s">
        <v>22</v>
      </c>
      <c r="D392">
        <v>3842.51</v>
      </c>
      <c r="E392">
        <v>3914.5</v>
      </c>
      <c r="F392">
        <v>3842.51</v>
      </c>
      <c r="G392">
        <v>3901.82</v>
      </c>
      <c r="H392">
        <v>5071540000</v>
      </c>
      <c r="I392" t="str">
        <f t="shared" si="18"/>
        <v>March</v>
      </c>
      <c r="J392" t="str">
        <f t="shared" si="19"/>
        <v>SP500</v>
      </c>
      <c r="K392" t="str">
        <f t="shared" si="20"/>
        <v>Mar</v>
      </c>
    </row>
    <row r="393" spans="1:11" x14ac:dyDescent="0.25">
      <c r="A393" s="1">
        <v>44217</v>
      </c>
      <c r="B393" t="s">
        <v>21</v>
      </c>
      <c r="C393" t="s">
        <v>22</v>
      </c>
      <c r="D393">
        <v>3857.46</v>
      </c>
      <c r="E393">
        <v>3861.45</v>
      </c>
      <c r="F393">
        <v>3845.05</v>
      </c>
      <c r="G393">
        <v>3853.07</v>
      </c>
      <c r="H393">
        <v>4484460000</v>
      </c>
      <c r="I393" t="str">
        <f t="shared" si="18"/>
        <v>January</v>
      </c>
      <c r="J393" t="str">
        <f t="shared" si="19"/>
        <v>SP500</v>
      </c>
      <c r="K393" t="str">
        <f t="shared" si="20"/>
        <v>Jan</v>
      </c>
    </row>
    <row r="394" spans="1:11" x14ac:dyDescent="0.25">
      <c r="A394" s="1">
        <v>44222</v>
      </c>
      <c r="B394" t="s">
        <v>21</v>
      </c>
      <c r="C394" t="s">
        <v>22</v>
      </c>
      <c r="D394">
        <v>3862.96</v>
      </c>
      <c r="E394">
        <v>3870.9</v>
      </c>
      <c r="F394">
        <v>3847.78</v>
      </c>
      <c r="G394">
        <v>3849.62</v>
      </c>
      <c r="H394">
        <v>6029090000</v>
      </c>
      <c r="I394" t="str">
        <f t="shared" si="18"/>
        <v>January</v>
      </c>
      <c r="J394" t="str">
        <f t="shared" si="19"/>
        <v>SP500</v>
      </c>
      <c r="K394" t="str">
        <f t="shared" si="20"/>
        <v>Jan</v>
      </c>
    </row>
    <row r="395" spans="1:11" x14ac:dyDescent="0.25">
      <c r="A395" s="1">
        <v>44264</v>
      </c>
      <c r="B395" t="s">
        <v>24</v>
      </c>
      <c r="C395" t="s">
        <v>22</v>
      </c>
      <c r="D395">
        <v>3851.93</v>
      </c>
      <c r="E395">
        <v>3903.76</v>
      </c>
      <c r="F395">
        <v>3851.93</v>
      </c>
      <c r="G395">
        <v>3875.44</v>
      </c>
      <c r="H395">
        <v>5496340000</v>
      </c>
      <c r="I395" t="str">
        <f t="shared" si="18"/>
        <v>March</v>
      </c>
      <c r="J395" t="str">
        <f t="shared" si="19"/>
        <v>SP500</v>
      </c>
      <c r="K395" t="str">
        <f t="shared" si="20"/>
        <v>Mar</v>
      </c>
    </row>
    <row r="396" spans="1:11" x14ac:dyDescent="0.25">
      <c r="A396" s="1">
        <v>44280</v>
      </c>
      <c r="B396" t="s">
        <v>24</v>
      </c>
      <c r="C396" t="s">
        <v>22</v>
      </c>
      <c r="D396">
        <v>3879.34</v>
      </c>
      <c r="E396">
        <v>3919.54</v>
      </c>
      <c r="F396">
        <v>3853.5</v>
      </c>
      <c r="G396">
        <v>3909.52</v>
      </c>
      <c r="H396">
        <v>4940800000</v>
      </c>
      <c r="I396" t="str">
        <f t="shared" si="18"/>
        <v>March</v>
      </c>
      <c r="J396" t="str">
        <f t="shared" si="19"/>
        <v>SP500</v>
      </c>
      <c r="K396" t="str">
        <f t="shared" si="20"/>
        <v>Mar</v>
      </c>
    </row>
    <row r="397" spans="1:11" x14ac:dyDescent="0.25">
      <c r="A397" s="1">
        <v>44251</v>
      </c>
      <c r="B397" t="s">
        <v>23</v>
      </c>
      <c r="C397" t="s">
        <v>22</v>
      </c>
      <c r="D397">
        <v>3873.71</v>
      </c>
      <c r="E397">
        <v>3928.65</v>
      </c>
      <c r="F397">
        <v>3859.6</v>
      </c>
      <c r="G397">
        <v>3925.43</v>
      </c>
      <c r="H397">
        <v>5942350000</v>
      </c>
      <c r="I397" t="str">
        <f t="shared" si="18"/>
        <v>February</v>
      </c>
      <c r="J397" t="str">
        <f t="shared" si="19"/>
        <v>SP500</v>
      </c>
      <c r="K397" t="str">
        <f t="shared" si="20"/>
        <v>Feb</v>
      </c>
    </row>
    <row r="398" spans="1:11" x14ac:dyDescent="0.25">
      <c r="A398" s="1">
        <v>44257</v>
      </c>
      <c r="B398" t="s">
        <v>24</v>
      </c>
      <c r="C398" t="s">
        <v>22</v>
      </c>
      <c r="D398">
        <v>3903.64</v>
      </c>
      <c r="E398">
        <v>3906.41</v>
      </c>
      <c r="F398">
        <v>3868.57</v>
      </c>
      <c r="G398">
        <v>3870.29</v>
      </c>
      <c r="H398">
        <v>5493690000</v>
      </c>
      <c r="I398" t="str">
        <f t="shared" si="18"/>
        <v>March</v>
      </c>
      <c r="J398" t="str">
        <f t="shared" si="19"/>
        <v>SP500</v>
      </c>
      <c r="K398" t="str">
        <f t="shared" si="20"/>
        <v>Mar</v>
      </c>
    </row>
    <row r="399" spans="1:11" x14ac:dyDescent="0.25">
      <c r="A399" s="1">
        <v>44249</v>
      </c>
      <c r="B399" t="s">
        <v>23</v>
      </c>
      <c r="C399" t="s">
        <v>22</v>
      </c>
      <c r="D399">
        <v>3885.55</v>
      </c>
      <c r="E399">
        <v>3902.92</v>
      </c>
      <c r="F399">
        <v>3874.71</v>
      </c>
      <c r="G399">
        <v>3876.5</v>
      </c>
      <c r="H399">
        <v>5870190000</v>
      </c>
      <c r="I399" t="str">
        <f t="shared" si="18"/>
        <v>February</v>
      </c>
      <c r="J399" t="str">
        <f t="shared" si="19"/>
        <v>SP500</v>
      </c>
      <c r="K399" t="str">
        <f t="shared" si="20"/>
        <v>Feb</v>
      </c>
    </row>
    <row r="400" spans="1:11" x14ac:dyDescent="0.25">
      <c r="A400" s="1">
        <v>44232</v>
      </c>
      <c r="B400" t="s">
        <v>23</v>
      </c>
      <c r="C400" t="s">
        <v>22</v>
      </c>
      <c r="D400">
        <v>3878.3</v>
      </c>
      <c r="E400">
        <v>3894.56</v>
      </c>
      <c r="F400">
        <v>3874.93</v>
      </c>
      <c r="G400">
        <v>3886.83</v>
      </c>
      <c r="H400">
        <v>4838580000</v>
      </c>
      <c r="I400" t="str">
        <f t="shared" si="18"/>
        <v>February</v>
      </c>
      <c r="J400" t="str">
        <f t="shared" si="19"/>
        <v>SP500</v>
      </c>
      <c r="K400" t="str">
        <f t="shared" si="20"/>
        <v>Feb</v>
      </c>
    </row>
    <row r="401" spans="1:11" x14ac:dyDescent="0.25">
      <c r="A401" s="1">
        <v>44237</v>
      </c>
      <c r="B401" t="s">
        <v>23</v>
      </c>
      <c r="C401" t="s">
        <v>22</v>
      </c>
      <c r="D401">
        <v>3920.78</v>
      </c>
      <c r="E401">
        <v>3931.5</v>
      </c>
      <c r="F401">
        <v>3884.94</v>
      </c>
      <c r="G401">
        <v>3909.88</v>
      </c>
      <c r="H401">
        <v>4815380000</v>
      </c>
      <c r="I401" t="str">
        <f t="shared" si="18"/>
        <v>February</v>
      </c>
      <c r="J401" t="str">
        <f t="shared" si="19"/>
        <v>SP500</v>
      </c>
      <c r="K401" t="str">
        <f t="shared" si="20"/>
        <v>Feb</v>
      </c>
    </row>
    <row r="402" spans="1:11" x14ac:dyDescent="0.25">
      <c r="A402" s="1">
        <v>44245</v>
      </c>
      <c r="B402" t="s">
        <v>23</v>
      </c>
      <c r="C402" t="s">
        <v>22</v>
      </c>
      <c r="D402">
        <v>3915.86</v>
      </c>
      <c r="E402">
        <v>3921.98</v>
      </c>
      <c r="F402">
        <v>3885.03</v>
      </c>
      <c r="G402">
        <v>3913.97</v>
      </c>
      <c r="H402">
        <v>4773430000</v>
      </c>
      <c r="I402" t="str">
        <f t="shared" si="18"/>
        <v>February</v>
      </c>
      <c r="J402" t="str">
        <f t="shared" si="19"/>
        <v>SP500</v>
      </c>
      <c r="K402" t="str">
        <f t="shared" si="20"/>
        <v>Feb</v>
      </c>
    </row>
    <row r="403" spans="1:11" x14ac:dyDescent="0.25">
      <c r="A403" s="1">
        <v>44265</v>
      </c>
      <c r="B403" t="s">
        <v>24</v>
      </c>
      <c r="C403" t="s">
        <v>22</v>
      </c>
      <c r="D403">
        <v>3891.99</v>
      </c>
      <c r="E403">
        <v>3917.35</v>
      </c>
      <c r="F403">
        <v>3885.73</v>
      </c>
      <c r="G403">
        <v>3898.81</v>
      </c>
      <c r="H403">
        <v>5827250000</v>
      </c>
      <c r="I403" t="str">
        <f t="shared" si="18"/>
        <v>March</v>
      </c>
      <c r="J403" t="str">
        <f t="shared" si="19"/>
        <v>SP500</v>
      </c>
      <c r="K403" t="str">
        <f t="shared" si="20"/>
        <v>Mar</v>
      </c>
    </row>
    <row r="404" spans="1:11" x14ac:dyDescent="0.25">
      <c r="A404" s="1">
        <v>44274</v>
      </c>
      <c r="B404" t="s">
        <v>24</v>
      </c>
      <c r="C404" t="s">
        <v>22</v>
      </c>
      <c r="D404">
        <v>3913.14</v>
      </c>
      <c r="E404">
        <v>3930.12</v>
      </c>
      <c r="F404">
        <v>3886.75</v>
      </c>
      <c r="G404">
        <v>3913.1</v>
      </c>
      <c r="H404">
        <v>7725050000</v>
      </c>
      <c r="I404" t="str">
        <f t="shared" si="18"/>
        <v>March</v>
      </c>
      <c r="J404" t="str">
        <f t="shared" si="19"/>
        <v>SP500</v>
      </c>
      <c r="K404" t="str">
        <f t="shared" si="20"/>
        <v>Mar</v>
      </c>
    </row>
    <row r="405" spans="1:11" x14ac:dyDescent="0.25">
      <c r="A405" s="1">
        <v>44279</v>
      </c>
      <c r="B405" t="s">
        <v>24</v>
      </c>
      <c r="C405" t="s">
        <v>22</v>
      </c>
      <c r="D405">
        <v>3919.93</v>
      </c>
      <c r="E405">
        <v>3942.08</v>
      </c>
      <c r="F405">
        <v>3889.07</v>
      </c>
      <c r="G405">
        <v>3889.14</v>
      </c>
      <c r="H405">
        <v>4766990000</v>
      </c>
      <c r="I405" t="str">
        <f t="shared" si="18"/>
        <v>March</v>
      </c>
      <c r="J405" t="str">
        <f t="shared" si="19"/>
        <v>SP500</v>
      </c>
      <c r="K405" t="str">
        <f t="shared" si="20"/>
        <v>Mar</v>
      </c>
    </row>
    <row r="406" spans="1:11" x14ac:dyDescent="0.25">
      <c r="A406" s="1">
        <v>44238</v>
      </c>
      <c r="B406" t="s">
        <v>23</v>
      </c>
      <c r="C406" t="s">
        <v>22</v>
      </c>
      <c r="D406">
        <v>3916.4</v>
      </c>
      <c r="E406">
        <v>3925.99</v>
      </c>
      <c r="F406">
        <v>3890.39</v>
      </c>
      <c r="G406">
        <v>3916.38</v>
      </c>
      <c r="H406">
        <v>4570080000</v>
      </c>
      <c r="I406" t="str">
        <f t="shared" si="18"/>
        <v>February</v>
      </c>
      <c r="J406" t="str">
        <f t="shared" si="19"/>
        <v>SP500</v>
      </c>
      <c r="K406" t="str">
        <f t="shared" si="20"/>
        <v>Feb</v>
      </c>
    </row>
    <row r="407" spans="1:11" x14ac:dyDescent="0.25">
      <c r="A407" s="1">
        <v>44235</v>
      </c>
      <c r="B407" t="s">
        <v>23</v>
      </c>
      <c r="C407" t="s">
        <v>22</v>
      </c>
      <c r="D407">
        <v>3892.59</v>
      </c>
      <c r="E407">
        <v>3915.77</v>
      </c>
      <c r="F407">
        <v>3892.59</v>
      </c>
      <c r="G407">
        <v>3915.59</v>
      </c>
      <c r="H407">
        <v>4635030000</v>
      </c>
      <c r="I407" t="str">
        <f t="shared" si="18"/>
        <v>February</v>
      </c>
      <c r="J407" t="str">
        <f t="shared" si="19"/>
        <v>SP500</v>
      </c>
      <c r="K407" t="str">
        <f t="shared" si="20"/>
        <v>Feb</v>
      </c>
    </row>
    <row r="408" spans="1:11" x14ac:dyDescent="0.25">
      <c r="A408" s="1">
        <v>44244</v>
      </c>
      <c r="B408" t="s">
        <v>23</v>
      </c>
      <c r="C408" t="s">
        <v>22</v>
      </c>
      <c r="D408">
        <v>3918.5</v>
      </c>
      <c r="E408">
        <v>3933.61</v>
      </c>
      <c r="F408">
        <v>3900.43</v>
      </c>
      <c r="G408">
        <v>3931.33</v>
      </c>
      <c r="H408">
        <v>4718280000</v>
      </c>
      <c r="I408" t="str">
        <f t="shared" si="18"/>
        <v>February</v>
      </c>
      <c r="J408" t="str">
        <f t="shared" si="19"/>
        <v>SP500</v>
      </c>
      <c r="K408" t="str">
        <f t="shared" si="20"/>
        <v>Feb</v>
      </c>
    </row>
    <row r="409" spans="1:11" x14ac:dyDescent="0.25">
      <c r="A409" s="1">
        <v>44278</v>
      </c>
      <c r="B409" t="s">
        <v>24</v>
      </c>
      <c r="C409" t="s">
        <v>22</v>
      </c>
      <c r="D409">
        <v>3937.6</v>
      </c>
      <c r="E409">
        <v>3949.13</v>
      </c>
      <c r="F409">
        <v>3901.57</v>
      </c>
      <c r="G409">
        <v>3910.52</v>
      </c>
      <c r="H409">
        <v>4645340000</v>
      </c>
      <c r="I409" t="str">
        <f t="shared" si="18"/>
        <v>March</v>
      </c>
      <c r="J409" t="str">
        <f t="shared" si="19"/>
        <v>SP500</v>
      </c>
      <c r="K409" t="str">
        <f t="shared" si="20"/>
        <v>Mar</v>
      </c>
    </row>
    <row r="410" spans="1:11" x14ac:dyDescent="0.25">
      <c r="A410" s="1">
        <v>44236</v>
      </c>
      <c r="B410" t="s">
        <v>23</v>
      </c>
      <c r="C410" t="s">
        <v>22</v>
      </c>
      <c r="D410">
        <v>3910.49</v>
      </c>
      <c r="E410">
        <v>3918.35</v>
      </c>
      <c r="F410">
        <v>3902.64</v>
      </c>
      <c r="G410">
        <v>3911.23</v>
      </c>
      <c r="H410">
        <v>4554610000</v>
      </c>
      <c r="I410" t="str">
        <f t="shared" si="18"/>
        <v>February</v>
      </c>
      <c r="J410" t="str">
        <f t="shared" si="19"/>
        <v>SP500</v>
      </c>
      <c r="K410" t="str">
        <f t="shared" si="20"/>
        <v>Feb</v>
      </c>
    </row>
    <row r="411" spans="1:11" x14ac:dyDescent="0.25">
      <c r="A411" s="1">
        <v>44246</v>
      </c>
      <c r="B411" t="s">
        <v>23</v>
      </c>
      <c r="C411" t="s">
        <v>22</v>
      </c>
      <c r="D411">
        <v>3921.16</v>
      </c>
      <c r="E411">
        <v>3930.41</v>
      </c>
      <c r="F411">
        <v>3903.07</v>
      </c>
      <c r="G411">
        <v>3906.71</v>
      </c>
      <c r="H411">
        <v>4823940000</v>
      </c>
      <c r="I411" t="str">
        <f t="shared" si="18"/>
        <v>February</v>
      </c>
      <c r="J411" t="str">
        <f t="shared" si="19"/>
        <v>SP500</v>
      </c>
      <c r="K411" t="str">
        <f t="shared" si="20"/>
        <v>Feb</v>
      </c>
    </row>
    <row r="412" spans="1:11" x14ac:dyDescent="0.25">
      <c r="A412" s="1">
        <v>44239</v>
      </c>
      <c r="B412" t="s">
        <v>23</v>
      </c>
      <c r="C412" t="s">
        <v>22</v>
      </c>
      <c r="D412">
        <v>3911.65</v>
      </c>
      <c r="E412">
        <v>3937.23</v>
      </c>
      <c r="F412">
        <v>3905.78</v>
      </c>
      <c r="G412">
        <v>3934.83</v>
      </c>
      <c r="H412">
        <v>4119260000</v>
      </c>
      <c r="I412" t="str">
        <f t="shared" si="18"/>
        <v>February</v>
      </c>
      <c r="J412" t="str">
        <f t="shared" si="19"/>
        <v>SP500</v>
      </c>
      <c r="K412" t="str">
        <f t="shared" si="20"/>
        <v>Feb</v>
      </c>
    </row>
    <row r="413" spans="1:11" x14ac:dyDescent="0.25">
      <c r="A413" s="1">
        <v>44273</v>
      </c>
      <c r="B413" t="s">
        <v>24</v>
      </c>
      <c r="C413" t="s">
        <v>22</v>
      </c>
      <c r="D413">
        <v>3953.5</v>
      </c>
      <c r="E413">
        <v>3969.62</v>
      </c>
      <c r="F413">
        <v>3910.86</v>
      </c>
      <c r="G413">
        <v>3915.46</v>
      </c>
      <c r="H413">
        <v>4043170000</v>
      </c>
      <c r="I413" t="str">
        <f t="shared" si="18"/>
        <v>March</v>
      </c>
      <c r="J413" t="str">
        <f t="shared" si="19"/>
        <v>SP500</v>
      </c>
      <c r="K413" t="str">
        <f t="shared" si="20"/>
        <v>Mar</v>
      </c>
    </row>
    <row r="414" spans="1:11" x14ac:dyDescent="0.25">
      <c r="A414" s="1">
        <v>44277</v>
      </c>
      <c r="B414" t="s">
        <v>24</v>
      </c>
      <c r="C414" t="s">
        <v>22</v>
      </c>
      <c r="D414">
        <v>3916.48</v>
      </c>
      <c r="E414">
        <v>3955.31</v>
      </c>
      <c r="F414">
        <v>3914.16</v>
      </c>
      <c r="G414">
        <v>3940.59</v>
      </c>
      <c r="H414">
        <v>4311380000</v>
      </c>
      <c r="I414" t="str">
        <f t="shared" si="18"/>
        <v>March</v>
      </c>
      <c r="J414" t="str">
        <f t="shared" si="19"/>
        <v>SP500</v>
      </c>
      <c r="K414" t="str">
        <f t="shared" si="20"/>
        <v>Mar</v>
      </c>
    </row>
    <row r="415" spans="1:11" x14ac:dyDescent="0.25">
      <c r="A415" s="1">
        <v>44267</v>
      </c>
      <c r="B415" t="s">
        <v>24</v>
      </c>
      <c r="C415" t="s">
        <v>22</v>
      </c>
      <c r="D415">
        <v>3924.52</v>
      </c>
      <c r="E415">
        <v>3944.99</v>
      </c>
      <c r="F415">
        <v>3915.21</v>
      </c>
      <c r="G415">
        <v>3943.34</v>
      </c>
      <c r="H415">
        <v>4469240000</v>
      </c>
      <c r="I415" t="str">
        <f t="shared" si="18"/>
        <v>March</v>
      </c>
      <c r="J415" t="str">
        <f t="shared" si="19"/>
        <v>SP500</v>
      </c>
      <c r="K415" t="str">
        <f t="shared" si="20"/>
        <v>Mar</v>
      </c>
    </row>
    <row r="416" spans="1:11" x14ac:dyDescent="0.25">
      <c r="A416" s="1">
        <v>44266</v>
      </c>
      <c r="B416" t="s">
        <v>24</v>
      </c>
      <c r="C416" t="s">
        <v>22</v>
      </c>
      <c r="D416">
        <v>3915.54</v>
      </c>
      <c r="E416">
        <v>3960.27</v>
      </c>
      <c r="F416">
        <v>3915.54</v>
      </c>
      <c r="G416">
        <v>3939.34</v>
      </c>
      <c r="H416">
        <v>5300010000</v>
      </c>
      <c r="I416" t="str">
        <f t="shared" si="18"/>
        <v>March</v>
      </c>
      <c r="J416" t="str">
        <f t="shared" si="19"/>
        <v>SP500</v>
      </c>
      <c r="K416" t="str">
        <f t="shared" si="20"/>
        <v>Mar</v>
      </c>
    </row>
    <row r="417" spans="1:11" x14ac:dyDescent="0.25">
      <c r="A417" s="1">
        <v>44281</v>
      </c>
      <c r="B417" t="s">
        <v>24</v>
      </c>
      <c r="C417" t="s">
        <v>22</v>
      </c>
      <c r="D417">
        <v>3917.12</v>
      </c>
      <c r="E417">
        <v>3978.19</v>
      </c>
      <c r="F417">
        <v>3917.12</v>
      </c>
      <c r="G417">
        <v>3974.54</v>
      </c>
      <c r="H417">
        <v>5467850000</v>
      </c>
      <c r="I417" t="str">
        <f t="shared" si="18"/>
        <v>March</v>
      </c>
      <c r="J417" t="str">
        <f t="shared" si="19"/>
        <v>SP500</v>
      </c>
      <c r="K417" t="str">
        <f t="shared" si="20"/>
        <v>Mar</v>
      </c>
    </row>
    <row r="418" spans="1:11" x14ac:dyDescent="0.25">
      <c r="A418" s="1">
        <v>44270</v>
      </c>
      <c r="B418" t="s">
        <v>24</v>
      </c>
      <c r="C418" t="s">
        <v>22</v>
      </c>
      <c r="D418">
        <v>3942.96</v>
      </c>
      <c r="E418">
        <v>3970.08</v>
      </c>
      <c r="F418">
        <v>3923.54</v>
      </c>
      <c r="G418">
        <v>3968.94</v>
      </c>
      <c r="H418">
        <v>4882190000</v>
      </c>
      <c r="I418" t="str">
        <f t="shared" si="18"/>
        <v>March</v>
      </c>
      <c r="J418" t="str">
        <f t="shared" si="19"/>
        <v>SP500</v>
      </c>
      <c r="K418" t="str">
        <f t="shared" si="20"/>
        <v>Mar</v>
      </c>
    </row>
    <row r="419" spans="1:11" x14ac:dyDescent="0.25">
      <c r="A419" s="1">
        <v>44243</v>
      </c>
      <c r="B419" t="s">
        <v>23</v>
      </c>
      <c r="C419" t="s">
        <v>22</v>
      </c>
      <c r="D419">
        <v>3939.61</v>
      </c>
      <c r="E419">
        <v>3950.43</v>
      </c>
      <c r="F419">
        <v>3923.85</v>
      </c>
      <c r="G419">
        <v>3932.59</v>
      </c>
      <c r="H419">
        <v>5037360000</v>
      </c>
      <c r="I419" t="str">
        <f t="shared" si="18"/>
        <v>February</v>
      </c>
      <c r="J419" t="str">
        <f t="shared" si="19"/>
        <v>SP500</v>
      </c>
      <c r="K419" t="str">
        <f t="shared" si="20"/>
        <v>Feb</v>
      </c>
    </row>
    <row r="420" spans="1:11" x14ac:dyDescent="0.25">
      <c r="A420" s="1">
        <v>44272</v>
      </c>
      <c r="B420" t="s">
        <v>24</v>
      </c>
      <c r="C420" t="s">
        <v>22</v>
      </c>
      <c r="D420">
        <v>3949.57</v>
      </c>
      <c r="E420">
        <v>3983.87</v>
      </c>
      <c r="F420">
        <v>3935.74</v>
      </c>
      <c r="G420">
        <v>3974.12</v>
      </c>
      <c r="H420">
        <v>4541620000</v>
      </c>
      <c r="I420" t="str">
        <f t="shared" si="18"/>
        <v>March</v>
      </c>
      <c r="J420" t="str">
        <f t="shared" si="19"/>
        <v>SP500</v>
      </c>
      <c r="K420" t="str">
        <f t="shared" si="20"/>
        <v>Mar</v>
      </c>
    </row>
    <row r="421" spans="1:11" x14ac:dyDescent="0.25">
      <c r="A421" s="1">
        <v>44284</v>
      </c>
      <c r="B421" t="s">
        <v>24</v>
      </c>
      <c r="C421" t="s">
        <v>22</v>
      </c>
      <c r="D421">
        <v>3969.31</v>
      </c>
      <c r="E421">
        <v>3981.83</v>
      </c>
      <c r="F421">
        <v>3943.25</v>
      </c>
      <c r="G421">
        <v>3971.09</v>
      </c>
      <c r="H421">
        <v>4619840000</v>
      </c>
      <c r="I421" t="str">
        <f t="shared" si="18"/>
        <v>March</v>
      </c>
      <c r="J421" t="str">
        <f t="shared" si="19"/>
        <v>SP500</v>
      </c>
      <c r="K421" t="str">
        <f t="shared" si="20"/>
        <v>Mar</v>
      </c>
    </row>
    <row r="422" spans="1:11" x14ac:dyDescent="0.25">
      <c r="A422" s="1">
        <v>44285</v>
      </c>
      <c r="B422" t="s">
        <v>24</v>
      </c>
      <c r="C422" t="s">
        <v>22</v>
      </c>
      <c r="D422">
        <v>3963.34</v>
      </c>
      <c r="E422">
        <v>3968.01</v>
      </c>
      <c r="F422">
        <v>3944.35</v>
      </c>
      <c r="G422">
        <v>3958.55</v>
      </c>
      <c r="H422">
        <v>4103570000</v>
      </c>
      <c r="I422" t="str">
        <f t="shared" si="18"/>
        <v>March</v>
      </c>
      <c r="J422" t="str">
        <f t="shared" si="19"/>
        <v>SP500</v>
      </c>
      <c r="K422" t="str">
        <f t="shared" si="20"/>
        <v>Mar</v>
      </c>
    </row>
    <row r="423" spans="1:11" x14ac:dyDescent="0.25">
      <c r="A423" s="1">
        <v>44271</v>
      </c>
      <c r="B423" t="s">
        <v>24</v>
      </c>
      <c r="C423" t="s">
        <v>22</v>
      </c>
      <c r="D423">
        <v>3973.59</v>
      </c>
      <c r="E423">
        <v>3981.04</v>
      </c>
      <c r="F423">
        <v>3953.44</v>
      </c>
      <c r="G423">
        <v>3962.71</v>
      </c>
      <c r="H423">
        <v>4604870000</v>
      </c>
      <c r="I423" t="str">
        <f t="shared" si="18"/>
        <v>March</v>
      </c>
      <c r="J423" t="str">
        <f t="shared" si="19"/>
        <v>SP500</v>
      </c>
      <c r="K423" t="str">
        <f t="shared" si="20"/>
        <v>Mar</v>
      </c>
    </row>
    <row r="424" spans="1:11" x14ac:dyDescent="0.25">
      <c r="A424" s="1">
        <v>44286</v>
      </c>
      <c r="B424" t="s">
        <v>24</v>
      </c>
      <c r="C424" t="s">
        <v>22</v>
      </c>
      <c r="D424">
        <v>3967.25</v>
      </c>
      <c r="E424">
        <v>3994.41</v>
      </c>
      <c r="F424">
        <v>3966.98</v>
      </c>
      <c r="G424">
        <v>3972.89</v>
      </c>
      <c r="H424">
        <v>4564980000</v>
      </c>
      <c r="I424" t="str">
        <f t="shared" si="18"/>
        <v>March</v>
      </c>
      <c r="J424" t="str">
        <f t="shared" si="19"/>
        <v>SP500</v>
      </c>
      <c r="K424" t="str">
        <f t="shared" si="20"/>
        <v>Mar</v>
      </c>
    </row>
    <row r="425" spans="1:11" x14ac:dyDescent="0.25">
      <c r="A425" s="1">
        <v>44287</v>
      </c>
      <c r="B425" t="s">
        <v>25</v>
      </c>
      <c r="C425" t="s">
        <v>22</v>
      </c>
      <c r="D425">
        <v>3992.78</v>
      </c>
      <c r="E425">
        <v>4020.63</v>
      </c>
      <c r="F425">
        <v>3992.78</v>
      </c>
      <c r="G425">
        <v>4019.87</v>
      </c>
      <c r="H425">
        <v>4151240000</v>
      </c>
      <c r="I425" t="str">
        <f t="shared" si="18"/>
        <v>April</v>
      </c>
      <c r="J425" t="str">
        <f t="shared" si="19"/>
        <v>SP500</v>
      </c>
      <c r="K425" t="str">
        <f t="shared" si="20"/>
        <v>Apr</v>
      </c>
    </row>
    <row r="426" spans="1:11" x14ac:dyDescent="0.25">
      <c r="A426" s="1">
        <v>44291</v>
      </c>
      <c r="B426" t="s">
        <v>25</v>
      </c>
      <c r="C426" t="s">
        <v>22</v>
      </c>
      <c r="D426">
        <v>4034.44</v>
      </c>
      <c r="E426">
        <v>4083.42</v>
      </c>
      <c r="F426">
        <v>4034.44</v>
      </c>
      <c r="G426">
        <v>4077.91</v>
      </c>
      <c r="H426">
        <v>3999760000</v>
      </c>
      <c r="I426" t="str">
        <f t="shared" si="18"/>
        <v>April</v>
      </c>
      <c r="J426" t="str">
        <f t="shared" si="19"/>
        <v>SP500</v>
      </c>
      <c r="K426" t="str">
        <f t="shared" si="20"/>
        <v>Apr</v>
      </c>
    </row>
    <row r="427" spans="1:11" x14ac:dyDescent="0.25">
      <c r="A427" s="1">
        <v>44328</v>
      </c>
      <c r="B427" t="s">
        <v>13</v>
      </c>
      <c r="C427" t="s">
        <v>22</v>
      </c>
      <c r="D427">
        <v>4130.55</v>
      </c>
      <c r="E427">
        <v>4134.7299999999996</v>
      </c>
      <c r="F427">
        <v>4056.88</v>
      </c>
      <c r="G427">
        <v>4063.04</v>
      </c>
      <c r="H427">
        <v>3735080000</v>
      </c>
      <c r="I427" t="str">
        <f t="shared" si="18"/>
        <v>May</v>
      </c>
      <c r="J427" t="str">
        <f t="shared" si="19"/>
        <v>SP500</v>
      </c>
      <c r="K427" t="str">
        <f t="shared" si="20"/>
        <v>May</v>
      </c>
    </row>
    <row r="428" spans="1:11" x14ac:dyDescent="0.25">
      <c r="A428" s="1">
        <v>44335</v>
      </c>
      <c r="B428" t="s">
        <v>13</v>
      </c>
      <c r="C428" t="s">
        <v>22</v>
      </c>
      <c r="D428">
        <v>4098.45</v>
      </c>
      <c r="E428">
        <v>4116.93</v>
      </c>
      <c r="F428">
        <v>4061.41</v>
      </c>
      <c r="G428">
        <v>4115.68</v>
      </c>
      <c r="H428">
        <v>3485550000</v>
      </c>
      <c r="I428" t="str">
        <f t="shared" si="18"/>
        <v>May</v>
      </c>
      <c r="J428" t="str">
        <f t="shared" si="19"/>
        <v>SP500</v>
      </c>
      <c r="K428" t="str">
        <f t="shared" si="20"/>
        <v>May</v>
      </c>
    </row>
    <row r="429" spans="1:11" x14ac:dyDescent="0.25">
      <c r="A429" s="1">
        <v>44292</v>
      </c>
      <c r="B429" t="s">
        <v>25</v>
      </c>
      <c r="C429" t="s">
        <v>22</v>
      </c>
      <c r="D429">
        <v>4075.57</v>
      </c>
      <c r="E429">
        <v>4086.23</v>
      </c>
      <c r="F429">
        <v>4068.14</v>
      </c>
      <c r="G429">
        <v>4073.94</v>
      </c>
      <c r="H429">
        <v>4027880000</v>
      </c>
      <c r="I429" t="str">
        <f t="shared" si="18"/>
        <v>April</v>
      </c>
      <c r="J429" t="str">
        <f t="shared" si="19"/>
        <v>SP500</v>
      </c>
      <c r="K429" t="str">
        <f t="shared" si="20"/>
        <v>Apr</v>
      </c>
    </row>
    <row r="430" spans="1:11" x14ac:dyDescent="0.25">
      <c r="A430" s="1">
        <v>44293</v>
      </c>
      <c r="B430" t="s">
        <v>25</v>
      </c>
      <c r="C430" t="s">
        <v>22</v>
      </c>
      <c r="D430">
        <v>4074.29</v>
      </c>
      <c r="E430">
        <v>4083.13</v>
      </c>
      <c r="F430">
        <v>4068.31</v>
      </c>
      <c r="G430">
        <v>4079.95</v>
      </c>
      <c r="H430">
        <v>4112640000</v>
      </c>
      <c r="I430" t="str">
        <f t="shared" si="18"/>
        <v>April</v>
      </c>
      <c r="J430" t="str">
        <f t="shared" si="19"/>
        <v>SP500</v>
      </c>
      <c r="K430" t="str">
        <f t="shared" si="20"/>
        <v>Apr</v>
      </c>
    </row>
    <row r="431" spans="1:11" x14ac:dyDescent="0.25">
      <c r="A431" s="1">
        <v>44329</v>
      </c>
      <c r="B431" t="s">
        <v>13</v>
      </c>
      <c r="C431" t="s">
        <v>22</v>
      </c>
      <c r="D431">
        <v>4074.99</v>
      </c>
      <c r="E431">
        <v>4131.58</v>
      </c>
      <c r="F431">
        <v>4074.99</v>
      </c>
      <c r="G431">
        <v>4112.5</v>
      </c>
      <c r="H431">
        <v>3687780000</v>
      </c>
      <c r="I431" t="str">
        <f t="shared" si="18"/>
        <v>May</v>
      </c>
      <c r="J431" t="str">
        <f t="shared" si="19"/>
        <v>SP500</v>
      </c>
      <c r="K431" t="str">
        <f t="shared" si="20"/>
        <v>May</v>
      </c>
    </row>
    <row r="432" spans="1:11" x14ac:dyDescent="0.25">
      <c r="A432" s="1">
        <v>44294</v>
      </c>
      <c r="B432" t="s">
        <v>25</v>
      </c>
      <c r="C432" t="s">
        <v>22</v>
      </c>
      <c r="D432">
        <v>4089.95</v>
      </c>
      <c r="E432">
        <v>4098.1899999999996</v>
      </c>
      <c r="F432">
        <v>4082.54</v>
      </c>
      <c r="G432">
        <v>4097.17</v>
      </c>
      <c r="H432">
        <v>3901910000</v>
      </c>
      <c r="I432" t="str">
        <f t="shared" si="18"/>
        <v>April</v>
      </c>
      <c r="J432" t="str">
        <f t="shared" si="19"/>
        <v>SP500</v>
      </c>
      <c r="K432" t="str">
        <f t="shared" si="20"/>
        <v>Apr</v>
      </c>
    </row>
    <row r="433" spans="1:11" x14ac:dyDescent="0.25">
      <c r="A433" s="1">
        <v>44295</v>
      </c>
      <c r="B433" t="s">
        <v>25</v>
      </c>
      <c r="C433" t="s">
        <v>22</v>
      </c>
      <c r="D433">
        <v>4096.1099999999997</v>
      </c>
      <c r="E433">
        <v>4129.4799999999996</v>
      </c>
      <c r="F433">
        <v>4095.51</v>
      </c>
      <c r="G433">
        <v>4128.8</v>
      </c>
      <c r="H433">
        <v>3634910000</v>
      </c>
      <c r="I433" t="str">
        <f t="shared" si="18"/>
        <v>April</v>
      </c>
      <c r="J433" t="str">
        <f t="shared" si="19"/>
        <v>SP500</v>
      </c>
      <c r="K433" t="str">
        <f t="shared" si="20"/>
        <v>Apr</v>
      </c>
    </row>
    <row r="434" spans="1:11" x14ac:dyDescent="0.25">
      <c r="A434" s="1">
        <v>44327</v>
      </c>
      <c r="B434" t="s">
        <v>13</v>
      </c>
      <c r="C434" t="s">
        <v>22</v>
      </c>
      <c r="D434">
        <v>4150.34</v>
      </c>
      <c r="E434">
        <v>4162.04</v>
      </c>
      <c r="F434">
        <v>4111.53</v>
      </c>
      <c r="G434">
        <v>4152.1000000000004</v>
      </c>
      <c r="H434">
        <v>3593110000</v>
      </c>
      <c r="I434" t="str">
        <f t="shared" si="18"/>
        <v>May</v>
      </c>
      <c r="J434" t="str">
        <f t="shared" si="19"/>
        <v>SP500</v>
      </c>
      <c r="K434" t="str">
        <f t="shared" si="20"/>
        <v>May</v>
      </c>
    </row>
    <row r="435" spans="1:11" x14ac:dyDescent="0.25">
      <c r="A435" s="1">
        <v>44298</v>
      </c>
      <c r="B435" t="s">
        <v>25</v>
      </c>
      <c r="C435" t="s">
        <v>22</v>
      </c>
      <c r="D435">
        <v>4124.71</v>
      </c>
      <c r="E435">
        <v>4131.76</v>
      </c>
      <c r="F435">
        <v>4114.82</v>
      </c>
      <c r="G435">
        <v>4127.99</v>
      </c>
      <c r="H435">
        <v>3578500000</v>
      </c>
      <c r="I435" t="str">
        <f t="shared" si="18"/>
        <v>April</v>
      </c>
      <c r="J435" t="str">
        <f t="shared" si="19"/>
        <v>SP500</v>
      </c>
      <c r="K435" t="str">
        <f t="shared" si="20"/>
        <v>Apr</v>
      </c>
    </row>
    <row r="436" spans="1:11" x14ac:dyDescent="0.25">
      <c r="A436" s="1">
        <v>44306</v>
      </c>
      <c r="B436" t="s">
        <v>25</v>
      </c>
      <c r="C436" t="s">
        <v>22</v>
      </c>
      <c r="D436">
        <v>4159.18</v>
      </c>
      <c r="E436">
        <v>4159.18</v>
      </c>
      <c r="F436">
        <v>4118.38</v>
      </c>
      <c r="G436">
        <v>4134.9399999999996</v>
      </c>
      <c r="H436">
        <v>4338230000</v>
      </c>
      <c r="I436" t="str">
        <f t="shared" si="18"/>
        <v>April</v>
      </c>
      <c r="J436" t="str">
        <f t="shared" si="19"/>
        <v>SP500</v>
      </c>
      <c r="K436" t="str">
        <f t="shared" si="20"/>
        <v>Apr</v>
      </c>
    </row>
    <row r="437" spans="1:11" x14ac:dyDescent="0.25">
      <c r="A437" s="1">
        <v>44300</v>
      </c>
      <c r="B437" t="s">
        <v>25</v>
      </c>
      <c r="C437" t="s">
        <v>22</v>
      </c>
      <c r="D437">
        <v>4141.58</v>
      </c>
      <c r="E437">
        <v>4151.6899999999996</v>
      </c>
      <c r="F437">
        <v>4120.87</v>
      </c>
      <c r="G437">
        <v>4124.66</v>
      </c>
      <c r="H437">
        <v>3976540000</v>
      </c>
      <c r="I437" t="str">
        <f t="shared" si="18"/>
        <v>April</v>
      </c>
      <c r="J437" t="str">
        <f t="shared" si="19"/>
        <v>SP500</v>
      </c>
      <c r="K437" t="str">
        <f t="shared" si="20"/>
        <v>Apr</v>
      </c>
    </row>
    <row r="438" spans="1:11" x14ac:dyDescent="0.25">
      <c r="A438" s="1">
        <v>44336</v>
      </c>
      <c r="B438" t="s">
        <v>13</v>
      </c>
      <c r="C438" t="s">
        <v>22</v>
      </c>
      <c r="D438">
        <v>4121.97</v>
      </c>
      <c r="E438">
        <v>4172.8</v>
      </c>
      <c r="F438">
        <v>4121.97</v>
      </c>
      <c r="G438">
        <v>4159.12</v>
      </c>
      <c r="H438">
        <v>3019060000</v>
      </c>
      <c r="I438" t="str">
        <f t="shared" si="18"/>
        <v>May</v>
      </c>
      <c r="J438" t="str">
        <f t="shared" si="19"/>
        <v>SP500</v>
      </c>
      <c r="K438" t="str">
        <f t="shared" si="20"/>
        <v>May</v>
      </c>
    </row>
    <row r="439" spans="1:11" x14ac:dyDescent="0.25">
      <c r="A439" s="1">
        <v>44308</v>
      </c>
      <c r="B439" t="s">
        <v>25</v>
      </c>
      <c r="C439" t="s">
        <v>22</v>
      </c>
      <c r="D439">
        <v>4170.46</v>
      </c>
      <c r="E439">
        <v>4179.57</v>
      </c>
      <c r="F439">
        <v>4123.6899999999996</v>
      </c>
      <c r="G439">
        <v>4134.9799999999996</v>
      </c>
      <c r="H439">
        <v>4235040000</v>
      </c>
      <c r="I439" t="str">
        <f t="shared" si="18"/>
        <v>April</v>
      </c>
      <c r="J439" t="str">
        <f t="shared" si="19"/>
        <v>SP500</v>
      </c>
      <c r="K439" t="str">
        <f t="shared" si="20"/>
        <v>Apr</v>
      </c>
    </row>
    <row r="440" spans="1:11" x14ac:dyDescent="0.25">
      <c r="A440" s="1">
        <v>44299</v>
      </c>
      <c r="B440" t="s">
        <v>25</v>
      </c>
      <c r="C440" t="s">
        <v>22</v>
      </c>
      <c r="D440">
        <v>4130.1000000000004</v>
      </c>
      <c r="E440">
        <v>4148</v>
      </c>
      <c r="F440">
        <v>4124.43</v>
      </c>
      <c r="G440">
        <v>4141.59</v>
      </c>
      <c r="H440">
        <v>3728440000</v>
      </c>
      <c r="I440" t="str">
        <f t="shared" si="18"/>
        <v>April</v>
      </c>
      <c r="J440" t="str">
        <f t="shared" si="19"/>
        <v>SP500</v>
      </c>
      <c r="K440" t="str">
        <f t="shared" si="20"/>
        <v>Apr</v>
      </c>
    </row>
    <row r="441" spans="1:11" x14ac:dyDescent="0.25">
      <c r="A441" s="1">
        <v>44334</v>
      </c>
      <c r="B441" t="s">
        <v>13</v>
      </c>
      <c r="C441" t="s">
        <v>22</v>
      </c>
      <c r="D441">
        <v>4165.9399999999996</v>
      </c>
      <c r="E441">
        <v>4169.1499999999996</v>
      </c>
      <c r="F441">
        <v>4125.99</v>
      </c>
      <c r="G441">
        <v>4127.83</v>
      </c>
      <c r="H441">
        <v>3559790000</v>
      </c>
      <c r="I441" t="str">
        <f t="shared" si="18"/>
        <v>May</v>
      </c>
      <c r="J441" t="str">
        <f t="shared" si="19"/>
        <v>SP500</v>
      </c>
      <c r="K441" t="str">
        <f t="shared" si="20"/>
        <v>May</v>
      </c>
    </row>
    <row r="442" spans="1:11" x14ac:dyDescent="0.25">
      <c r="A442" s="1">
        <v>44307</v>
      </c>
      <c r="B442" t="s">
        <v>25</v>
      </c>
      <c r="C442" t="s">
        <v>22</v>
      </c>
      <c r="D442">
        <v>4128.42</v>
      </c>
      <c r="E442">
        <v>4175.0200000000004</v>
      </c>
      <c r="F442">
        <v>4126.3500000000004</v>
      </c>
      <c r="G442">
        <v>4173.42</v>
      </c>
      <c r="H442">
        <v>3865820000</v>
      </c>
      <c r="I442" t="str">
        <f t="shared" si="18"/>
        <v>April</v>
      </c>
      <c r="J442" t="str">
        <f t="shared" si="19"/>
        <v>SP500</v>
      </c>
      <c r="K442" t="str">
        <f t="shared" si="20"/>
        <v>Apr</v>
      </c>
    </row>
    <row r="443" spans="1:11" x14ac:dyDescent="0.25">
      <c r="A443" s="1">
        <v>44320</v>
      </c>
      <c r="B443" t="s">
        <v>13</v>
      </c>
      <c r="C443" t="s">
        <v>22</v>
      </c>
      <c r="D443">
        <v>4179.04</v>
      </c>
      <c r="E443">
        <v>4179.04</v>
      </c>
      <c r="F443">
        <v>4128.59</v>
      </c>
      <c r="G443">
        <v>4164.66</v>
      </c>
      <c r="H443">
        <v>4441080000</v>
      </c>
      <c r="I443" t="str">
        <f t="shared" si="18"/>
        <v>May</v>
      </c>
      <c r="J443" t="str">
        <f t="shared" si="19"/>
        <v>SP500</v>
      </c>
      <c r="K443" t="str">
        <f t="shared" si="20"/>
        <v>May</v>
      </c>
    </row>
    <row r="444" spans="1:11" x14ac:dyDescent="0.25">
      <c r="A444" s="1">
        <v>44330</v>
      </c>
      <c r="B444" t="s">
        <v>13</v>
      </c>
      <c r="C444" t="s">
        <v>22</v>
      </c>
      <c r="D444">
        <v>4129.58</v>
      </c>
      <c r="E444">
        <v>4183.13</v>
      </c>
      <c r="F444">
        <v>4129.58</v>
      </c>
      <c r="G444">
        <v>4173.8500000000004</v>
      </c>
      <c r="H444">
        <v>3251920000</v>
      </c>
      <c r="I444" t="str">
        <f t="shared" si="18"/>
        <v>May</v>
      </c>
      <c r="J444" t="str">
        <f t="shared" si="19"/>
        <v>SP500</v>
      </c>
      <c r="K444" t="str">
        <f t="shared" si="20"/>
        <v>May</v>
      </c>
    </row>
    <row r="445" spans="1:11" x14ac:dyDescent="0.25">
      <c r="A445" s="1">
        <v>44309</v>
      </c>
      <c r="B445" t="s">
        <v>25</v>
      </c>
      <c r="C445" t="s">
        <v>22</v>
      </c>
      <c r="D445">
        <v>4138.78</v>
      </c>
      <c r="E445">
        <v>4194.17</v>
      </c>
      <c r="F445">
        <v>4138.78</v>
      </c>
      <c r="G445">
        <v>4180.17</v>
      </c>
      <c r="H445">
        <v>3568080000</v>
      </c>
      <c r="I445" t="str">
        <f t="shared" si="18"/>
        <v>April</v>
      </c>
      <c r="J445" t="str">
        <f t="shared" si="19"/>
        <v>SP500</v>
      </c>
      <c r="K445" t="str">
        <f t="shared" si="20"/>
        <v>Apr</v>
      </c>
    </row>
    <row r="446" spans="1:11" x14ac:dyDescent="0.25">
      <c r="A446" s="1">
        <v>44301</v>
      </c>
      <c r="B446" t="s">
        <v>25</v>
      </c>
      <c r="C446" t="s">
        <v>22</v>
      </c>
      <c r="D446">
        <v>4139.76</v>
      </c>
      <c r="E446">
        <v>4173.49</v>
      </c>
      <c r="F446">
        <v>4139.76</v>
      </c>
      <c r="G446">
        <v>4170.42</v>
      </c>
      <c r="H446">
        <v>4027680000</v>
      </c>
      <c r="I446" t="str">
        <f t="shared" si="18"/>
        <v>April</v>
      </c>
      <c r="J446" t="str">
        <f t="shared" si="19"/>
        <v>SP500</v>
      </c>
      <c r="K446" t="str">
        <f t="shared" si="20"/>
        <v>Apr</v>
      </c>
    </row>
    <row r="447" spans="1:11" x14ac:dyDescent="0.25">
      <c r="A447" s="1">
        <v>44333</v>
      </c>
      <c r="B447" t="s">
        <v>13</v>
      </c>
      <c r="C447" t="s">
        <v>22</v>
      </c>
      <c r="D447">
        <v>4169.92</v>
      </c>
      <c r="E447">
        <v>4171.92</v>
      </c>
      <c r="F447">
        <v>4142.6899999999996</v>
      </c>
      <c r="G447">
        <v>4163.29</v>
      </c>
      <c r="H447">
        <v>3307130000</v>
      </c>
      <c r="I447" t="str">
        <f t="shared" si="18"/>
        <v>May</v>
      </c>
      <c r="J447" t="str">
        <f t="shared" si="19"/>
        <v>SP500</v>
      </c>
      <c r="K447" t="str">
        <f t="shared" si="20"/>
        <v>May</v>
      </c>
    </row>
    <row r="448" spans="1:11" x14ac:dyDescent="0.25">
      <c r="A448" s="1">
        <v>44322</v>
      </c>
      <c r="B448" t="s">
        <v>13</v>
      </c>
      <c r="C448" t="s">
        <v>22</v>
      </c>
      <c r="D448">
        <v>4169.1400000000003</v>
      </c>
      <c r="E448">
        <v>4202.7</v>
      </c>
      <c r="F448">
        <v>4147.33</v>
      </c>
      <c r="G448">
        <v>4201.62</v>
      </c>
      <c r="H448">
        <v>4504860000</v>
      </c>
      <c r="I448" t="str">
        <f t="shared" si="18"/>
        <v>May</v>
      </c>
      <c r="J448" t="str">
        <f t="shared" si="19"/>
        <v>SP500</v>
      </c>
      <c r="K448" t="str">
        <f t="shared" si="20"/>
        <v>May</v>
      </c>
    </row>
    <row r="449" spans="1:11" x14ac:dyDescent="0.25">
      <c r="A449" s="1">
        <v>44305</v>
      </c>
      <c r="B449" t="s">
        <v>25</v>
      </c>
      <c r="C449" t="s">
        <v>22</v>
      </c>
      <c r="D449">
        <v>4179.8</v>
      </c>
      <c r="E449">
        <v>4180.8100000000004</v>
      </c>
      <c r="F449">
        <v>4150.47</v>
      </c>
      <c r="G449">
        <v>4163.26</v>
      </c>
      <c r="H449">
        <v>3788020000</v>
      </c>
      <c r="I449" t="str">
        <f t="shared" si="18"/>
        <v>April</v>
      </c>
      <c r="J449" t="str">
        <f t="shared" si="19"/>
        <v>SP500</v>
      </c>
      <c r="K449" t="str">
        <f t="shared" si="20"/>
        <v>Apr</v>
      </c>
    </row>
    <row r="450" spans="1:11" x14ac:dyDescent="0.25">
      <c r="A450" s="1">
        <v>44337</v>
      </c>
      <c r="B450" t="s">
        <v>13</v>
      </c>
      <c r="C450" t="s">
        <v>22</v>
      </c>
      <c r="D450">
        <v>4168.6099999999997</v>
      </c>
      <c r="E450">
        <v>4188.72</v>
      </c>
      <c r="F450">
        <v>4151.72</v>
      </c>
      <c r="G450">
        <v>4155.8599999999997</v>
      </c>
      <c r="H450">
        <v>3344620000</v>
      </c>
      <c r="I450" t="str">
        <f t="shared" ref="I450:I513" si="21">TRIM(B450)</f>
        <v>May</v>
      </c>
      <c r="J450" t="str">
        <f t="shared" ref="J450:J513" si="22">TRIM(C450)</f>
        <v>SP500</v>
      </c>
      <c r="K450" t="str">
        <f t="shared" ref="K450:K513" si="23">LEFT(I450,3)</f>
        <v>May</v>
      </c>
    </row>
    <row r="451" spans="1:11" x14ac:dyDescent="0.25">
      <c r="A451" s="1">
        <v>44321</v>
      </c>
      <c r="B451" t="s">
        <v>13</v>
      </c>
      <c r="C451" t="s">
        <v>22</v>
      </c>
      <c r="D451">
        <v>4177.0600000000004</v>
      </c>
      <c r="E451">
        <v>4187.72</v>
      </c>
      <c r="F451">
        <v>4160.9399999999996</v>
      </c>
      <c r="G451">
        <v>4167.59</v>
      </c>
      <c r="H451">
        <v>4029050000</v>
      </c>
      <c r="I451" t="str">
        <f t="shared" si="21"/>
        <v>May</v>
      </c>
      <c r="J451" t="str">
        <f t="shared" si="22"/>
        <v>SP500</v>
      </c>
      <c r="K451" t="str">
        <f t="shared" si="23"/>
        <v>May</v>
      </c>
    </row>
    <row r="452" spans="1:11" x14ac:dyDescent="0.25">
      <c r="A452" s="1">
        <v>44365</v>
      </c>
      <c r="B452" t="s">
        <v>26</v>
      </c>
      <c r="C452" t="s">
        <v>22</v>
      </c>
      <c r="D452">
        <v>4204.78</v>
      </c>
      <c r="E452">
        <v>4204.78</v>
      </c>
      <c r="F452">
        <v>4164.3999999999996</v>
      </c>
      <c r="G452">
        <v>4166.45</v>
      </c>
      <c r="H452">
        <v>6084980000</v>
      </c>
      <c r="I452" t="str">
        <f t="shared" si="21"/>
        <v>June</v>
      </c>
      <c r="J452" t="str">
        <f t="shared" si="22"/>
        <v>SP500</v>
      </c>
      <c r="K452" t="str">
        <f t="shared" si="23"/>
        <v>Jun</v>
      </c>
    </row>
    <row r="453" spans="1:11" x14ac:dyDescent="0.25">
      <c r="A453" s="1">
        <v>44350</v>
      </c>
      <c r="B453" t="s">
        <v>26</v>
      </c>
      <c r="C453" t="s">
        <v>22</v>
      </c>
      <c r="D453">
        <v>4191.43</v>
      </c>
      <c r="E453">
        <v>4204.3900000000003</v>
      </c>
      <c r="F453">
        <v>4167.93</v>
      </c>
      <c r="G453">
        <v>4192.8500000000004</v>
      </c>
      <c r="H453">
        <v>4579450000</v>
      </c>
      <c r="I453" t="str">
        <f t="shared" si="21"/>
        <v>June</v>
      </c>
      <c r="J453" t="str">
        <f t="shared" si="22"/>
        <v>SP500</v>
      </c>
      <c r="K453" t="str">
        <f t="shared" si="23"/>
        <v>Jun</v>
      </c>
    </row>
    <row r="454" spans="1:11" x14ac:dyDescent="0.25">
      <c r="A454" s="1">
        <v>44340</v>
      </c>
      <c r="B454" t="s">
        <v>13</v>
      </c>
      <c r="C454" t="s">
        <v>22</v>
      </c>
      <c r="D454">
        <v>4170.16</v>
      </c>
      <c r="E454">
        <v>4209.5200000000004</v>
      </c>
      <c r="F454">
        <v>4170.16</v>
      </c>
      <c r="G454">
        <v>4197.05</v>
      </c>
      <c r="H454">
        <v>2947400000</v>
      </c>
      <c r="I454" t="str">
        <f t="shared" si="21"/>
        <v>May</v>
      </c>
      <c r="J454" t="str">
        <f t="shared" si="22"/>
        <v>SP500</v>
      </c>
      <c r="K454" t="str">
        <f t="shared" si="23"/>
        <v>May</v>
      </c>
    </row>
    <row r="455" spans="1:11" x14ac:dyDescent="0.25">
      <c r="A455" s="1">
        <v>44302</v>
      </c>
      <c r="B455" t="s">
        <v>25</v>
      </c>
      <c r="C455" t="s">
        <v>22</v>
      </c>
      <c r="D455">
        <v>4174.1400000000003</v>
      </c>
      <c r="E455">
        <v>4191.3100000000004</v>
      </c>
      <c r="F455">
        <v>4170.75</v>
      </c>
      <c r="G455">
        <v>4185.47</v>
      </c>
      <c r="H455">
        <v>4157430000</v>
      </c>
      <c r="I455" t="str">
        <f t="shared" si="21"/>
        <v>April</v>
      </c>
      <c r="J455" t="str">
        <f t="shared" si="22"/>
        <v>SP500</v>
      </c>
      <c r="K455" t="str">
        <f t="shared" si="23"/>
        <v>Apr</v>
      </c>
    </row>
    <row r="456" spans="1:11" x14ac:dyDescent="0.25">
      <c r="A456" s="1">
        <v>44368</v>
      </c>
      <c r="B456" t="s">
        <v>26</v>
      </c>
      <c r="C456" t="s">
        <v>22</v>
      </c>
      <c r="D456">
        <v>4173.3999999999996</v>
      </c>
      <c r="E456">
        <v>4226.24</v>
      </c>
      <c r="F456">
        <v>4173.3999999999996</v>
      </c>
      <c r="G456">
        <v>4224.79</v>
      </c>
      <c r="H456">
        <v>3391740000</v>
      </c>
      <c r="I456" t="str">
        <f t="shared" si="21"/>
        <v>June</v>
      </c>
      <c r="J456" t="str">
        <f t="shared" si="22"/>
        <v>SP500</v>
      </c>
      <c r="K456" t="str">
        <f t="shared" si="23"/>
        <v>Jun</v>
      </c>
    </row>
    <row r="457" spans="1:11" x14ac:dyDescent="0.25">
      <c r="A457" s="1">
        <v>44316</v>
      </c>
      <c r="B457" t="s">
        <v>25</v>
      </c>
      <c r="C457" t="s">
        <v>22</v>
      </c>
      <c r="D457">
        <v>4198.1000000000004</v>
      </c>
      <c r="E457">
        <v>4198.1000000000004</v>
      </c>
      <c r="F457">
        <v>4174.8500000000004</v>
      </c>
      <c r="G457">
        <v>4181.17</v>
      </c>
      <c r="H457">
        <v>4273680000</v>
      </c>
      <c r="I457" t="str">
        <f t="shared" si="21"/>
        <v>April</v>
      </c>
      <c r="J457" t="str">
        <f t="shared" si="22"/>
        <v>SP500</v>
      </c>
      <c r="K457" t="str">
        <f t="shared" si="23"/>
        <v>Apr</v>
      </c>
    </row>
    <row r="458" spans="1:11" x14ac:dyDescent="0.25">
      <c r="A458" s="1">
        <v>44313</v>
      </c>
      <c r="B458" t="s">
        <v>25</v>
      </c>
      <c r="C458" t="s">
        <v>22</v>
      </c>
      <c r="D458">
        <v>4188.25</v>
      </c>
      <c r="E458">
        <v>4193.3500000000004</v>
      </c>
      <c r="F458">
        <v>4176.22</v>
      </c>
      <c r="G458">
        <v>4186.72</v>
      </c>
      <c r="H458">
        <v>3703240000</v>
      </c>
      <c r="I458" t="str">
        <f t="shared" si="21"/>
        <v>April</v>
      </c>
      <c r="J458" t="str">
        <f t="shared" si="22"/>
        <v>SP500</v>
      </c>
      <c r="K458" t="str">
        <f t="shared" si="23"/>
        <v>Apr</v>
      </c>
    </row>
    <row r="459" spans="1:11" x14ac:dyDescent="0.25">
      <c r="A459" s="1">
        <v>44315</v>
      </c>
      <c r="B459" t="s">
        <v>25</v>
      </c>
      <c r="C459" t="s">
        <v>22</v>
      </c>
      <c r="D459">
        <v>4206.1400000000003</v>
      </c>
      <c r="E459">
        <v>4218.78</v>
      </c>
      <c r="F459">
        <v>4176.8100000000004</v>
      </c>
      <c r="G459">
        <v>4211.47</v>
      </c>
      <c r="H459">
        <v>4288940000</v>
      </c>
      <c r="I459" t="str">
        <f t="shared" si="21"/>
        <v>April</v>
      </c>
      <c r="J459" t="str">
        <f t="shared" si="22"/>
        <v>SP500</v>
      </c>
      <c r="K459" t="str">
        <f t="shared" si="23"/>
        <v>Apr</v>
      </c>
    </row>
    <row r="460" spans="1:11" x14ac:dyDescent="0.25">
      <c r="A460" s="1">
        <v>44314</v>
      </c>
      <c r="B460" t="s">
        <v>25</v>
      </c>
      <c r="C460" t="s">
        <v>22</v>
      </c>
      <c r="D460">
        <v>4185.1400000000003</v>
      </c>
      <c r="E460">
        <v>4201.53</v>
      </c>
      <c r="F460">
        <v>4181.78</v>
      </c>
      <c r="G460">
        <v>4183.18</v>
      </c>
      <c r="H460">
        <v>3772390000</v>
      </c>
      <c r="I460" t="str">
        <f t="shared" si="21"/>
        <v>April</v>
      </c>
      <c r="J460" t="str">
        <f t="shared" si="22"/>
        <v>SP500</v>
      </c>
      <c r="K460" t="str">
        <f t="shared" si="23"/>
        <v>Apr</v>
      </c>
    </row>
    <row r="461" spans="1:11" x14ac:dyDescent="0.25">
      <c r="A461" s="1">
        <v>44312</v>
      </c>
      <c r="B461" t="s">
        <v>25</v>
      </c>
      <c r="C461" t="s">
        <v>22</v>
      </c>
      <c r="D461">
        <v>4185.03</v>
      </c>
      <c r="E461">
        <v>4194.1899999999996</v>
      </c>
      <c r="F461">
        <v>4182.3599999999997</v>
      </c>
      <c r="G461">
        <v>4187.62</v>
      </c>
      <c r="H461">
        <v>3738920000</v>
      </c>
      <c r="I461" t="str">
        <f t="shared" si="21"/>
        <v>April</v>
      </c>
      <c r="J461" t="str">
        <f t="shared" si="22"/>
        <v>SP500</v>
      </c>
      <c r="K461" t="str">
        <f t="shared" si="23"/>
        <v>Apr</v>
      </c>
    </row>
    <row r="462" spans="1:11" x14ac:dyDescent="0.25">
      <c r="A462" s="1">
        <v>44341</v>
      </c>
      <c r="B462" t="s">
        <v>13</v>
      </c>
      <c r="C462" t="s">
        <v>22</v>
      </c>
      <c r="D462">
        <v>4205.9399999999996</v>
      </c>
      <c r="E462">
        <v>4213.42</v>
      </c>
      <c r="F462">
        <v>4182.5200000000004</v>
      </c>
      <c r="G462">
        <v>4188.13</v>
      </c>
      <c r="H462">
        <v>3420870000</v>
      </c>
      <c r="I462" t="str">
        <f t="shared" si="21"/>
        <v>May</v>
      </c>
      <c r="J462" t="str">
        <f t="shared" si="22"/>
        <v>SP500</v>
      </c>
      <c r="K462" t="str">
        <f t="shared" si="23"/>
        <v>May</v>
      </c>
    </row>
    <row r="463" spans="1:11" x14ac:dyDescent="0.25">
      <c r="A463" s="1">
        <v>44342</v>
      </c>
      <c r="B463" t="s">
        <v>13</v>
      </c>
      <c r="C463" t="s">
        <v>22</v>
      </c>
      <c r="D463">
        <v>4191.59</v>
      </c>
      <c r="E463">
        <v>4202.6099999999997</v>
      </c>
      <c r="F463">
        <v>4184.1099999999997</v>
      </c>
      <c r="G463">
        <v>4195.99</v>
      </c>
      <c r="H463">
        <v>3674490000</v>
      </c>
      <c r="I463" t="str">
        <f t="shared" si="21"/>
        <v>May</v>
      </c>
      <c r="J463" t="str">
        <f t="shared" si="22"/>
        <v>SP500</v>
      </c>
      <c r="K463" t="str">
        <f t="shared" si="23"/>
        <v>May</v>
      </c>
    </row>
    <row r="464" spans="1:11" x14ac:dyDescent="0.25">
      <c r="A464" s="1">
        <v>44319</v>
      </c>
      <c r="B464" t="s">
        <v>13</v>
      </c>
      <c r="C464" t="s">
        <v>22</v>
      </c>
      <c r="D464">
        <v>4191.9799999999996</v>
      </c>
      <c r="E464">
        <v>4209.3900000000003</v>
      </c>
      <c r="F464">
        <v>4188.03</v>
      </c>
      <c r="G464">
        <v>4192.66</v>
      </c>
      <c r="H464">
        <v>4061170000</v>
      </c>
      <c r="I464" t="str">
        <f t="shared" si="21"/>
        <v>May</v>
      </c>
      <c r="J464" t="str">
        <f t="shared" si="22"/>
        <v>SP500</v>
      </c>
      <c r="K464" t="str">
        <f t="shared" si="23"/>
        <v>May</v>
      </c>
    </row>
    <row r="465" spans="1:11" x14ac:dyDescent="0.25">
      <c r="A465" s="1">
        <v>44326</v>
      </c>
      <c r="B465" t="s">
        <v>13</v>
      </c>
      <c r="C465" t="s">
        <v>22</v>
      </c>
      <c r="D465">
        <v>4228.29</v>
      </c>
      <c r="E465">
        <v>4236.3900000000003</v>
      </c>
      <c r="F465">
        <v>4188.13</v>
      </c>
      <c r="G465">
        <v>4188.43</v>
      </c>
      <c r="H465">
        <v>3678970000</v>
      </c>
      <c r="I465" t="str">
        <f t="shared" si="21"/>
        <v>May</v>
      </c>
      <c r="J465" t="str">
        <f t="shared" si="22"/>
        <v>SP500</v>
      </c>
      <c r="K465" t="str">
        <f t="shared" si="23"/>
        <v>May</v>
      </c>
    </row>
    <row r="466" spans="1:11" x14ac:dyDescent="0.25">
      <c r="A466" s="1">
        <v>44364</v>
      </c>
      <c r="B466" t="s">
        <v>26</v>
      </c>
      <c r="C466" t="s">
        <v>22</v>
      </c>
      <c r="D466">
        <v>4220.37</v>
      </c>
      <c r="E466">
        <v>4232.29</v>
      </c>
      <c r="F466">
        <v>4196.05</v>
      </c>
      <c r="G466">
        <v>4221.8599999999997</v>
      </c>
      <c r="H466">
        <v>3952110000</v>
      </c>
      <c r="I466" t="str">
        <f t="shared" si="21"/>
        <v>June</v>
      </c>
      <c r="J466" t="str">
        <f t="shared" si="22"/>
        <v>SP500</v>
      </c>
      <c r="K466" t="str">
        <f t="shared" si="23"/>
        <v>Jun</v>
      </c>
    </row>
    <row r="467" spans="1:11" x14ac:dyDescent="0.25">
      <c r="A467" s="1">
        <v>44348</v>
      </c>
      <c r="B467" t="s">
        <v>26</v>
      </c>
      <c r="C467" t="s">
        <v>22</v>
      </c>
      <c r="D467">
        <v>4216.5200000000004</v>
      </c>
      <c r="E467">
        <v>4234.12</v>
      </c>
      <c r="F467">
        <v>4197.59</v>
      </c>
      <c r="G467">
        <v>4202.04</v>
      </c>
      <c r="H467">
        <v>4122960000</v>
      </c>
      <c r="I467" t="str">
        <f t="shared" si="21"/>
        <v>June</v>
      </c>
      <c r="J467" t="str">
        <f t="shared" si="22"/>
        <v>SP500</v>
      </c>
      <c r="K467" t="str">
        <f t="shared" si="23"/>
        <v>Jun</v>
      </c>
    </row>
    <row r="468" spans="1:11" x14ac:dyDescent="0.25">
      <c r="A468" s="1">
        <v>44343</v>
      </c>
      <c r="B468" t="s">
        <v>13</v>
      </c>
      <c r="C468" t="s">
        <v>22</v>
      </c>
      <c r="D468">
        <v>4201.9399999999996</v>
      </c>
      <c r="E468">
        <v>4213.38</v>
      </c>
      <c r="F468">
        <v>4197.78</v>
      </c>
      <c r="G468">
        <v>4200.88</v>
      </c>
      <c r="H468">
        <v>5201110000</v>
      </c>
      <c r="I468" t="str">
        <f t="shared" si="21"/>
        <v>May</v>
      </c>
      <c r="J468" t="str">
        <f t="shared" si="22"/>
        <v>SP500</v>
      </c>
      <c r="K468" t="str">
        <f t="shared" si="23"/>
        <v>May</v>
      </c>
    </row>
    <row r="469" spans="1:11" x14ac:dyDescent="0.25">
      <c r="A469" s="1">
        <v>44349</v>
      </c>
      <c r="B469" t="s">
        <v>26</v>
      </c>
      <c r="C469" t="s">
        <v>22</v>
      </c>
      <c r="D469">
        <v>4206.82</v>
      </c>
      <c r="E469">
        <v>4217.37</v>
      </c>
      <c r="F469">
        <v>4198.2700000000004</v>
      </c>
      <c r="G469">
        <v>4208.12</v>
      </c>
      <c r="H469">
        <v>4860930000</v>
      </c>
      <c r="I469" t="str">
        <f t="shared" si="21"/>
        <v>June</v>
      </c>
      <c r="J469" t="str">
        <f t="shared" si="22"/>
        <v>SP500</v>
      </c>
      <c r="K469" t="str">
        <f t="shared" si="23"/>
        <v>Jun</v>
      </c>
    </row>
    <row r="470" spans="1:11" x14ac:dyDescent="0.25">
      <c r="A470" s="1">
        <v>44323</v>
      </c>
      <c r="B470" t="s">
        <v>13</v>
      </c>
      <c r="C470" t="s">
        <v>22</v>
      </c>
      <c r="D470">
        <v>4210.34</v>
      </c>
      <c r="E470">
        <v>4238.04</v>
      </c>
      <c r="F470">
        <v>4201.6400000000003</v>
      </c>
      <c r="G470">
        <v>4232.6000000000004</v>
      </c>
      <c r="H470">
        <v>4013060000</v>
      </c>
      <c r="I470" t="str">
        <f t="shared" si="21"/>
        <v>May</v>
      </c>
      <c r="J470" t="str">
        <f t="shared" si="22"/>
        <v>SP500</v>
      </c>
      <c r="K470" t="str">
        <f t="shared" si="23"/>
        <v>May</v>
      </c>
    </row>
    <row r="471" spans="1:11" x14ac:dyDescent="0.25">
      <c r="A471" s="1">
        <v>44363</v>
      </c>
      <c r="B471" t="s">
        <v>26</v>
      </c>
      <c r="C471" t="s">
        <v>22</v>
      </c>
      <c r="D471">
        <v>4248.87</v>
      </c>
      <c r="E471">
        <v>4251.8900000000003</v>
      </c>
      <c r="F471">
        <v>4202.45</v>
      </c>
      <c r="G471">
        <v>4223.7</v>
      </c>
      <c r="H471">
        <v>3722050000</v>
      </c>
      <c r="I471" t="str">
        <f t="shared" si="21"/>
        <v>June</v>
      </c>
      <c r="J471" t="str">
        <f t="shared" si="22"/>
        <v>SP500</v>
      </c>
      <c r="K471" t="str">
        <f t="shared" si="23"/>
        <v>Jun</v>
      </c>
    </row>
    <row r="472" spans="1:11" x14ac:dyDescent="0.25">
      <c r="A472" s="1">
        <v>44344</v>
      </c>
      <c r="B472" t="s">
        <v>13</v>
      </c>
      <c r="C472" t="s">
        <v>22</v>
      </c>
      <c r="D472">
        <v>4210.7700000000004</v>
      </c>
      <c r="E472">
        <v>4218.3599999999997</v>
      </c>
      <c r="F472">
        <v>4203.57</v>
      </c>
      <c r="G472">
        <v>4204.1099999999997</v>
      </c>
      <c r="H472">
        <v>4199270000</v>
      </c>
      <c r="I472" t="str">
        <f t="shared" si="21"/>
        <v>May</v>
      </c>
      <c r="J472" t="str">
        <f t="shared" si="22"/>
        <v>SP500</v>
      </c>
      <c r="K472" t="str">
        <f t="shared" si="23"/>
        <v>May</v>
      </c>
    </row>
    <row r="473" spans="1:11" x14ac:dyDescent="0.25">
      <c r="A473" s="1">
        <v>44351</v>
      </c>
      <c r="B473" t="s">
        <v>26</v>
      </c>
      <c r="C473" t="s">
        <v>22</v>
      </c>
      <c r="D473">
        <v>4206.05</v>
      </c>
      <c r="E473">
        <v>4233.45</v>
      </c>
      <c r="F473">
        <v>4206.05</v>
      </c>
      <c r="G473">
        <v>4229.8900000000003</v>
      </c>
      <c r="H473">
        <v>3487070000</v>
      </c>
      <c r="I473" t="str">
        <f t="shared" si="21"/>
        <v>June</v>
      </c>
      <c r="J473" t="str">
        <f t="shared" si="22"/>
        <v>SP500</v>
      </c>
      <c r="K473" t="str">
        <f t="shared" si="23"/>
        <v>Jun</v>
      </c>
    </row>
    <row r="474" spans="1:11" x14ac:dyDescent="0.25">
      <c r="A474" s="1">
        <v>44355</v>
      </c>
      <c r="B474" t="s">
        <v>26</v>
      </c>
      <c r="C474" t="s">
        <v>22</v>
      </c>
      <c r="D474">
        <v>4233.8100000000004</v>
      </c>
      <c r="E474">
        <v>4236.74</v>
      </c>
      <c r="F474">
        <v>4208.41</v>
      </c>
      <c r="G474">
        <v>4227.26</v>
      </c>
      <c r="H474">
        <v>3943870000</v>
      </c>
      <c r="I474" t="str">
        <f t="shared" si="21"/>
        <v>June</v>
      </c>
      <c r="J474" t="str">
        <f t="shared" si="22"/>
        <v>SP500</v>
      </c>
      <c r="K474" t="str">
        <f t="shared" si="23"/>
        <v>Jun</v>
      </c>
    </row>
    <row r="475" spans="1:11" x14ac:dyDescent="0.25">
      <c r="A475" s="1">
        <v>44354</v>
      </c>
      <c r="B475" t="s">
        <v>26</v>
      </c>
      <c r="C475" t="s">
        <v>22</v>
      </c>
      <c r="D475">
        <v>4229.34</v>
      </c>
      <c r="E475">
        <v>4232.34</v>
      </c>
      <c r="F475">
        <v>4215.66</v>
      </c>
      <c r="G475">
        <v>4226.5200000000004</v>
      </c>
      <c r="H475">
        <v>3835570000</v>
      </c>
      <c r="I475" t="str">
        <f t="shared" si="21"/>
        <v>June</v>
      </c>
      <c r="J475" t="str">
        <f t="shared" si="22"/>
        <v>SP500</v>
      </c>
      <c r="K475" t="str">
        <f t="shared" si="23"/>
        <v>Jun</v>
      </c>
    </row>
    <row r="476" spans="1:11" x14ac:dyDescent="0.25">
      <c r="A476" s="1">
        <v>44369</v>
      </c>
      <c r="B476" t="s">
        <v>26</v>
      </c>
      <c r="C476" t="s">
        <v>22</v>
      </c>
      <c r="D476">
        <v>4224.6099999999997</v>
      </c>
      <c r="E476">
        <v>4255.84</v>
      </c>
      <c r="F476">
        <v>4217.2700000000004</v>
      </c>
      <c r="G476">
        <v>4246.4399999999996</v>
      </c>
      <c r="H476">
        <v>3208760000</v>
      </c>
      <c r="I476" t="str">
        <f t="shared" si="21"/>
        <v>June</v>
      </c>
      <c r="J476" t="str">
        <f t="shared" si="22"/>
        <v>SP500</v>
      </c>
      <c r="K476" t="str">
        <f t="shared" si="23"/>
        <v>Jun</v>
      </c>
    </row>
    <row r="477" spans="1:11" x14ac:dyDescent="0.25">
      <c r="A477" s="1">
        <v>44356</v>
      </c>
      <c r="B477" t="s">
        <v>26</v>
      </c>
      <c r="C477" t="s">
        <v>22</v>
      </c>
      <c r="D477">
        <v>4232.99</v>
      </c>
      <c r="E477">
        <v>4237.09</v>
      </c>
      <c r="F477">
        <v>4218.74</v>
      </c>
      <c r="G477">
        <v>4219.55</v>
      </c>
      <c r="H477">
        <v>3902870000</v>
      </c>
      <c r="I477" t="str">
        <f t="shared" si="21"/>
        <v>June</v>
      </c>
      <c r="J477" t="str">
        <f t="shared" si="22"/>
        <v>SP500</v>
      </c>
      <c r="K477" t="str">
        <f t="shared" si="23"/>
        <v>Jun</v>
      </c>
    </row>
    <row r="478" spans="1:11" x14ac:dyDescent="0.25">
      <c r="A478" s="1">
        <v>44357</v>
      </c>
      <c r="B478" t="s">
        <v>26</v>
      </c>
      <c r="C478" t="s">
        <v>22</v>
      </c>
      <c r="D478">
        <v>4228.5600000000004</v>
      </c>
      <c r="E478">
        <v>4249.74</v>
      </c>
      <c r="F478">
        <v>4220.34</v>
      </c>
      <c r="G478">
        <v>4239.18</v>
      </c>
      <c r="H478">
        <v>3502480000</v>
      </c>
      <c r="I478" t="str">
        <f t="shared" si="21"/>
        <v>June</v>
      </c>
      <c r="J478" t="str">
        <f t="shared" si="22"/>
        <v>SP500</v>
      </c>
      <c r="K478" t="str">
        <f t="shared" si="23"/>
        <v>Jun</v>
      </c>
    </row>
    <row r="479" spans="1:11" x14ac:dyDescent="0.25">
      <c r="A479" s="1">
        <v>44358</v>
      </c>
      <c r="B479" t="s">
        <v>26</v>
      </c>
      <c r="C479" t="s">
        <v>22</v>
      </c>
      <c r="D479">
        <v>4242.8999999999996</v>
      </c>
      <c r="E479">
        <v>4248.38</v>
      </c>
      <c r="F479">
        <v>4232.25</v>
      </c>
      <c r="G479">
        <v>4247.4399999999996</v>
      </c>
      <c r="H479">
        <v>3204280000</v>
      </c>
      <c r="I479" t="str">
        <f t="shared" si="21"/>
        <v>June</v>
      </c>
      <c r="J479" t="str">
        <f t="shared" si="22"/>
        <v>SP500</v>
      </c>
      <c r="K479" t="str">
        <f t="shared" si="23"/>
        <v>Jun</v>
      </c>
    </row>
    <row r="480" spans="1:11" x14ac:dyDescent="0.25">
      <c r="A480" s="1">
        <v>44396</v>
      </c>
      <c r="B480" t="s">
        <v>27</v>
      </c>
      <c r="C480" t="s">
        <v>22</v>
      </c>
      <c r="D480">
        <v>4296.3999999999996</v>
      </c>
      <c r="E480">
        <v>4296.3999999999996</v>
      </c>
      <c r="F480">
        <v>4233.13</v>
      </c>
      <c r="G480">
        <v>4258.49</v>
      </c>
      <c r="H480">
        <v>4155790000</v>
      </c>
      <c r="I480" t="str">
        <f t="shared" si="21"/>
        <v>July</v>
      </c>
      <c r="J480" t="str">
        <f t="shared" si="22"/>
        <v>SP500</v>
      </c>
      <c r="K480" t="str">
        <f t="shared" si="23"/>
        <v>Jul</v>
      </c>
    </row>
    <row r="481" spans="1:11" x14ac:dyDescent="0.25">
      <c r="A481" s="1">
        <v>44361</v>
      </c>
      <c r="B481" t="s">
        <v>26</v>
      </c>
      <c r="C481" t="s">
        <v>22</v>
      </c>
      <c r="D481">
        <v>4248.3100000000004</v>
      </c>
      <c r="E481">
        <v>4255.59</v>
      </c>
      <c r="F481">
        <v>4234.07</v>
      </c>
      <c r="G481">
        <v>4255.1499999999996</v>
      </c>
      <c r="H481">
        <v>3612050000</v>
      </c>
      <c r="I481" t="str">
        <f t="shared" si="21"/>
        <v>June</v>
      </c>
      <c r="J481" t="str">
        <f t="shared" si="22"/>
        <v>SP500</v>
      </c>
      <c r="K481" t="str">
        <f t="shared" si="23"/>
        <v>Jun</v>
      </c>
    </row>
    <row r="482" spans="1:11" x14ac:dyDescent="0.25">
      <c r="A482" s="1">
        <v>44362</v>
      </c>
      <c r="B482" t="s">
        <v>26</v>
      </c>
      <c r="C482" t="s">
        <v>22</v>
      </c>
      <c r="D482">
        <v>4255.28</v>
      </c>
      <c r="E482">
        <v>4257.16</v>
      </c>
      <c r="F482">
        <v>4238.3500000000004</v>
      </c>
      <c r="G482">
        <v>4246.59</v>
      </c>
      <c r="H482">
        <v>3578450000</v>
      </c>
      <c r="I482" t="str">
        <f t="shared" si="21"/>
        <v>June</v>
      </c>
      <c r="J482" t="str">
        <f t="shared" si="22"/>
        <v>SP500</v>
      </c>
      <c r="K482" t="str">
        <f t="shared" si="23"/>
        <v>Jun</v>
      </c>
    </row>
    <row r="483" spans="1:11" x14ac:dyDescent="0.25">
      <c r="A483" s="1">
        <v>44370</v>
      </c>
      <c r="B483" t="s">
        <v>26</v>
      </c>
      <c r="C483" t="s">
        <v>22</v>
      </c>
      <c r="D483">
        <v>4249.2700000000004</v>
      </c>
      <c r="E483">
        <v>4256.6000000000004</v>
      </c>
      <c r="F483">
        <v>4241.43</v>
      </c>
      <c r="G483">
        <v>4241.84</v>
      </c>
      <c r="H483">
        <v>3172440000</v>
      </c>
      <c r="I483" t="str">
        <f t="shared" si="21"/>
        <v>June</v>
      </c>
      <c r="J483" t="str">
        <f t="shared" si="22"/>
        <v>SP500</v>
      </c>
      <c r="K483" t="str">
        <f t="shared" si="23"/>
        <v>Jun</v>
      </c>
    </row>
    <row r="484" spans="1:11" x14ac:dyDescent="0.25">
      <c r="A484" s="1">
        <v>44371</v>
      </c>
      <c r="B484" t="s">
        <v>26</v>
      </c>
      <c r="C484" t="s">
        <v>22</v>
      </c>
      <c r="D484">
        <v>4256.97</v>
      </c>
      <c r="E484">
        <v>4271.28</v>
      </c>
      <c r="F484">
        <v>4256.97</v>
      </c>
      <c r="G484">
        <v>4266.49</v>
      </c>
      <c r="H484">
        <v>3141680000</v>
      </c>
      <c r="I484" t="str">
        <f t="shared" si="21"/>
        <v>June</v>
      </c>
      <c r="J484" t="str">
        <f t="shared" si="22"/>
        <v>SP500</v>
      </c>
      <c r="K484" t="str">
        <f t="shared" si="23"/>
        <v>Jun</v>
      </c>
    </row>
    <row r="485" spans="1:11" x14ac:dyDescent="0.25">
      <c r="A485" s="1">
        <v>44397</v>
      </c>
      <c r="B485" t="s">
        <v>27</v>
      </c>
      <c r="C485" t="s">
        <v>22</v>
      </c>
      <c r="D485">
        <v>4265.1099999999997</v>
      </c>
      <c r="E485">
        <v>4336.84</v>
      </c>
      <c r="F485">
        <v>4262.05</v>
      </c>
      <c r="G485">
        <v>4323.0600000000004</v>
      </c>
      <c r="H485">
        <v>3634190000</v>
      </c>
      <c r="I485" t="str">
        <f t="shared" si="21"/>
        <v>July</v>
      </c>
      <c r="J485" t="str">
        <f t="shared" si="22"/>
        <v>SP500</v>
      </c>
      <c r="K485" t="str">
        <f t="shared" si="23"/>
        <v>Jul</v>
      </c>
    </row>
    <row r="486" spans="1:11" x14ac:dyDescent="0.25">
      <c r="A486" s="1">
        <v>44372</v>
      </c>
      <c r="B486" t="s">
        <v>26</v>
      </c>
      <c r="C486" t="s">
        <v>22</v>
      </c>
      <c r="D486">
        <v>4274.45</v>
      </c>
      <c r="E486">
        <v>4286.12</v>
      </c>
      <c r="F486">
        <v>4271.16</v>
      </c>
      <c r="G486">
        <v>4280.7</v>
      </c>
      <c r="H486">
        <v>6248390000</v>
      </c>
      <c r="I486" t="str">
        <f t="shared" si="21"/>
        <v>June</v>
      </c>
      <c r="J486" t="str">
        <f t="shared" si="22"/>
        <v>SP500</v>
      </c>
      <c r="K486" t="str">
        <f t="shared" si="23"/>
        <v>Jun</v>
      </c>
    </row>
    <row r="487" spans="1:11" x14ac:dyDescent="0.25">
      <c r="A487" s="1">
        <v>44375</v>
      </c>
      <c r="B487" t="s">
        <v>26</v>
      </c>
      <c r="C487" t="s">
        <v>22</v>
      </c>
      <c r="D487">
        <v>4284.8999999999996</v>
      </c>
      <c r="E487">
        <v>4292.1400000000003</v>
      </c>
      <c r="F487">
        <v>4274.67</v>
      </c>
      <c r="G487">
        <v>4290.6099999999997</v>
      </c>
      <c r="H487">
        <v>3415610000</v>
      </c>
      <c r="I487" t="str">
        <f t="shared" si="21"/>
        <v>June</v>
      </c>
      <c r="J487" t="str">
        <f t="shared" si="22"/>
        <v>SP500</v>
      </c>
      <c r="K487" t="str">
        <f t="shared" si="23"/>
        <v>Jun</v>
      </c>
    </row>
    <row r="488" spans="1:11" x14ac:dyDescent="0.25">
      <c r="A488" s="1">
        <v>44473</v>
      </c>
      <c r="B488" t="s">
        <v>30</v>
      </c>
      <c r="C488" t="s">
        <v>22</v>
      </c>
      <c r="D488">
        <v>4348.84</v>
      </c>
      <c r="E488">
        <v>4355.51</v>
      </c>
      <c r="F488">
        <v>4278.9399999999996</v>
      </c>
      <c r="G488">
        <v>4300.46</v>
      </c>
      <c r="H488">
        <v>3110560000</v>
      </c>
      <c r="I488" t="str">
        <f t="shared" si="21"/>
        <v>October</v>
      </c>
      <c r="J488" t="str">
        <f t="shared" si="22"/>
        <v>SP500</v>
      </c>
      <c r="K488" t="str">
        <f t="shared" si="23"/>
        <v>Oct</v>
      </c>
    </row>
    <row r="489" spans="1:11" x14ac:dyDescent="0.25">
      <c r="A489" s="1">
        <v>44376</v>
      </c>
      <c r="B489" t="s">
        <v>26</v>
      </c>
      <c r="C489" t="s">
        <v>22</v>
      </c>
      <c r="D489">
        <v>4293.21</v>
      </c>
      <c r="E489">
        <v>4300.5200000000004</v>
      </c>
      <c r="F489">
        <v>4287.04</v>
      </c>
      <c r="G489">
        <v>4291.8</v>
      </c>
      <c r="H489">
        <v>3049560000</v>
      </c>
      <c r="I489" t="str">
        <f t="shared" si="21"/>
        <v>June</v>
      </c>
      <c r="J489" t="str">
        <f t="shared" si="22"/>
        <v>SP500</v>
      </c>
      <c r="K489" t="str">
        <f t="shared" si="23"/>
        <v>Jun</v>
      </c>
    </row>
    <row r="490" spans="1:11" x14ac:dyDescent="0.25">
      <c r="A490" s="1">
        <v>44377</v>
      </c>
      <c r="B490" t="s">
        <v>26</v>
      </c>
      <c r="C490" t="s">
        <v>22</v>
      </c>
      <c r="D490">
        <v>4290.6499999999996</v>
      </c>
      <c r="E490">
        <v>4302.43</v>
      </c>
      <c r="F490">
        <v>4287.96</v>
      </c>
      <c r="G490">
        <v>4297.5</v>
      </c>
      <c r="H490">
        <v>3687880000</v>
      </c>
      <c r="I490" t="str">
        <f t="shared" si="21"/>
        <v>June</v>
      </c>
      <c r="J490" t="str">
        <f t="shared" si="22"/>
        <v>SP500</v>
      </c>
      <c r="K490" t="str">
        <f t="shared" si="23"/>
        <v>Jun</v>
      </c>
    </row>
    <row r="491" spans="1:11" x14ac:dyDescent="0.25">
      <c r="A491" s="1">
        <v>44470</v>
      </c>
      <c r="B491" t="s">
        <v>30</v>
      </c>
      <c r="C491" t="s">
        <v>22</v>
      </c>
      <c r="D491">
        <v>4317.16</v>
      </c>
      <c r="E491">
        <v>4375.1899999999996</v>
      </c>
      <c r="F491">
        <v>4288.5200000000004</v>
      </c>
      <c r="G491">
        <v>4357.04</v>
      </c>
      <c r="H491">
        <v>3148980000</v>
      </c>
      <c r="I491" t="str">
        <f t="shared" si="21"/>
        <v>October</v>
      </c>
      <c r="J491" t="str">
        <f t="shared" si="22"/>
        <v>SP500</v>
      </c>
      <c r="K491" t="str">
        <f t="shared" si="23"/>
        <v>Oct</v>
      </c>
    </row>
    <row r="492" spans="1:11" x14ac:dyDescent="0.25">
      <c r="A492" s="1">
        <v>44385</v>
      </c>
      <c r="B492" t="s">
        <v>27</v>
      </c>
      <c r="C492" t="s">
        <v>22</v>
      </c>
      <c r="D492">
        <v>4321.07</v>
      </c>
      <c r="E492">
        <v>4330.88</v>
      </c>
      <c r="F492">
        <v>4289.37</v>
      </c>
      <c r="G492">
        <v>4320.82</v>
      </c>
      <c r="H492">
        <v>3393780000</v>
      </c>
      <c r="I492" t="str">
        <f t="shared" si="21"/>
        <v>July</v>
      </c>
      <c r="J492" t="str">
        <f t="shared" si="22"/>
        <v>SP500</v>
      </c>
      <c r="K492" t="str">
        <f t="shared" si="23"/>
        <v>Jul</v>
      </c>
    </row>
    <row r="493" spans="1:11" x14ac:dyDescent="0.25">
      <c r="A493" s="1">
        <v>44475</v>
      </c>
      <c r="B493" t="s">
        <v>30</v>
      </c>
      <c r="C493" t="s">
        <v>22</v>
      </c>
      <c r="D493">
        <v>4319.57</v>
      </c>
      <c r="E493">
        <v>4365.57</v>
      </c>
      <c r="F493">
        <v>4290.49</v>
      </c>
      <c r="G493">
        <v>4363.55</v>
      </c>
      <c r="H493">
        <v>3219590000</v>
      </c>
      <c r="I493" t="str">
        <f t="shared" si="21"/>
        <v>October</v>
      </c>
      <c r="J493" t="str">
        <f t="shared" si="22"/>
        <v>SP500</v>
      </c>
      <c r="K493" t="str">
        <f t="shared" si="23"/>
        <v>Oct</v>
      </c>
    </row>
    <row r="494" spans="1:11" x14ac:dyDescent="0.25">
      <c r="A494" s="1">
        <v>44378</v>
      </c>
      <c r="B494" t="s">
        <v>27</v>
      </c>
      <c r="C494" t="s">
        <v>22</v>
      </c>
      <c r="D494">
        <v>4300.7299999999996</v>
      </c>
      <c r="E494">
        <v>4320.66</v>
      </c>
      <c r="F494">
        <v>4300.7299999999996</v>
      </c>
      <c r="G494">
        <v>4319.9399999999996</v>
      </c>
      <c r="H494">
        <v>3077580000</v>
      </c>
      <c r="I494" t="str">
        <f t="shared" si="21"/>
        <v>July</v>
      </c>
      <c r="J494" t="str">
        <f t="shared" si="22"/>
        <v>SP500</v>
      </c>
      <c r="K494" t="str">
        <f t="shared" si="23"/>
        <v>Jul</v>
      </c>
    </row>
    <row r="495" spans="1:11" x14ac:dyDescent="0.25">
      <c r="A495" s="1">
        <v>44459</v>
      </c>
      <c r="B495" t="s">
        <v>29</v>
      </c>
      <c r="C495" t="s">
        <v>22</v>
      </c>
      <c r="D495">
        <v>4402.95</v>
      </c>
      <c r="E495">
        <v>4402.95</v>
      </c>
      <c r="F495">
        <v>4305.91</v>
      </c>
      <c r="G495">
        <v>4357.7299999999996</v>
      </c>
      <c r="H495">
        <v>3773680000</v>
      </c>
      <c r="I495" t="str">
        <f t="shared" si="21"/>
        <v>September</v>
      </c>
      <c r="J495" t="str">
        <f t="shared" si="22"/>
        <v>SP500</v>
      </c>
      <c r="K495" t="str">
        <f t="shared" si="23"/>
        <v>Sep</v>
      </c>
    </row>
    <row r="496" spans="1:11" x14ac:dyDescent="0.25">
      <c r="A496" s="1">
        <v>44469</v>
      </c>
      <c r="B496" t="s">
        <v>29</v>
      </c>
      <c r="C496" t="s">
        <v>22</v>
      </c>
      <c r="D496">
        <v>4370.67</v>
      </c>
      <c r="E496">
        <v>4382.55</v>
      </c>
      <c r="F496">
        <v>4306.24</v>
      </c>
      <c r="G496">
        <v>4307.54</v>
      </c>
      <c r="H496">
        <v>3123770000</v>
      </c>
      <c r="I496" t="str">
        <f t="shared" si="21"/>
        <v>September</v>
      </c>
      <c r="J496" t="str">
        <f t="shared" si="22"/>
        <v>SP500</v>
      </c>
      <c r="K496" t="str">
        <f t="shared" si="23"/>
        <v>Sep</v>
      </c>
    </row>
    <row r="497" spans="1:11" x14ac:dyDescent="0.25">
      <c r="A497" s="1">
        <v>44474</v>
      </c>
      <c r="B497" t="s">
        <v>30</v>
      </c>
      <c r="C497" t="s">
        <v>22</v>
      </c>
      <c r="D497">
        <v>4309.87</v>
      </c>
      <c r="E497">
        <v>4369.2299999999996</v>
      </c>
      <c r="F497">
        <v>4309.87</v>
      </c>
      <c r="G497">
        <v>4345.72</v>
      </c>
      <c r="H497">
        <v>2967400000</v>
      </c>
      <c r="I497" t="str">
        <f t="shared" si="21"/>
        <v>October</v>
      </c>
      <c r="J497" t="str">
        <f t="shared" si="22"/>
        <v>SP500</v>
      </c>
      <c r="K497" t="str">
        <f t="shared" si="23"/>
        <v>Oct</v>
      </c>
    </row>
    <row r="498" spans="1:11" x14ac:dyDescent="0.25">
      <c r="A498" s="1">
        <v>44383</v>
      </c>
      <c r="B498" t="s">
        <v>27</v>
      </c>
      <c r="C498" t="s">
        <v>22</v>
      </c>
      <c r="D498">
        <v>4356.46</v>
      </c>
      <c r="E498">
        <v>4356.46</v>
      </c>
      <c r="F498">
        <v>4314.37</v>
      </c>
      <c r="G498">
        <v>4343.54</v>
      </c>
      <c r="H498">
        <v>3437900000</v>
      </c>
      <c r="I498" t="str">
        <f t="shared" si="21"/>
        <v>July</v>
      </c>
      <c r="J498" t="str">
        <f t="shared" si="22"/>
        <v>SP500</v>
      </c>
      <c r="K498" t="str">
        <f t="shared" si="23"/>
        <v>Jul</v>
      </c>
    </row>
    <row r="499" spans="1:11" x14ac:dyDescent="0.25">
      <c r="A499" s="1">
        <v>44393</v>
      </c>
      <c r="B499" t="s">
        <v>27</v>
      </c>
      <c r="C499" t="s">
        <v>22</v>
      </c>
      <c r="D499">
        <v>4367.43</v>
      </c>
      <c r="E499">
        <v>4375.09</v>
      </c>
      <c r="F499">
        <v>4322.53</v>
      </c>
      <c r="G499">
        <v>4327.16</v>
      </c>
      <c r="H499">
        <v>3165160000</v>
      </c>
      <c r="I499" t="str">
        <f t="shared" si="21"/>
        <v>July</v>
      </c>
      <c r="J499" t="str">
        <f t="shared" si="22"/>
        <v>SP500</v>
      </c>
      <c r="K499" t="str">
        <f t="shared" si="23"/>
        <v>Jul</v>
      </c>
    </row>
    <row r="500" spans="1:11" x14ac:dyDescent="0.25">
      <c r="A500" s="1">
        <v>44379</v>
      </c>
      <c r="B500" t="s">
        <v>27</v>
      </c>
      <c r="C500" t="s">
        <v>22</v>
      </c>
      <c r="D500">
        <v>4326.6000000000004</v>
      </c>
      <c r="E500">
        <v>4355.43</v>
      </c>
      <c r="F500">
        <v>4326.6000000000004</v>
      </c>
      <c r="G500">
        <v>4352.34</v>
      </c>
      <c r="H500">
        <v>2628550000</v>
      </c>
      <c r="I500" t="str">
        <f t="shared" si="21"/>
        <v>July</v>
      </c>
      <c r="J500" t="str">
        <f t="shared" si="22"/>
        <v>SP500</v>
      </c>
      <c r="K500" t="str">
        <f t="shared" si="23"/>
        <v>Jul</v>
      </c>
    </row>
    <row r="501" spans="1:11" x14ac:dyDescent="0.25">
      <c r="A501" s="1">
        <v>44386</v>
      </c>
      <c r="B501" t="s">
        <v>27</v>
      </c>
      <c r="C501" t="s">
        <v>22</v>
      </c>
      <c r="D501">
        <v>4329.38</v>
      </c>
      <c r="E501">
        <v>4371.6000000000004</v>
      </c>
      <c r="F501">
        <v>4329.38</v>
      </c>
      <c r="G501">
        <v>4369.55</v>
      </c>
      <c r="H501">
        <v>2738280000</v>
      </c>
      <c r="I501" t="str">
        <f t="shared" si="21"/>
        <v>July</v>
      </c>
      <c r="J501" t="str">
        <f t="shared" si="22"/>
        <v>SP500</v>
      </c>
      <c r="K501" t="str">
        <f t="shared" si="23"/>
        <v>Jul</v>
      </c>
    </row>
    <row r="502" spans="1:11" x14ac:dyDescent="0.25">
      <c r="A502" s="1">
        <v>44384</v>
      </c>
      <c r="B502" t="s">
        <v>27</v>
      </c>
      <c r="C502" t="s">
        <v>22</v>
      </c>
      <c r="D502">
        <v>4351.01</v>
      </c>
      <c r="E502">
        <v>4361.88</v>
      </c>
      <c r="F502">
        <v>4329.79</v>
      </c>
      <c r="G502">
        <v>4358.13</v>
      </c>
      <c r="H502">
        <v>3243900000</v>
      </c>
      <c r="I502" t="str">
        <f t="shared" si="21"/>
        <v>July</v>
      </c>
      <c r="J502" t="str">
        <f t="shared" si="22"/>
        <v>SP500</v>
      </c>
      <c r="K502" t="str">
        <f t="shared" si="23"/>
        <v>Jul</v>
      </c>
    </row>
    <row r="503" spans="1:11" x14ac:dyDescent="0.25">
      <c r="A503" s="1">
        <v>44482</v>
      </c>
      <c r="B503" t="s">
        <v>30</v>
      </c>
      <c r="C503" t="s">
        <v>22</v>
      </c>
      <c r="D503">
        <v>4358.01</v>
      </c>
      <c r="E503">
        <v>4372.87</v>
      </c>
      <c r="F503">
        <v>4329.92</v>
      </c>
      <c r="G503">
        <v>4363.8</v>
      </c>
      <c r="H503">
        <v>2926460000</v>
      </c>
      <c r="I503" t="str">
        <f t="shared" si="21"/>
        <v>October</v>
      </c>
      <c r="J503" t="str">
        <f t="shared" si="22"/>
        <v>SP500</v>
      </c>
      <c r="K503" t="str">
        <f t="shared" si="23"/>
        <v>Oct</v>
      </c>
    </row>
    <row r="504" spans="1:11" x14ac:dyDescent="0.25">
      <c r="A504" s="1">
        <v>44398</v>
      </c>
      <c r="B504" t="s">
        <v>27</v>
      </c>
      <c r="C504" t="s">
        <v>22</v>
      </c>
      <c r="D504">
        <v>4331.13</v>
      </c>
      <c r="E504">
        <v>4359.7</v>
      </c>
      <c r="F504">
        <v>4331.13</v>
      </c>
      <c r="G504">
        <v>4358.6899999999996</v>
      </c>
      <c r="H504">
        <v>3078550000</v>
      </c>
      <c r="I504" t="str">
        <f t="shared" si="21"/>
        <v>July</v>
      </c>
      <c r="J504" t="str">
        <f t="shared" si="22"/>
        <v>SP500</v>
      </c>
      <c r="K504" t="str">
        <f t="shared" si="23"/>
        <v>Jul</v>
      </c>
    </row>
    <row r="505" spans="1:11" x14ac:dyDescent="0.25">
      <c r="A505" s="1">
        <v>44392</v>
      </c>
      <c r="B505" t="s">
        <v>27</v>
      </c>
      <c r="C505" t="s">
        <v>22</v>
      </c>
      <c r="D505">
        <v>4369.0200000000004</v>
      </c>
      <c r="E505">
        <v>4369.0200000000004</v>
      </c>
      <c r="F505">
        <v>4340.7</v>
      </c>
      <c r="G505">
        <v>4360.03</v>
      </c>
      <c r="H505">
        <v>3226930000</v>
      </c>
      <c r="I505" t="str">
        <f t="shared" si="21"/>
        <v>July</v>
      </c>
      <c r="J505" t="str">
        <f t="shared" si="22"/>
        <v>SP500</v>
      </c>
      <c r="K505" t="str">
        <f t="shared" si="23"/>
        <v>Jul</v>
      </c>
    </row>
    <row r="506" spans="1:11" x14ac:dyDescent="0.25">
      <c r="A506" s="1">
        <v>44481</v>
      </c>
      <c r="B506" t="s">
        <v>30</v>
      </c>
      <c r="C506" t="s">
        <v>22</v>
      </c>
      <c r="D506">
        <v>4368.3100000000004</v>
      </c>
      <c r="E506">
        <v>4374.8900000000003</v>
      </c>
      <c r="F506">
        <v>4342.09</v>
      </c>
      <c r="G506">
        <v>4350.6499999999996</v>
      </c>
      <c r="H506">
        <v>2608150000</v>
      </c>
      <c r="I506" t="str">
        <f t="shared" si="21"/>
        <v>October</v>
      </c>
      <c r="J506" t="str">
        <f t="shared" si="22"/>
        <v>SP500</v>
      </c>
      <c r="K506" t="str">
        <f t="shared" si="23"/>
        <v>Oct</v>
      </c>
    </row>
    <row r="507" spans="1:11" x14ac:dyDescent="0.25">
      <c r="A507" s="1">
        <v>44467</v>
      </c>
      <c r="B507" t="s">
        <v>29</v>
      </c>
      <c r="C507" t="s">
        <v>22</v>
      </c>
      <c r="D507">
        <v>4419.54</v>
      </c>
      <c r="E507">
        <v>4419.54</v>
      </c>
      <c r="F507">
        <v>4346.33</v>
      </c>
      <c r="G507">
        <v>4352.63</v>
      </c>
      <c r="H507">
        <v>3495970000</v>
      </c>
      <c r="I507" t="str">
        <f t="shared" si="21"/>
        <v>September</v>
      </c>
      <c r="J507" t="str">
        <f t="shared" si="22"/>
        <v>SP500</v>
      </c>
      <c r="K507" t="str">
        <f t="shared" si="23"/>
        <v>Sep</v>
      </c>
    </row>
    <row r="508" spans="1:11" x14ac:dyDescent="0.25">
      <c r="A508" s="1">
        <v>44460</v>
      </c>
      <c r="B508" t="s">
        <v>29</v>
      </c>
      <c r="C508" t="s">
        <v>22</v>
      </c>
      <c r="D508">
        <v>4374.45</v>
      </c>
      <c r="E508">
        <v>4394.87</v>
      </c>
      <c r="F508">
        <v>4347.96</v>
      </c>
      <c r="G508">
        <v>4354.1899999999996</v>
      </c>
      <c r="H508">
        <v>3044300000</v>
      </c>
      <c r="I508" t="str">
        <f t="shared" si="21"/>
        <v>September</v>
      </c>
      <c r="J508" t="str">
        <f t="shared" si="22"/>
        <v>SP500</v>
      </c>
      <c r="K508" t="str">
        <f t="shared" si="23"/>
        <v>Sep</v>
      </c>
    </row>
    <row r="509" spans="1:11" x14ac:dyDescent="0.25">
      <c r="A509" s="1">
        <v>44399</v>
      </c>
      <c r="B509" t="s">
        <v>27</v>
      </c>
      <c r="C509" t="s">
        <v>22</v>
      </c>
      <c r="D509">
        <v>4361.2700000000004</v>
      </c>
      <c r="E509">
        <v>4369.87</v>
      </c>
      <c r="F509">
        <v>4350.0600000000004</v>
      </c>
      <c r="G509">
        <v>4367.4799999999996</v>
      </c>
      <c r="H509">
        <v>2907910000</v>
      </c>
      <c r="I509" t="str">
        <f t="shared" si="21"/>
        <v>July</v>
      </c>
      <c r="J509" t="str">
        <f t="shared" si="22"/>
        <v>SP500</v>
      </c>
      <c r="K509" t="str">
        <f t="shared" si="23"/>
        <v>Jul</v>
      </c>
    </row>
    <row r="510" spans="1:11" x14ac:dyDescent="0.25">
      <c r="A510" s="1">
        <v>44468</v>
      </c>
      <c r="B510" t="s">
        <v>29</v>
      </c>
      <c r="C510" t="s">
        <v>22</v>
      </c>
      <c r="D510">
        <v>4362.41</v>
      </c>
      <c r="E510">
        <v>4385.57</v>
      </c>
      <c r="F510">
        <v>4355.08</v>
      </c>
      <c r="G510">
        <v>4359.46</v>
      </c>
      <c r="H510">
        <v>2753800000</v>
      </c>
      <c r="I510" t="str">
        <f t="shared" si="21"/>
        <v>September</v>
      </c>
      <c r="J510" t="str">
        <f t="shared" si="22"/>
        <v>SP500</v>
      </c>
      <c r="K510" t="str">
        <f t="shared" si="23"/>
        <v>Sep</v>
      </c>
    </row>
    <row r="511" spans="1:11" x14ac:dyDescent="0.25">
      <c r="A511" s="1">
        <v>44480</v>
      </c>
      <c r="B511" t="s">
        <v>30</v>
      </c>
      <c r="C511" t="s">
        <v>22</v>
      </c>
      <c r="D511">
        <v>4385.4399999999996</v>
      </c>
      <c r="E511">
        <v>4415.88</v>
      </c>
      <c r="F511">
        <v>4360.59</v>
      </c>
      <c r="G511">
        <v>4361.1899999999996</v>
      </c>
      <c r="H511">
        <v>2580000000</v>
      </c>
      <c r="I511" t="str">
        <f t="shared" si="21"/>
        <v>October</v>
      </c>
      <c r="J511" t="str">
        <f t="shared" si="22"/>
        <v>SP500</v>
      </c>
      <c r="K511" t="str">
        <f t="shared" si="23"/>
        <v>Oct</v>
      </c>
    </row>
    <row r="512" spans="1:11" x14ac:dyDescent="0.25">
      <c r="A512" s="1">
        <v>44391</v>
      </c>
      <c r="B512" t="s">
        <v>27</v>
      </c>
      <c r="C512" t="s">
        <v>22</v>
      </c>
      <c r="D512">
        <v>4380.1099999999997</v>
      </c>
      <c r="E512">
        <v>4393.68</v>
      </c>
      <c r="F512">
        <v>4362.3599999999997</v>
      </c>
      <c r="G512">
        <v>4374.3</v>
      </c>
      <c r="H512">
        <v>3213870000</v>
      </c>
      <c r="I512" t="str">
        <f t="shared" si="21"/>
        <v>July</v>
      </c>
      <c r="J512" t="str">
        <f t="shared" si="22"/>
        <v>SP500</v>
      </c>
      <c r="K512" t="str">
        <f t="shared" si="23"/>
        <v>Jul</v>
      </c>
    </row>
    <row r="513" spans="1:11" x14ac:dyDescent="0.25">
      <c r="A513" s="1">
        <v>44389</v>
      </c>
      <c r="B513" t="s">
        <v>27</v>
      </c>
      <c r="C513" t="s">
        <v>22</v>
      </c>
      <c r="D513">
        <v>4372.41</v>
      </c>
      <c r="E513">
        <v>4386.68</v>
      </c>
      <c r="F513">
        <v>4364.03</v>
      </c>
      <c r="G513">
        <v>4384.63</v>
      </c>
      <c r="H513">
        <v>2983980000</v>
      </c>
      <c r="I513" t="str">
        <f t="shared" si="21"/>
        <v>July</v>
      </c>
      <c r="J513" t="str">
        <f t="shared" si="22"/>
        <v>SP500</v>
      </c>
      <c r="K513" t="str">
        <f t="shared" si="23"/>
        <v>Jul</v>
      </c>
    </row>
    <row r="514" spans="1:11" x14ac:dyDescent="0.25">
      <c r="A514" s="1">
        <v>44390</v>
      </c>
      <c r="B514" t="s">
        <v>27</v>
      </c>
      <c r="C514" t="s">
        <v>22</v>
      </c>
      <c r="D514">
        <v>4381.07</v>
      </c>
      <c r="E514">
        <v>4392.37</v>
      </c>
      <c r="F514">
        <v>4366.92</v>
      </c>
      <c r="G514">
        <v>4369.21</v>
      </c>
      <c r="H514">
        <v>3166900000</v>
      </c>
      <c r="I514" t="str">
        <f t="shared" ref="I514:I577" si="24">TRIM(B514)</f>
        <v>July</v>
      </c>
      <c r="J514" t="str">
        <f t="shared" ref="J514:J577" si="25">TRIM(C514)</f>
        <v>SP500</v>
      </c>
      <c r="K514" t="str">
        <f t="shared" ref="K514:K577" si="26">LEFT(I514,3)</f>
        <v>Jul</v>
      </c>
    </row>
    <row r="515" spans="1:11" x14ac:dyDescent="0.25">
      <c r="A515" s="1">
        <v>44461</v>
      </c>
      <c r="B515" t="s">
        <v>29</v>
      </c>
      <c r="C515" t="s">
        <v>22</v>
      </c>
      <c r="D515">
        <v>4367.43</v>
      </c>
      <c r="E515">
        <v>4416.75</v>
      </c>
      <c r="F515">
        <v>4367.43</v>
      </c>
      <c r="G515">
        <v>4395.6400000000003</v>
      </c>
      <c r="H515">
        <v>3273670000</v>
      </c>
      <c r="I515" t="str">
        <f t="shared" si="24"/>
        <v>September</v>
      </c>
      <c r="J515" t="str">
        <f t="shared" si="25"/>
        <v>SP500</v>
      </c>
      <c r="K515" t="str">
        <f t="shared" si="26"/>
        <v>Sep</v>
      </c>
    </row>
    <row r="516" spans="1:11" x14ac:dyDescent="0.25">
      <c r="A516" s="1">
        <v>44427</v>
      </c>
      <c r="B516" t="s">
        <v>28</v>
      </c>
      <c r="C516" t="s">
        <v>22</v>
      </c>
      <c r="D516">
        <v>4382.4399999999996</v>
      </c>
      <c r="E516">
        <v>4418.6099999999997</v>
      </c>
      <c r="F516">
        <v>4367.7299999999996</v>
      </c>
      <c r="G516">
        <v>4405.8</v>
      </c>
      <c r="H516">
        <v>3120840000</v>
      </c>
      <c r="I516" t="str">
        <f t="shared" si="24"/>
        <v>August</v>
      </c>
      <c r="J516" t="str">
        <f t="shared" si="25"/>
        <v>SP500</v>
      </c>
      <c r="K516" t="str">
        <f t="shared" si="26"/>
        <v>Aug</v>
      </c>
    </row>
    <row r="517" spans="1:11" x14ac:dyDescent="0.25">
      <c r="A517" s="1">
        <v>44404</v>
      </c>
      <c r="B517" t="s">
        <v>27</v>
      </c>
      <c r="C517" t="s">
        <v>22</v>
      </c>
      <c r="D517">
        <v>4416.38</v>
      </c>
      <c r="E517">
        <v>4416.38</v>
      </c>
      <c r="F517">
        <v>4372.51</v>
      </c>
      <c r="G517">
        <v>4401.46</v>
      </c>
      <c r="H517">
        <v>3381080000</v>
      </c>
      <c r="I517" t="str">
        <f t="shared" si="24"/>
        <v>July</v>
      </c>
      <c r="J517" t="str">
        <f t="shared" si="25"/>
        <v>SP500</v>
      </c>
      <c r="K517" t="str">
        <f t="shared" si="26"/>
        <v>Jul</v>
      </c>
    </row>
    <row r="518" spans="1:11" x14ac:dyDescent="0.25">
      <c r="A518" s="1">
        <v>44411</v>
      </c>
      <c r="B518" t="s">
        <v>28</v>
      </c>
      <c r="C518" t="s">
        <v>22</v>
      </c>
      <c r="D518">
        <v>4392.74</v>
      </c>
      <c r="E518">
        <v>4423.79</v>
      </c>
      <c r="F518">
        <v>4373</v>
      </c>
      <c r="G518">
        <v>4423.1499999999996</v>
      </c>
      <c r="H518">
        <v>3305340000</v>
      </c>
      <c r="I518" t="str">
        <f t="shared" si="24"/>
        <v>August</v>
      </c>
      <c r="J518" t="str">
        <f t="shared" si="25"/>
        <v>SP500</v>
      </c>
      <c r="K518" t="str">
        <f t="shared" si="26"/>
        <v>Aug</v>
      </c>
    </row>
    <row r="519" spans="1:11" x14ac:dyDescent="0.25">
      <c r="A519" s="1">
        <v>44400</v>
      </c>
      <c r="B519" t="s">
        <v>27</v>
      </c>
      <c r="C519" t="s">
        <v>22</v>
      </c>
      <c r="D519">
        <v>4381.2</v>
      </c>
      <c r="E519">
        <v>4415.18</v>
      </c>
      <c r="F519">
        <v>4381.2</v>
      </c>
      <c r="G519">
        <v>4411.79</v>
      </c>
      <c r="H519">
        <v>3490730000</v>
      </c>
      <c r="I519" t="str">
        <f t="shared" si="24"/>
        <v>July</v>
      </c>
      <c r="J519" t="str">
        <f t="shared" si="25"/>
        <v>SP500</v>
      </c>
      <c r="K519" t="str">
        <f t="shared" si="26"/>
        <v>Jul</v>
      </c>
    </row>
    <row r="520" spans="1:11" x14ac:dyDescent="0.25">
      <c r="A520" s="1">
        <v>44476</v>
      </c>
      <c r="B520" t="s">
        <v>30</v>
      </c>
      <c r="C520" t="s">
        <v>22</v>
      </c>
      <c r="D520">
        <v>4383.7299999999996</v>
      </c>
      <c r="E520">
        <v>4429.97</v>
      </c>
      <c r="F520">
        <v>4383.7299999999996</v>
      </c>
      <c r="G520">
        <v>4399.76</v>
      </c>
      <c r="H520">
        <v>3096080000</v>
      </c>
      <c r="I520" t="str">
        <f t="shared" si="24"/>
        <v>October</v>
      </c>
      <c r="J520" t="str">
        <f t="shared" si="25"/>
        <v>SP500</v>
      </c>
      <c r="K520" t="str">
        <f t="shared" si="26"/>
        <v>Oct</v>
      </c>
    </row>
    <row r="521" spans="1:11" x14ac:dyDescent="0.25">
      <c r="A521" s="1">
        <v>44410</v>
      </c>
      <c r="B521" t="s">
        <v>28</v>
      </c>
      <c r="C521" t="s">
        <v>22</v>
      </c>
      <c r="D521">
        <v>4406.8599999999997</v>
      </c>
      <c r="E521">
        <v>4422.18</v>
      </c>
      <c r="F521">
        <v>4384.8100000000004</v>
      </c>
      <c r="G521">
        <v>4387.16</v>
      </c>
      <c r="H521">
        <v>2919940000</v>
      </c>
      <c r="I521" t="str">
        <f t="shared" si="24"/>
        <v>August</v>
      </c>
      <c r="J521" t="str">
        <f t="shared" si="25"/>
        <v>SP500</v>
      </c>
      <c r="K521" t="str">
        <f t="shared" si="26"/>
        <v>Aug</v>
      </c>
    </row>
    <row r="522" spans="1:11" x14ac:dyDescent="0.25">
      <c r="A522" s="1">
        <v>44477</v>
      </c>
      <c r="B522" t="s">
        <v>30</v>
      </c>
      <c r="C522" t="s">
        <v>22</v>
      </c>
      <c r="D522">
        <v>4406.51</v>
      </c>
      <c r="E522">
        <v>4412.0200000000004</v>
      </c>
      <c r="F522">
        <v>4386.22</v>
      </c>
      <c r="G522">
        <v>4391.34</v>
      </c>
      <c r="H522">
        <v>2401890000</v>
      </c>
      <c r="I522" t="str">
        <f t="shared" si="24"/>
        <v>October</v>
      </c>
      <c r="J522" t="str">
        <f t="shared" si="25"/>
        <v>SP500</v>
      </c>
      <c r="K522" t="str">
        <f t="shared" si="26"/>
        <v>Oct</v>
      </c>
    </row>
    <row r="523" spans="1:11" x14ac:dyDescent="0.25">
      <c r="A523" s="1">
        <v>44483</v>
      </c>
      <c r="B523" t="s">
        <v>30</v>
      </c>
      <c r="C523" t="s">
        <v>22</v>
      </c>
      <c r="D523">
        <v>4386.75</v>
      </c>
      <c r="E523">
        <v>4439.7299999999996</v>
      </c>
      <c r="F523">
        <v>4386.75</v>
      </c>
      <c r="G523">
        <v>4438.26</v>
      </c>
      <c r="H523">
        <v>2642920000</v>
      </c>
      <c r="I523" t="str">
        <f t="shared" si="24"/>
        <v>October</v>
      </c>
      <c r="J523" t="str">
        <f t="shared" si="25"/>
        <v>SP500</v>
      </c>
      <c r="K523" t="str">
        <f t="shared" si="26"/>
        <v>Oct</v>
      </c>
    </row>
    <row r="524" spans="1:11" x14ac:dyDescent="0.25">
      <c r="A524" s="1">
        <v>44405</v>
      </c>
      <c r="B524" t="s">
        <v>27</v>
      </c>
      <c r="C524" t="s">
        <v>22</v>
      </c>
      <c r="D524">
        <v>4402.95</v>
      </c>
      <c r="E524">
        <v>4415.47</v>
      </c>
      <c r="F524">
        <v>4387.01</v>
      </c>
      <c r="G524">
        <v>4400.6400000000003</v>
      </c>
      <c r="H524">
        <v>3215130000</v>
      </c>
      <c r="I524" t="str">
        <f t="shared" si="24"/>
        <v>July</v>
      </c>
      <c r="J524" t="str">
        <f t="shared" si="25"/>
        <v>SP500</v>
      </c>
      <c r="K524" t="str">
        <f t="shared" si="26"/>
        <v>Jul</v>
      </c>
    </row>
    <row r="525" spans="1:11" x14ac:dyDescent="0.25">
      <c r="A525" s="1">
        <v>44407</v>
      </c>
      <c r="B525" t="s">
        <v>27</v>
      </c>
      <c r="C525" t="s">
        <v>22</v>
      </c>
      <c r="D525">
        <v>4395.12</v>
      </c>
      <c r="E525">
        <v>4412.25</v>
      </c>
      <c r="F525">
        <v>4389.6499999999996</v>
      </c>
      <c r="G525">
        <v>4395.26</v>
      </c>
      <c r="H525">
        <v>2861600000</v>
      </c>
      <c r="I525" t="str">
        <f t="shared" si="24"/>
        <v>July</v>
      </c>
      <c r="J525" t="str">
        <f t="shared" si="25"/>
        <v>SP500</v>
      </c>
      <c r="K525" t="str">
        <f t="shared" si="26"/>
        <v>Jul</v>
      </c>
    </row>
    <row r="526" spans="1:11" x14ac:dyDescent="0.25">
      <c r="A526" s="1">
        <v>44426</v>
      </c>
      <c r="B526" t="s">
        <v>28</v>
      </c>
      <c r="C526" t="s">
        <v>22</v>
      </c>
      <c r="D526">
        <v>4440.9399999999996</v>
      </c>
      <c r="E526">
        <v>4454.32</v>
      </c>
      <c r="F526">
        <v>4397.59</v>
      </c>
      <c r="G526">
        <v>4400.2700000000004</v>
      </c>
      <c r="H526">
        <v>2965210000</v>
      </c>
      <c r="I526" t="str">
        <f t="shared" si="24"/>
        <v>August</v>
      </c>
      <c r="J526" t="str">
        <f t="shared" si="25"/>
        <v>SP500</v>
      </c>
      <c r="K526" t="str">
        <f t="shared" si="26"/>
        <v>Aug</v>
      </c>
    </row>
    <row r="527" spans="1:11" x14ac:dyDescent="0.25">
      <c r="A527" s="1">
        <v>44412</v>
      </c>
      <c r="B527" t="s">
        <v>28</v>
      </c>
      <c r="C527" t="s">
        <v>22</v>
      </c>
      <c r="D527">
        <v>4415.95</v>
      </c>
      <c r="E527">
        <v>4416.17</v>
      </c>
      <c r="F527">
        <v>4400.2299999999996</v>
      </c>
      <c r="G527">
        <v>4402.66</v>
      </c>
      <c r="H527">
        <v>3382620000</v>
      </c>
      <c r="I527" t="str">
        <f t="shared" si="24"/>
        <v>August</v>
      </c>
      <c r="J527" t="str">
        <f t="shared" si="25"/>
        <v>SP500</v>
      </c>
      <c r="K527" t="str">
        <f t="shared" si="26"/>
        <v>Aug</v>
      </c>
    </row>
    <row r="528" spans="1:11" x14ac:dyDescent="0.25">
      <c r="A528" s="1">
        <v>44406</v>
      </c>
      <c r="B528" t="s">
        <v>27</v>
      </c>
      <c r="C528" t="s">
        <v>22</v>
      </c>
      <c r="D528">
        <v>4403.59</v>
      </c>
      <c r="E528">
        <v>4429.97</v>
      </c>
      <c r="F528">
        <v>4403.59</v>
      </c>
      <c r="G528">
        <v>4419.1499999999996</v>
      </c>
      <c r="H528">
        <v>2815510000</v>
      </c>
      <c r="I528" t="str">
        <f t="shared" si="24"/>
        <v>July</v>
      </c>
      <c r="J528" t="str">
        <f t="shared" si="25"/>
        <v>SP500</v>
      </c>
      <c r="K528" t="str">
        <f t="shared" si="26"/>
        <v>Jul</v>
      </c>
    </row>
    <row r="529" spans="1:11" x14ac:dyDescent="0.25">
      <c r="A529" s="1">
        <v>44403</v>
      </c>
      <c r="B529" t="s">
        <v>27</v>
      </c>
      <c r="C529" t="s">
        <v>22</v>
      </c>
      <c r="D529">
        <v>4409.58</v>
      </c>
      <c r="E529">
        <v>4422.7299999999996</v>
      </c>
      <c r="F529">
        <v>4405.45</v>
      </c>
      <c r="G529">
        <v>4422.3</v>
      </c>
      <c r="H529">
        <v>2679110000</v>
      </c>
      <c r="I529" t="str">
        <f t="shared" si="24"/>
        <v>July</v>
      </c>
      <c r="J529" t="str">
        <f t="shared" si="25"/>
        <v>SP500</v>
      </c>
      <c r="K529" t="str">
        <f t="shared" si="26"/>
        <v>Jul</v>
      </c>
    </row>
    <row r="530" spans="1:11" x14ac:dyDescent="0.25">
      <c r="A530" s="1">
        <v>44462</v>
      </c>
      <c r="B530" t="s">
        <v>29</v>
      </c>
      <c r="C530" t="s">
        <v>22</v>
      </c>
      <c r="D530">
        <v>4406.75</v>
      </c>
      <c r="E530">
        <v>4465.3999999999996</v>
      </c>
      <c r="F530">
        <v>4406.75</v>
      </c>
      <c r="G530">
        <v>4448.9799999999996</v>
      </c>
      <c r="H530">
        <v>2833290000</v>
      </c>
      <c r="I530" t="str">
        <f t="shared" si="24"/>
        <v>September</v>
      </c>
      <c r="J530" t="str">
        <f t="shared" si="25"/>
        <v>SP500</v>
      </c>
      <c r="K530" t="str">
        <f t="shared" si="26"/>
        <v>Sep</v>
      </c>
    </row>
    <row r="531" spans="1:11" x14ac:dyDescent="0.25">
      <c r="A531" s="1">
        <v>44428</v>
      </c>
      <c r="B531" t="s">
        <v>28</v>
      </c>
      <c r="C531" t="s">
        <v>22</v>
      </c>
      <c r="D531">
        <v>4410.5600000000004</v>
      </c>
      <c r="E531">
        <v>4444.3500000000004</v>
      </c>
      <c r="F531">
        <v>4406.8</v>
      </c>
      <c r="G531">
        <v>4441.67</v>
      </c>
      <c r="H531">
        <v>2867770000</v>
      </c>
      <c r="I531" t="str">
        <f t="shared" si="24"/>
        <v>August</v>
      </c>
      <c r="J531" t="str">
        <f t="shared" si="25"/>
        <v>SP500</v>
      </c>
      <c r="K531" t="str">
        <f t="shared" si="26"/>
        <v>Aug</v>
      </c>
    </row>
    <row r="532" spans="1:11" x14ac:dyDescent="0.25">
      <c r="A532" s="1">
        <v>44413</v>
      </c>
      <c r="B532" t="s">
        <v>28</v>
      </c>
      <c r="C532" t="s">
        <v>22</v>
      </c>
      <c r="D532">
        <v>4408.8599999999997</v>
      </c>
      <c r="E532">
        <v>4429.76</v>
      </c>
      <c r="F532">
        <v>4408.8599999999997</v>
      </c>
      <c r="G532">
        <v>4429.1000000000004</v>
      </c>
      <c r="H532">
        <v>2734220000</v>
      </c>
      <c r="I532" t="str">
        <f t="shared" si="24"/>
        <v>August</v>
      </c>
      <c r="J532" t="str">
        <f t="shared" si="25"/>
        <v>SP500</v>
      </c>
      <c r="K532" t="str">
        <f t="shared" si="26"/>
        <v>Aug</v>
      </c>
    </row>
    <row r="533" spans="1:11" x14ac:dyDescent="0.25">
      <c r="A533" s="1">
        <v>44425</v>
      </c>
      <c r="B533" t="s">
        <v>28</v>
      </c>
      <c r="C533" t="s">
        <v>22</v>
      </c>
      <c r="D533">
        <v>4462.12</v>
      </c>
      <c r="E533">
        <v>4462.12</v>
      </c>
      <c r="F533">
        <v>4417.83</v>
      </c>
      <c r="G533">
        <v>4448.08</v>
      </c>
      <c r="H533">
        <v>2884000000</v>
      </c>
      <c r="I533" t="str">
        <f t="shared" si="24"/>
        <v>August</v>
      </c>
      <c r="J533" t="str">
        <f t="shared" si="25"/>
        <v>SP500</v>
      </c>
      <c r="K533" t="str">
        <f t="shared" si="26"/>
        <v>Aug</v>
      </c>
    </row>
    <row r="534" spans="1:11" x14ac:dyDescent="0.25">
      <c r="A534" s="1">
        <v>44417</v>
      </c>
      <c r="B534" t="s">
        <v>28</v>
      </c>
      <c r="C534" t="s">
        <v>22</v>
      </c>
      <c r="D534">
        <v>4437.7700000000004</v>
      </c>
      <c r="E534">
        <v>4439.3900000000003</v>
      </c>
      <c r="F534">
        <v>4424.74</v>
      </c>
      <c r="G534">
        <v>4432.3500000000004</v>
      </c>
      <c r="H534">
        <v>2779880000</v>
      </c>
      <c r="I534" t="str">
        <f t="shared" si="24"/>
        <v>August</v>
      </c>
      <c r="J534" t="str">
        <f t="shared" si="25"/>
        <v>SP500</v>
      </c>
      <c r="K534" t="str">
        <f t="shared" si="26"/>
        <v>Aug</v>
      </c>
    </row>
    <row r="535" spans="1:11" x14ac:dyDescent="0.25">
      <c r="A535" s="1">
        <v>44456</v>
      </c>
      <c r="B535" t="s">
        <v>29</v>
      </c>
      <c r="C535" t="s">
        <v>22</v>
      </c>
      <c r="D535">
        <v>4469.74</v>
      </c>
      <c r="E535">
        <v>4471.5200000000004</v>
      </c>
      <c r="F535">
        <v>4427.76</v>
      </c>
      <c r="G535">
        <v>4432.99</v>
      </c>
      <c r="H535">
        <v>5622210000</v>
      </c>
      <c r="I535" t="str">
        <f t="shared" si="24"/>
        <v>September</v>
      </c>
      <c r="J535" t="str">
        <f t="shared" si="25"/>
        <v>SP500</v>
      </c>
      <c r="K535" t="str">
        <f t="shared" si="26"/>
        <v>Sep</v>
      </c>
    </row>
    <row r="536" spans="1:11" x14ac:dyDescent="0.25">
      <c r="A536" s="1">
        <v>44414</v>
      </c>
      <c r="B536" t="s">
        <v>28</v>
      </c>
      <c r="C536" t="s">
        <v>22</v>
      </c>
      <c r="D536">
        <v>4429.07</v>
      </c>
      <c r="E536">
        <v>4440.82</v>
      </c>
      <c r="F536">
        <v>4429.07</v>
      </c>
      <c r="G536">
        <v>4436.5200000000004</v>
      </c>
      <c r="H536">
        <v>2839970000</v>
      </c>
      <c r="I536" t="str">
        <f t="shared" si="24"/>
        <v>August</v>
      </c>
      <c r="J536" t="str">
        <f t="shared" si="25"/>
        <v>SP500</v>
      </c>
      <c r="K536" t="str">
        <f t="shared" si="26"/>
        <v>Aug</v>
      </c>
    </row>
    <row r="537" spans="1:11" x14ac:dyDescent="0.25">
      <c r="A537" s="1">
        <v>44418</v>
      </c>
      <c r="B537" t="s">
        <v>28</v>
      </c>
      <c r="C537" t="s">
        <v>22</v>
      </c>
      <c r="D537">
        <v>4435.79</v>
      </c>
      <c r="E537">
        <v>4445.21</v>
      </c>
      <c r="F537">
        <v>4430.03</v>
      </c>
      <c r="G537">
        <v>4436.75</v>
      </c>
      <c r="H537">
        <v>3219840000</v>
      </c>
      <c r="I537" t="str">
        <f t="shared" si="24"/>
        <v>August</v>
      </c>
      <c r="J537" t="str">
        <f t="shared" si="25"/>
        <v>SP500</v>
      </c>
      <c r="K537" t="str">
        <f t="shared" si="26"/>
        <v>Aug</v>
      </c>
    </row>
    <row r="538" spans="1:11" x14ac:dyDescent="0.25">
      <c r="A538" s="1">
        <v>44463</v>
      </c>
      <c r="B538" t="s">
        <v>29</v>
      </c>
      <c r="C538" t="s">
        <v>22</v>
      </c>
      <c r="D538">
        <v>4438.04</v>
      </c>
      <c r="E538">
        <v>4463.12</v>
      </c>
      <c r="F538">
        <v>4430.2700000000004</v>
      </c>
      <c r="G538">
        <v>4455.4799999999996</v>
      </c>
      <c r="H538">
        <v>2772090000</v>
      </c>
      <c r="I538" t="str">
        <f t="shared" si="24"/>
        <v>September</v>
      </c>
      <c r="J538" t="str">
        <f t="shared" si="25"/>
        <v>SP500</v>
      </c>
      <c r="K538" t="str">
        <f t="shared" si="26"/>
        <v>Sep</v>
      </c>
    </row>
    <row r="539" spans="1:11" x14ac:dyDescent="0.25">
      <c r="A539" s="1">
        <v>44453</v>
      </c>
      <c r="B539" t="s">
        <v>29</v>
      </c>
      <c r="C539" t="s">
        <v>22</v>
      </c>
      <c r="D539">
        <v>4479.33</v>
      </c>
      <c r="E539">
        <v>4485.68</v>
      </c>
      <c r="F539">
        <v>4435.46</v>
      </c>
      <c r="G539">
        <v>4443.05</v>
      </c>
      <c r="H539">
        <v>2568730000</v>
      </c>
      <c r="I539" t="str">
        <f t="shared" si="24"/>
        <v>September</v>
      </c>
      <c r="J539" t="str">
        <f t="shared" si="25"/>
        <v>SP500</v>
      </c>
      <c r="K539" t="str">
        <f t="shared" si="26"/>
        <v>Sep</v>
      </c>
    </row>
    <row r="540" spans="1:11" x14ac:dyDescent="0.25">
      <c r="A540" s="1">
        <v>44420</v>
      </c>
      <c r="B540" t="s">
        <v>28</v>
      </c>
      <c r="C540" t="s">
        <v>22</v>
      </c>
      <c r="D540">
        <v>4446.08</v>
      </c>
      <c r="E540">
        <v>4461.7700000000004</v>
      </c>
      <c r="F540">
        <v>4435.96</v>
      </c>
      <c r="G540">
        <v>4460.83</v>
      </c>
      <c r="H540">
        <v>2543860000</v>
      </c>
      <c r="I540" t="str">
        <f t="shared" si="24"/>
        <v>August</v>
      </c>
      <c r="J540" t="str">
        <f t="shared" si="25"/>
        <v>SP500</v>
      </c>
      <c r="K540" t="str">
        <f t="shared" si="26"/>
        <v>Aug</v>
      </c>
    </row>
    <row r="541" spans="1:11" x14ac:dyDescent="0.25">
      <c r="A541" s="1">
        <v>44466</v>
      </c>
      <c r="B541" t="s">
        <v>29</v>
      </c>
      <c r="C541" t="s">
        <v>22</v>
      </c>
      <c r="D541">
        <v>4442.12</v>
      </c>
      <c r="E541">
        <v>4457.3</v>
      </c>
      <c r="F541">
        <v>4436.1899999999996</v>
      </c>
      <c r="G541">
        <v>4443.1099999999997</v>
      </c>
      <c r="H541">
        <v>3032870000</v>
      </c>
      <c r="I541" t="str">
        <f t="shared" si="24"/>
        <v>September</v>
      </c>
      <c r="J541" t="str">
        <f t="shared" si="25"/>
        <v>SP500</v>
      </c>
      <c r="K541" t="str">
        <f t="shared" si="26"/>
        <v>Sep</v>
      </c>
    </row>
    <row r="542" spans="1:11" x14ac:dyDescent="0.25">
      <c r="A542" s="1">
        <v>44419</v>
      </c>
      <c r="B542" t="s">
        <v>28</v>
      </c>
      <c r="C542" t="s">
        <v>22</v>
      </c>
      <c r="D542">
        <v>4442.18</v>
      </c>
      <c r="E542">
        <v>4449.4399999999996</v>
      </c>
      <c r="F542">
        <v>4436.42</v>
      </c>
      <c r="G542">
        <v>4442.41</v>
      </c>
      <c r="H542">
        <v>2803060000</v>
      </c>
      <c r="I542" t="str">
        <f t="shared" si="24"/>
        <v>August</v>
      </c>
      <c r="J542" t="str">
        <f t="shared" si="25"/>
        <v>SP500</v>
      </c>
      <c r="K542" t="str">
        <f t="shared" si="26"/>
        <v>Aug</v>
      </c>
    </row>
    <row r="543" spans="1:11" x14ac:dyDescent="0.25">
      <c r="A543" s="1">
        <v>44424</v>
      </c>
      <c r="B543" t="s">
        <v>28</v>
      </c>
      <c r="C543" t="s">
        <v>22</v>
      </c>
      <c r="D543">
        <v>4461.6499999999996</v>
      </c>
      <c r="E543">
        <v>4480.26</v>
      </c>
      <c r="F543">
        <v>4437.66</v>
      </c>
      <c r="G543">
        <v>4479.71</v>
      </c>
      <c r="H543">
        <v>2707170000</v>
      </c>
      <c r="I543" t="str">
        <f t="shared" si="24"/>
        <v>August</v>
      </c>
      <c r="J543" t="str">
        <f t="shared" si="25"/>
        <v>SP500</v>
      </c>
      <c r="K543" t="str">
        <f t="shared" si="26"/>
        <v>Aug</v>
      </c>
    </row>
    <row r="544" spans="1:11" x14ac:dyDescent="0.25">
      <c r="A544" s="1">
        <v>44454</v>
      </c>
      <c r="B544" t="s">
        <v>29</v>
      </c>
      <c r="C544" t="s">
        <v>22</v>
      </c>
      <c r="D544">
        <v>4447.49</v>
      </c>
      <c r="E544">
        <v>4486.87</v>
      </c>
      <c r="F544">
        <v>4438.37</v>
      </c>
      <c r="G544">
        <v>4480.7</v>
      </c>
      <c r="H544">
        <v>3154760000</v>
      </c>
      <c r="I544" t="str">
        <f t="shared" si="24"/>
        <v>September</v>
      </c>
      <c r="J544" t="str">
        <f t="shared" si="25"/>
        <v>SP500</v>
      </c>
      <c r="K544" t="str">
        <f t="shared" si="26"/>
        <v>Sep</v>
      </c>
    </row>
    <row r="545" spans="1:11" x14ac:dyDescent="0.25">
      <c r="A545" s="1">
        <v>44455</v>
      </c>
      <c r="B545" t="s">
        <v>29</v>
      </c>
      <c r="C545" t="s">
        <v>22</v>
      </c>
      <c r="D545">
        <v>4477.09</v>
      </c>
      <c r="E545">
        <v>4485.87</v>
      </c>
      <c r="F545">
        <v>4443.8</v>
      </c>
      <c r="G545">
        <v>4473.75</v>
      </c>
      <c r="H545">
        <v>3321030000</v>
      </c>
      <c r="I545" t="str">
        <f t="shared" si="24"/>
        <v>September</v>
      </c>
      <c r="J545" t="str">
        <f t="shared" si="25"/>
        <v>SP500</v>
      </c>
      <c r="K545" t="str">
        <f t="shared" si="26"/>
        <v>Sep</v>
      </c>
    </row>
    <row r="546" spans="1:11" x14ac:dyDescent="0.25">
      <c r="A546" s="1">
        <v>44452</v>
      </c>
      <c r="B546" t="s">
        <v>29</v>
      </c>
      <c r="C546" t="s">
        <v>22</v>
      </c>
      <c r="D546">
        <v>4474.8100000000004</v>
      </c>
      <c r="E546">
        <v>4492.99</v>
      </c>
      <c r="F546">
        <v>4445.7</v>
      </c>
      <c r="G546">
        <v>4468.7299999999996</v>
      </c>
      <c r="H546">
        <v>3096390000</v>
      </c>
      <c r="I546" t="str">
        <f t="shared" si="24"/>
        <v>September</v>
      </c>
      <c r="J546" t="str">
        <f t="shared" si="25"/>
        <v>SP500</v>
      </c>
      <c r="K546" t="str">
        <f t="shared" si="26"/>
        <v>Sep</v>
      </c>
    </row>
    <row r="547" spans="1:11" x14ac:dyDescent="0.25">
      <c r="A547" s="1">
        <v>44487</v>
      </c>
      <c r="B547" t="s">
        <v>30</v>
      </c>
      <c r="C547" t="s">
        <v>22</v>
      </c>
      <c r="D547">
        <v>4463.72</v>
      </c>
      <c r="E547">
        <v>4488.75</v>
      </c>
      <c r="F547">
        <v>4447.47</v>
      </c>
      <c r="G547">
        <v>4486.46</v>
      </c>
      <c r="H547">
        <v>2683540000</v>
      </c>
      <c r="I547" t="str">
        <f t="shared" si="24"/>
        <v>October</v>
      </c>
      <c r="J547" t="str">
        <f t="shared" si="25"/>
        <v>SP500</v>
      </c>
      <c r="K547" t="str">
        <f t="shared" si="26"/>
        <v>Oct</v>
      </c>
    </row>
    <row r="548" spans="1:11" x14ac:dyDescent="0.25">
      <c r="A548" s="1">
        <v>44484</v>
      </c>
      <c r="B548" t="s">
        <v>30</v>
      </c>
      <c r="C548" t="s">
        <v>22</v>
      </c>
      <c r="D548">
        <v>4447.6899999999996</v>
      </c>
      <c r="E548">
        <v>4475.82</v>
      </c>
      <c r="F548">
        <v>4447.6899999999996</v>
      </c>
      <c r="G548">
        <v>4471.37</v>
      </c>
      <c r="H548">
        <v>3000560000</v>
      </c>
      <c r="I548" t="str">
        <f t="shared" si="24"/>
        <v>October</v>
      </c>
      <c r="J548" t="str">
        <f t="shared" si="25"/>
        <v>SP500</v>
      </c>
      <c r="K548" t="str">
        <f t="shared" si="26"/>
        <v>Oct</v>
      </c>
    </row>
    <row r="549" spans="1:11" x14ac:dyDescent="0.25">
      <c r="A549" s="1">
        <v>44431</v>
      </c>
      <c r="B549" t="s">
        <v>28</v>
      </c>
      <c r="C549" t="s">
        <v>22</v>
      </c>
      <c r="D549">
        <v>4450.29</v>
      </c>
      <c r="E549">
        <v>4489.88</v>
      </c>
      <c r="F549">
        <v>4450.29</v>
      </c>
      <c r="G549">
        <v>4479.53</v>
      </c>
      <c r="H549">
        <v>2965520000</v>
      </c>
      <c r="I549" t="str">
        <f t="shared" si="24"/>
        <v>August</v>
      </c>
      <c r="J549" t="str">
        <f t="shared" si="25"/>
        <v>SP500</v>
      </c>
      <c r="K549" t="str">
        <f t="shared" si="26"/>
        <v>Aug</v>
      </c>
    </row>
    <row r="550" spans="1:11" x14ac:dyDescent="0.25">
      <c r="A550" s="1">
        <v>44449</v>
      </c>
      <c r="B550" t="s">
        <v>29</v>
      </c>
      <c r="C550" t="s">
        <v>22</v>
      </c>
      <c r="D550">
        <v>4506.92</v>
      </c>
      <c r="E550">
        <v>4520.47</v>
      </c>
      <c r="F550">
        <v>4457.66</v>
      </c>
      <c r="G550">
        <v>4458.58</v>
      </c>
      <c r="H550">
        <v>2851140000</v>
      </c>
      <c r="I550" t="str">
        <f t="shared" si="24"/>
        <v>September</v>
      </c>
      <c r="J550" t="str">
        <f t="shared" si="25"/>
        <v>SP500</v>
      </c>
      <c r="K550" t="str">
        <f t="shared" si="26"/>
        <v>Sep</v>
      </c>
    </row>
    <row r="551" spans="1:11" x14ac:dyDescent="0.25">
      <c r="A551" s="1">
        <v>44421</v>
      </c>
      <c r="B551" t="s">
        <v>28</v>
      </c>
      <c r="C551" t="s">
        <v>22</v>
      </c>
      <c r="D551">
        <v>4464.84</v>
      </c>
      <c r="E551">
        <v>4468.37</v>
      </c>
      <c r="F551">
        <v>4460.82</v>
      </c>
      <c r="G551">
        <v>4468</v>
      </c>
      <c r="H551">
        <v>2371630000</v>
      </c>
      <c r="I551" t="str">
        <f t="shared" si="24"/>
        <v>August</v>
      </c>
      <c r="J551" t="str">
        <f t="shared" si="25"/>
        <v>SP500</v>
      </c>
      <c r="K551" t="str">
        <f t="shared" si="26"/>
        <v>Aug</v>
      </c>
    </row>
    <row r="552" spans="1:11" x14ac:dyDescent="0.25">
      <c r="A552" s="1">
        <v>44434</v>
      </c>
      <c r="B552" t="s">
        <v>28</v>
      </c>
      <c r="C552" t="s">
        <v>22</v>
      </c>
      <c r="D552">
        <v>4493.75</v>
      </c>
      <c r="E552">
        <v>4495.8999999999996</v>
      </c>
      <c r="F552">
        <v>4468.99</v>
      </c>
      <c r="G552">
        <v>4470</v>
      </c>
      <c r="H552">
        <v>2704600000</v>
      </c>
      <c r="I552" t="str">
        <f t="shared" si="24"/>
        <v>August</v>
      </c>
      <c r="J552" t="str">
        <f t="shared" si="25"/>
        <v>SP500</v>
      </c>
      <c r="K552" t="str">
        <f t="shared" si="26"/>
        <v>Aug</v>
      </c>
    </row>
    <row r="553" spans="1:11" x14ac:dyDescent="0.25">
      <c r="A553" s="1">
        <v>44435</v>
      </c>
      <c r="B553" t="s">
        <v>28</v>
      </c>
      <c r="C553" t="s">
        <v>22</v>
      </c>
      <c r="D553">
        <v>4474.1000000000004</v>
      </c>
      <c r="E553">
        <v>4513.33</v>
      </c>
      <c r="F553">
        <v>4474.1000000000004</v>
      </c>
      <c r="G553">
        <v>4509.37</v>
      </c>
      <c r="H553">
        <v>2862360000</v>
      </c>
      <c r="I553" t="str">
        <f t="shared" si="24"/>
        <v>August</v>
      </c>
      <c r="J553" t="str">
        <f t="shared" si="25"/>
        <v>SP500</v>
      </c>
      <c r="K553" t="str">
        <f t="shared" si="26"/>
        <v>Aug</v>
      </c>
    </row>
    <row r="554" spans="1:11" x14ac:dyDescent="0.25">
      <c r="A554" s="1">
        <v>44432</v>
      </c>
      <c r="B554" t="s">
        <v>28</v>
      </c>
      <c r="C554" t="s">
        <v>22</v>
      </c>
      <c r="D554">
        <v>4484.3999999999996</v>
      </c>
      <c r="E554">
        <v>4492.8100000000004</v>
      </c>
      <c r="F554">
        <v>4482.28</v>
      </c>
      <c r="G554">
        <v>4486.2299999999996</v>
      </c>
      <c r="H554">
        <v>3037770000</v>
      </c>
      <c r="I554" t="str">
        <f t="shared" si="24"/>
        <v>August</v>
      </c>
      <c r="J554" t="str">
        <f t="shared" si="25"/>
        <v>SP500</v>
      </c>
      <c r="K554" t="str">
        <f t="shared" si="26"/>
        <v>Aug</v>
      </c>
    </row>
    <row r="555" spans="1:11" x14ac:dyDescent="0.25">
      <c r="A555" s="1">
        <v>44433</v>
      </c>
      <c r="B555" t="s">
        <v>28</v>
      </c>
      <c r="C555" t="s">
        <v>22</v>
      </c>
      <c r="D555">
        <v>4490.45</v>
      </c>
      <c r="E555">
        <v>4501.71</v>
      </c>
      <c r="F555">
        <v>4485.66</v>
      </c>
      <c r="G555">
        <v>4496.1899999999996</v>
      </c>
      <c r="H555">
        <v>2554680000</v>
      </c>
      <c r="I555" t="str">
        <f t="shared" si="24"/>
        <v>August</v>
      </c>
      <c r="J555" t="str">
        <f t="shared" si="25"/>
        <v>SP500</v>
      </c>
      <c r="K555" t="str">
        <f t="shared" si="26"/>
        <v>Aug</v>
      </c>
    </row>
    <row r="556" spans="1:11" x14ac:dyDescent="0.25">
      <c r="A556" s="1">
        <v>44448</v>
      </c>
      <c r="B556" t="s">
        <v>29</v>
      </c>
      <c r="C556" t="s">
        <v>22</v>
      </c>
      <c r="D556">
        <v>4513.0200000000004</v>
      </c>
      <c r="E556">
        <v>4529.8999999999996</v>
      </c>
      <c r="F556">
        <v>4492.07</v>
      </c>
      <c r="G556">
        <v>4493.28</v>
      </c>
      <c r="H556">
        <v>3035300000</v>
      </c>
      <c r="I556" t="str">
        <f t="shared" si="24"/>
        <v>September</v>
      </c>
      <c r="J556" t="str">
        <f t="shared" si="25"/>
        <v>SP500</v>
      </c>
      <c r="K556" t="str">
        <f t="shared" si="26"/>
        <v>Sep</v>
      </c>
    </row>
    <row r="557" spans="1:11" x14ac:dyDescent="0.25">
      <c r="A557" s="1">
        <v>44447</v>
      </c>
      <c r="B557" t="s">
        <v>29</v>
      </c>
      <c r="C557" t="s">
        <v>22</v>
      </c>
      <c r="D557">
        <v>4518.09</v>
      </c>
      <c r="E557">
        <v>4521.79</v>
      </c>
      <c r="F557">
        <v>4493.95</v>
      </c>
      <c r="G557">
        <v>4514.07</v>
      </c>
      <c r="H557">
        <v>2808480000</v>
      </c>
      <c r="I557" t="str">
        <f t="shared" si="24"/>
        <v>September</v>
      </c>
      <c r="J557" t="str">
        <f t="shared" si="25"/>
        <v>SP500</v>
      </c>
      <c r="K557" t="str">
        <f t="shared" si="26"/>
        <v>Sep</v>
      </c>
    </row>
    <row r="558" spans="1:11" x14ac:dyDescent="0.25">
      <c r="A558" s="1">
        <v>44533</v>
      </c>
      <c r="B558" t="s">
        <v>32</v>
      </c>
      <c r="C558" t="s">
        <v>22</v>
      </c>
      <c r="D558">
        <v>4589.49</v>
      </c>
      <c r="E558">
        <v>4608.03</v>
      </c>
      <c r="F558">
        <v>4495.12</v>
      </c>
      <c r="G558">
        <v>4538.43</v>
      </c>
      <c r="H558">
        <v>3971500000</v>
      </c>
      <c r="I558" t="str">
        <f t="shared" si="24"/>
        <v>December</v>
      </c>
      <c r="J558" t="str">
        <f t="shared" si="25"/>
        <v>SP500</v>
      </c>
      <c r="K558" t="str">
        <f t="shared" si="26"/>
        <v>Dec</v>
      </c>
    </row>
    <row r="559" spans="1:11" x14ac:dyDescent="0.25">
      <c r="A559" s="1">
        <v>44488</v>
      </c>
      <c r="B559" t="s">
        <v>30</v>
      </c>
      <c r="C559" t="s">
        <v>22</v>
      </c>
      <c r="D559">
        <v>4497.34</v>
      </c>
      <c r="E559">
        <v>4520.3999999999996</v>
      </c>
      <c r="F559">
        <v>4496.41</v>
      </c>
      <c r="G559">
        <v>4519.63</v>
      </c>
      <c r="H559">
        <v>2531210000</v>
      </c>
      <c r="I559" t="str">
        <f t="shared" si="24"/>
        <v>October</v>
      </c>
      <c r="J559" t="str">
        <f t="shared" si="25"/>
        <v>SP500</v>
      </c>
      <c r="K559" t="str">
        <f t="shared" si="26"/>
        <v>Oct</v>
      </c>
    </row>
    <row r="560" spans="1:11" x14ac:dyDescent="0.25">
      <c r="A560" s="1">
        <v>44532</v>
      </c>
      <c r="B560" t="s">
        <v>32</v>
      </c>
      <c r="C560" t="s">
        <v>22</v>
      </c>
      <c r="D560">
        <v>4504.7299999999996</v>
      </c>
      <c r="E560">
        <v>4595.46</v>
      </c>
      <c r="F560">
        <v>4504.7299999999996</v>
      </c>
      <c r="G560">
        <v>4577.1000000000004</v>
      </c>
      <c r="H560">
        <v>3771510000</v>
      </c>
      <c r="I560" t="str">
        <f t="shared" si="24"/>
        <v>December</v>
      </c>
      <c r="J560" t="str">
        <f t="shared" si="25"/>
        <v>SP500</v>
      </c>
      <c r="K560" t="str">
        <f t="shared" si="26"/>
        <v>Dec</v>
      </c>
    </row>
    <row r="561" spans="1:11" x14ac:dyDescent="0.25">
      <c r="A561" s="1">
        <v>44531</v>
      </c>
      <c r="B561" t="s">
        <v>32</v>
      </c>
      <c r="C561" t="s">
        <v>22</v>
      </c>
      <c r="D561">
        <v>4602.82</v>
      </c>
      <c r="E561">
        <v>4652.9399999999996</v>
      </c>
      <c r="F561">
        <v>4510.2700000000004</v>
      </c>
      <c r="G561">
        <v>4513.04</v>
      </c>
      <c r="H561">
        <v>4078260000</v>
      </c>
      <c r="I561" t="str">
        <f t="shared" si="24"/>
        <v>December</v>
      </c>
      <c r="J561" t="str">
        <f t="shared" si="25"/>
        <v>SP500</v>
      </c>
      <c r="K561" t="str">
        <f t="shared" si="26"/>
        <v>Dec</v>
      </c>
    </row>
    <row r="562" spans="1:11" x14ac:dyDescent="0.25">
      <c r="A562" s="1">
        <v>44446</v>
      </c>
      <c r="B562" t="s">
        <v>29</v>
      </c>
      <c r="C562" t="s">
        <v>22</v>
      </c>
      <c r="D562">
        <v>4535.38</v>
      </c>
      <c r="E562">
        <v>4535.38</v>
      </c>
      <c r="F562">
        <v>4513</v>
      </c>
      <c r="G562">
        <v>4520.03</v>
      </c>
      <c r="H562">
        <v>3098870000</v>
      </c>
      <c r="I562" t="str">
        <f t="shared" si="24"/>
        <v>September</v>
      </c>
      <c r="J562" t="str">
        <f t="shared" si="25"/>
        <v>SP500</v>
      </c>
      <c r="K562" t="str">
        <f t="shared" si="26"/>
        <v>Sep</v>
      </c>
    </row>
    <row r="563" spans="1:11" x14ac:dyDescent="0.25">
      <c r="A563" s="1">
        <v>44438</v>
      </c>
      <c r="B563" t="s">
        <v>28</v>
      </c>
      <c r="C563" t="s">
        <v>22</v>
      </c>
      <c r="D563">
        <v>4513.76</v>
      </c>
      <c r="E563">
        <v>4537.3599999999997</v>
      </c>
      <c r="F563">
        <v>4513.76</v>
      </c>
      <c r="G563">
        <v>4528.79</v>
      </c>
      <c r="H563">
        <v>2557300000</v>
      </c>
      <c r="I563" t="str">
        <f t="shared" si="24"/>
        <v>August</v>
      </c>
      <c r="J563" t="str">
        <f t="shared" si="25"/>
        <v>SP500</v>
      </c>
      <c r="K563" t="str">
        <f t="shared" si="26"/>
        <v>Aug</v>
      </c>
    </row>
    <row r="564" spans="1:11" x14ac:dyDescent="0.25">
      <c r="A564" s="1">
        <v>44439</v>
      </c>
      <c r="B564" t="s">
        <v>28</v>
      </c>
      <c r="C564" t="s">
        <v>22</v>
      </c>
      <c r="D564">
        <v>4529.75</v>
      </c>
      <c r="E564">
        <v>4531.3900000000003</v>
      </c>
      <c r="F564">
        <v>4515.8</v>
      </c>
      <c r="G564">
        <v>4522.68</v>
      </c>
      <c r="H564">
        <v>3090380000</v>
      </c>
      <c r="I564" t="str">
        <f t="shared" si="24"/>
        <v>August</v>
      </c>
      <c r="J564" t="str">
        <f t="shared" si="25"/>
        <v>SP500</v>
      </c>
      <c r="K564" t="str">
        <f t="shared" si="26"/>
        <v>Aug</v>
      </c>
    </row>
    <row r="565" spans="1:11" x14ac:dyDescent="0.25">
      <c r="A565" s="1">
        <v>44442</v>
      </c>
      <c r="B565" t="s">
        <v>29</v>
      </c>
      <c r="C565" t="s">
        <v>22</v>
      </c>
      <c r="D565">
        <v>4532.42</v>
      </c>
      <c r="E565">
        <v>4541.45</v>
      </c>
      <c r="F565">
        <v>4521.3</v>
      </c>
      <c r="G565">
        <v>4535.43</v>
      </c>
      <c r="H565">
        <v>2609660000</v>
      </c>
      <c r="I565" t="str">
        <f t="shared" si="24"/>
        <v>September</v>
      </c>
      <c r="J565" t="str">
        <f t="shared" si="25"/>
        <v>SP500</v>
      </c>
      <c r="K565" t="str">
        <f t="shared" si="26"/>
        <v>Sep</v>
      </c>
    </row>
    <row r="566" spans="1:11" x14ac:dyDescent="0.25">
      <c r="A566" s="1">
        <v>44440</v>
      </c>
      <c r="B566" t="s">
        <v>29</v>
      </c>
      <c r="C566" t="s">
        <v>22</v>
      </c>
      <c r="D566">
        <v>4528.8</v>
      </c>
      <c r="E566">
        <v>4537.1099999999997</v>
      </c>
      <c r="F566">
        <v>4522.0200000000004</v>
      </c>
      <c r="G566">
        <v>4524.09</v>
      </c>
      <c r="H566">
        <v>3101830000</v>
      </c>
      <c r="I566" t="str">
        <f t="shared" si="24"/>
        <v>September</v>
      </c>
      <c r="J566" t="str">
        <f t="shared" si="25"/>
        <v>SP500</v>
      </c>
      <c r="K566" t="str">
        <f t="shared" si="26"/>
        <v>Sep</v>
      </c>
    </row>
    <row r="567" spans="1:11" x14ac:dyDescent="0.25">
      <c r="A567" s="1">
        <v>44491</v>
      </c>
      <c r="B567" t="s">
        <v>30</v>
      </c>
      <c r="C567" t="s">
        <v>22</v>
      </c>
      <c r="D567">
        <v>4546.12</v>
      </c>
      <c r="E567">
        <v>4559.67</v>
      </c>
      <c r="F567">
        <v>4524</v>
      </c>
      <c r="G567">
        <v>4544.8999999999996</v>
      </c>
      <c r="H567">
        <v>3062810000</v>
      </c>
      <c r="I567" t="str">
        <f t="shared" si="24"/>
        <v>October</v>
      </c>
      <c r="J567" t="str">
        <f t="shared" si="25"/>
        <v>SP500</v>
      </c>
      <c r="K567" t="str">
        <f t="shared" si="26"/>
        <v>Oct</v>
      </c>
    </row>
    <row r="568" spans="1:11" x14ac:dyDescent="0.25">
      <c r="A568" s="1">
        <v>44489</v>
      </c>
      <c r="B568" t="s">
        <v>30</v>
      </c>
      <c r="C568" t="s">
        <v>22</v>
      </c>
      <c r="D568">
        <v>4524.42</v>
      </c>
      <c r="E568">
        <v>4540.87</v>
      </c>
      <c r="F568">
        <v>4524.3999999999996</v>
      </c>
      <c r="G568">
        <v>4536.1899999999996</v>
      </c>
      <c r="H568">
        <v>2671560000</v>
      </c>
      <c r="I568" t="str">
        <f t="shared" si="24"/>
        <v>October</v>
      </c>
      <c r="J568" t="str">
        <f t="shared" si="25"/>
        <v>SP500</v>
      </c>
      <c r="K568" t="str">
        <f t="shared" si="26"/>
        <v>Oct</v>
      </c>
    </row>
    <row r="569" spans="1:11" x14ac:dyDescent="0.25">
      <c r="A569" s="1">
        <v>44441</v>
      </c>
      <c r="B569" t="s">
        <v>29</v>
      </c>
      <c r="C569" t="s">
        <v>22</v>
      </c>
      <c r="D569">
        <v>4534.4799999999996</v>
      </c>
      <c r="E569">
        <v>4545.8500000000004</v>
      </c>
      <c r="F569">
        <v>4524.66</v>
      </c>
      <c r="G569">
        <v>4536.95</v>
      </c>
      <c r="H569">
        <v>2897010000</v>
      </c>
      <c r="I569" t="str">
        <f t="shared" si="24"/>
        <v>September</v>
      </c>
      <c r="J569" t="str">
        <f t="shared" si="25"/>
        <v>SP500</v>
      </c>
      <c r="K569" t="str">
        <f t="shared" si="26"/>
        <v>Sep</v>
      </c>
    </row>
    <row r="570" spans="1:11" x14ac:dyDescent="0.25">
      <c r="A570" s="1">
        <v>44490</v>
      </c>
      <c r="B570" t="s">
        <v>30</v>
      </c>
      <c r="C570" t="s">
        <v>22</v>
      </c>
      <c r="D570">
        <v>4532.24</v>
      </c>
      <c r="E570">
        <v>4551.4399999999996</v>
      </c>
      <c r="F570">
        <v>4526.8900000000003</v>
      </c>
      <c r="G570">
        <v>4549.78</v>
      </c>
      <c r="H570">
        <v>3016950000</v>
      </c>
      <c r="I570" t="str">
        <f t="shared" si="24"/>
        <v>October</v>
      </c>
      <c r="J570" t="str">
        <f t="shared" si="25"/>
        <v>SP500</v>
      </c>
      <c r="K570" t="str">
        <f t="shared" si="26"/>
        <v>Oct</v>
      </c>
    </row>
    <row r="571" spans="1:11" x14ac:dyDescent="0.25">
      <c r="A571" s="1">
        <v>44550</v>
      </c>
      <c r="B571" t="s">
        <v>32</v>
      </c>
      <c r="C571" t="s">
        <v>22</v>
      </c>
      <c r="D571">
        <v>4587.8999999999996</v>
      </c>
      <c r="E571">
        <v>4587.8999999999996</v>
      </c>
      <c r="F571">
        <v>4531.1000000000004</v>
      </c>
      <c r="G571">
        <v>4568.0200000000004</v>
      </c>
      <c r="H571">
        <v>3395780000</v>
      </c>
      <c r="I571" t="str">
        <f t="shared" si="24"/>
        <v>December</v>
      </c>
      <c r="J571" t="str">
        <f t="shared" si="25"/>
        <v>SP500</v>
      </c>
      <c r="K571" t="str">
        <f t="shared" si="26"/>
        <v>Dec</v>
      </c>
    </row>
    <row r="572" spans="1:11" x14ac:dyDescent="0.25">
      <c r="A572" s="1">
        <v>44494</v>
      </c>
      <c r="B572" t="s">
        <v>30</v>
      </c>
      <c r="C572" t="s">
        <v>22</v>
      </c>
      <c r="D572">
        <v>4553.6899999999996</v>
      </c>
      <c r="E572">
        <v>4572.62</v>
      </c>
      <c r="F572">
        <v>4537.3599999999997</v>
      </c>
      <c r="G572">
        <v>4566.4799999999996</v>
      </c>
      <c r="H572">
        <v>3250210000</v>
      </c>
      <c r="I572" t="str">
        <f t="shared" si="24"/>
        <v>October</v>
      </c>
      <c r="J572" t="str">
        <f t="shared" si="25"/>
        <v>SP500</v>
      </c>
      <c r="K572" t="str">
        <f t="shared" si="26"/>
        <v>Oct</v>
      </c>
    </row>
    <row r="573" spans="1:11" x14ac:dyDescent="0.25">
      <c r="A573" s="1">
        <v>44536</v>
      </c>
      <c r="B573" t="s">
        <v>32</v>
      </c>
      <c r="C573" t="s">
        <v>22</v>
      </c>
      <c r="D573">
        <v>4548.37</v>
      </c>
      <c r="E573">
        <v>4612.6000000000004</v>
      </c>
      <c r="F573">
        <v>4540.51</v>
      </c>
      <c r="G573">
        <v>4591.67</v>
      </c>
      <c r="H573">
        <v>3305690000</v>
      </c>
      <c r="I573" t="str">
        <f t="shared" si="24"/>
        <v>December</v>
      </c>
      <c r="J573" t="str">
        <f t="shared" si="25"/>
        <v>SP500</v>
      </c>
      <c r="K573" t="str">
        <f t="shared" si="26"/>
        <v>Dec</v>
      </c>
    </row>
    <row r="574" spans="1:11" x14ac:dyDescent="0.25">
      <c r="A574" s="1">
        <v>44496</v>
      </c>
      <c r="B574" t="s">
        <v>30</v>
      </c>
      <c r="C574" t="s">
        <v>22</v>
      </c>
      <c r="D574">
        <v>4580.22</v>
      </c>
      <c r="E574">
        <v>4584.57</v>
      </c>
      <c r="F574">
        <v>4551.66</v>
      </c>
      <c r="G574">
        <v>4551.68</v>
      </c>
      <c r="H574">
        <v>3259510000</v>
      </c>
      <c r="I574" t="str">
        <f t="shared" si="24"/>
        <v>October</v>
      </c>
      <c r="J574" t="str">
        <f t="shared" si="25"/>
        <v>SP500</v>
      </c>
      <c r="K574" t="str">
        <f t="shared" si="26"/>
        <v>Oct</v>
      </c>
    </row>
    <row r="575" spans="1:11" x14ac:dyDescent="0.25">
      <c r="A575" s="1">
        <v>44530</v>
      </c>
      <c r="B575" t="s">
        <v>31</v>
      </c>
      <c r="C575" t="s">
        <v>22</v>
      </c>
      <c r="D575">
        <v>4640.25</v>
      </c>
      <c r="E575">
        <v>4646.0200000000004</v>
      </c>
      <c r="F575">
        <v>4560</v>
      </c>
      <c r="G575">
        <v>4567</v>
      </c>
      <c r="H575">
        <v>4950190000</v>
      </c>
      <c r="I575" t="str">
        <f t="shared" si="24"/>
        <v>November</v>
      </c>
      <c r="J575" t="str">
        <f t="shared" si="25"/>
        <v>SP500</v>
      </c>
      <c r="K575" t="str">
        <f t="shared" si="26"/>
        <v>Nov</v>
      </c>
    </row>
    <row r="576" spans="1:11" x14ac:dyDescent="0.25">
      <c r="A576" s="1">
        <v>44497</v>
      </c>
      <c r="B576" t="s">
        <v>30</v>
      </c>
      <c r="C576" t="s">
        <v>22</v>
      </c>
      <c r="D576">
        <v>4562.84</v>
      </c>
      <c r="E576">
        <v>4597.55</v>
      </c>
      <c r="F576">
        <v>4562.84</v>
      </c>
      <c r="G576">
        <v>4596.42</v>
      </c>
      <c r="H576">
        <v>3197560000</v>
      </c>
      <c r="I576" t="str">
        <f t="shared" si="24"/>
        <v>October</v>
      </c>
      <c r="J576" t="str">
        <f t="shared" si="25"/>
        <v>SP500</v>
      </c>
      <c r="K576" t="str">
        <f t="shared" si="26"/>
        <v>Oct</v>
      </c>
    </row>
    <row r="577" spans="1:11" x14ac:dyDescent="0.25">
      <c r="A577" s="1">
        <v>44498</v>
      </c>
      <c r="B577" t="s">
        <v>30</v>
      </c>
      <c r="C577" t="s">
        <v>22</v>
      </c>
      <c r="D577">
        <v>4572.87</v>
      </c>
      <c r="E577">
        <v>4608.08</v>
      </c>
      <c r="F577">
        <v>4567.59</v>
      </c>
      <c r="G577">
        <v>4605.38</v>
      </c>
      <c r="H577">
        <v>3632260000</v>
      </c>
      <c r="I577" t="str">
        <f t="shared" si="24"/>
        <v>October</v>
      </c>
      <c r="J577" t="str">
        <f t="shared" si="25"/>
        <v>SP500</v>
      </c>
      <c r="K577" t="str">
        <f t="shared" si="26"/>
        <v>Oct</v>
      </c>
    </row>
    <row r="578" spans="1:11" x14ac:dyDescent="0.25">
      <c r="A578" s="1">
        <v>44495</v>
      </c>
      <c r="B578" t="s">
        <v>30</v>
      </c>
      <c r="C578" t="s">
        <v>22</v>
      </c>
      <c r="D578">
        <v>4578.6899999999996</v>
      </c>
      <c r="E578">
        <v>4598.53</v>
      </c>
      <c r="F578">
        <v>4569.17</v>
      </c>
      <c r="G578">
        <v>4574.79</v>
      </c>
      <c r="H578">
        <v>2866500000</v>
      </c>
      <c r="I578" t="str">
        <f t="shared" ref="I578:I615" si="27">TRIM(B578)</f>
        <v>October</v>
      </c>
      <c r="J578" t="str">
        <f t="shared" ref="J578:J615" si="28">TRIM(C578)</f>
        <v>SP500</v>
      </c>
      <c r="K578" t="str">
        <f t="shared" ref="K578:K615" si="29">LEFT(I578,3)</f>
        <v>Oct</v>
      </c>
    </row>
    <row r="579" spans="1:11" x14ac:dyDescent="0.25">
      <c r="A579" s="1">
        <v>44551</v>
      </c>
      <c r="B579" t="s">
        <v>32</v>
      </c>
      <c r="C579" t="s">
        <v>22</v>
      </c>
      <c r="D579">
        <v>4594.96</v>
      </c>
      <c r="E579">
        <v>4651.1400000000003</v>
      </c>
      <c r="F579">
        <v>4583.16</v>
      </c>
      <c r="G579">
        <v>4649.2299999999996</v>
      </c>
      <c r="H579">
        <v>2564370000</v>
      </c>
      <c r="I579" t="str">
        <f t="shared" si="27"/>
        <v>December</v>
      </c>
      <c r="J579" t="str">
        <f t="shared" si="28"/>
        <v>SP500</v>
      </c>
      <c r="K579" t="str">
        <f t="shared" si="29"/>
        <v>Dec</v>
      </c>
    </row>
    <row r="580" spans="1:11" x14ac:dyDescent="0.25">
      <c r="A580" s="1">
        <v>44526</v>
      </c>
      <c r="B580" t="s">
        <v>31</v>
      </c>
      <c r="C580" t="s">
        <v>22</v>
      </c>
      <c r="D580">
        <v>4664.63</v>
      </c>
      <c r="E580">
        <v>4664.63</v>
      </c>
      <c r="F580">
        <v>4585.43</v>
      </c>
      <c r="G580">
        <v>4594.62</v>
      </c>
      <c r="H580">
        <v>2676740000</v>
      </c>
      <c r="I580" t="str">
        <f t="shared" si="27"/>
        <v>November</v>
      </c>
      <c r="J580" t="str">
        <f t="shared" si="28"/>
        <v>SP500</v>
      </c>
      <c r="K580" t="str">
        <f t="shared" si="29"/>
        <v>Nov</v>
      </c>
    </row>
    <row r="581" spans="1:11" x14ac:dyDescent="0.25">
      <c r="A581" s="1">
        <v>44501</v>
      </c>
      <c r="B581" t="s">
        <v>31</v>
      </c>
      <c r="C581" t="s">
        <v>22</v>
      </c>
      <c r="D581">
        <v>4610.62</v>
      </c>
      <c r="E581">
        <v>4620.34</v>
      </c>
      <c r="F581">
        <v>4595.0600000000004</v>
      </c>
      <c r="G581">
        <v>4613.67</v>
      </c>
      <c r="H581">
        <v>2924000000</v>
      </c>
      <c r="I581" t="str">
        <f t="shared" si="27"/>
        <v>November</v>
      </c>
      <c r="J581" t="str">
        <f t="shared" si="28"/>
        <v>SP500</v>
      </c>
      <c r="K581" t="str">
        <f t="shared" si="29"/>
        <v>Nov</v>
      </c>
    </row>
    <row r="582" spans="1:11" x14ac:dyDescent="0.25">
      <c r="A582" s="1">
        <v>44547</v>
      </c>
      <c r="B582" t="s">
        <v>32</v>
      </c>
      <c r="C582" t="s">
        <v>22</v>
      </c>
      <c r="D582">
        <v>4652.5</v>
      </c>
      <c r="E582">
        <v>4666.7</v>
      </c>
      <c r="F582">
        <v>4600.22</v>
      </c>
      <c r="G582">
        <v>4620.6400000000003</v>
      </c>
      <c r="H582">
        <v>5609780000</v>
      </c>
      <c r="I582" t="str">
        <f t="shared" si="27"/>
        <v>December</v>
      </c>
      <c r="J582" t="str">
        <f t="shared" si="28"/>
        <v>SP500</v>
      </c>
      <c r="K582" t="str">
        <f t="shared" si="29"/>
        <v>Dec</v>
      </c>
    </row>
    <row r="583" spans="1:11" x14ac:dyDescent="0.25">
      <c r="A583" s="1">
        <v>44544</v>
      </c>
      <c r="B583" t="s">
        <v>32</v>
      </c>
      <c r="C583" t="s">
        <v>22</v>
      </c>
      <c r="D583">
        <v>4642.99</v>
      </c>
      <c r="E583">
        <v>4660.47</v>
      </c>
      <c r="F583">
        <v>4606.5200000000004</v>
      </c>
      <c r="G583">
        <v>4634.09</v>
      </c>
      <c r="H583">
        <v>3292740000</v>
      </c>
      <c r="I583" t="str">
        <f t="shared" si="27"/>
        <v>December</v>
      </c>
      <c r="J583" t="str">
        <f t="shared" si="28"/>
        <v>SP500</v>
      </c>
      <c r="K583" t="str">
        <f t="shared" si="29"/>
        <v>Dec</v>
      </c>
    </row>
    <row r="584" spans="1:11" x14ac:dyDescent="0.25">
      <c r="A584" s="1">
        <v>44545</v>
      </c>
      <c r="B584" t="s">
        <v>32</v>
      </c>
      <c r="C584" t="s">
        <v>22</v>
      </c>
      <c r="D584">
        <v>4636.46</v>
      </c>
      <c r="E584">
        <v>4712.6000000000004</v>
      </c>
      <c r="F584">
        <v>4611.22</v>
      </c>
      <c r="G584">
        <v>4709.8500000000004</v>
      </c>
      <c r="H584">
        <v>3367580000</v>
      </c>
      <c r="I584" t="str">
        <f t="shared" si="27"/>
        <v>December</v>
      </c>
      <c r="J584" t="str">
        <f t="shared" si="28"/>
        <v>SP500</v>
      </c>
      <c r="K584" t="str">
        <f t="shared" si="29"/>
        <v>Dec</v>
      </c>
    </row>
    <row r="585" spans="1:11" x14ac:dyDescent="0.25">
      <c r="A585" s="1">
        <v>44502</v>
      </c>
      <c r="B585" t="s">
        <v>31</v>
      </c>
      <c r="C585" t="s">
        <v>22</v>
      </c>
      <c r="D585">
        <v>4613.34</v>
      </c>
      <c r="E585">
        <v>4635.1499999999996</v>
      </c>
      <c r="F585">
        <v>4613.34</v>
      </c>
      <c r="G585">
        <v>4630.6499999999996</v>
      </c>
      <c r="H585">
        <v>3309690000</v>
      </c>
      <c r="I585" t="str">
        <f t="shared" si="27"/>
        <v>November</v>
      </c>
      <c r="J585" t="str">
        <f t="shared" si="28"/>
        <v>SP500</v>
      </c>
      <c r="K585" t="str">
        <f t="shared" si="29"/>
        <v>Nov</v>
      </c>
    </row>
    <row r="586" spans="1:11" x14ac:dyDescent="0.25">
      <c r="A586" s="1">
        <v>44503</v>
      </c>
      <c r="B586" t="s">
        <v>31</v>
      </c>
      <c r="C586" t="s">
        <v>22</v>
      </c>
      <c r="D586">
        <v>4630.6499999999996</v>
      </c>
      <c r="E586">
        <v>4663.46</v>
      </c>
      <c r="F586">
        <v>4621.1899999999996</v>
      </c>
      <c r="G586">
        <v>4660.57</v>
      </c>
      <c r="H586">
        <v>3339440000</v>
      </c>
      <c r="I586" t="str">
        <f t="shared" si="27"/>
        <v>November</v>
      </c>
      <c r="J586" t="str">
        <f t="shared" si="28"/>
        <v>SP500</v>
      </c>
      <c r="K586" t="str">
        <f t="shared" si="29"/>
        <v>Nov</v>
      </c>
    </row>
    <row r="587" spans="1:11" x14ac:dyDescent="0.25">
      <c r="A587" s="1">
        <v>44529</v>
      </c>
      <c r="B587" t="s">
        <v>31</v>
      </c>
      <c r="C587" t="s">
        <v>22</v>
      </c>
      <c r="D587">
        <v>4628.75</v>
      </c>
      <c r="E587">
        <v>4672.95</v>
      </c>
      <c r="F587">
        <v>4625.26</v>
      </c>
      <c r="G587">
        <v>4655.2700000000004</v>
      </c>
      <c r="H587">
        <v>3471380000</v>
      </c>
      <c r="I587" t="str">
        <f t="shared" si="27"/>
        <v>November</v>
      </c>
      <c r="J587" t="str">
        <f t="shared" si="28"/>
        <v>SP500</v>
      </c>
      <c r="K587" t="str">
        <f t="shared" si="29"/>
        <v>Nov</v>
      </c>
    </row>
    <row r="588" spans="1:11" x14ac:dyDescent="0.25">
      <c r="A588" s="1">
        <v>44510</v>
      </c>
      <c r="B588" t="s">
        <v>31</v>
      </c>
      <c r="C588" t="s">
        <v>22</v>
      </c>
      <c r="D588">
        <v>4670.26</v>
      </c>
      <c r="E588">
        <v>4684.8500000000004</v>
      </c>
      <c r="F588">
        <v>4630.8599999999997</v>
      </c>
      <c r="G588">
        <v>4646.71</v>
      </c>
      <c r="H588">
        <v>3581630000</v>
      </c>
      <c r="I588" t="str">
        <f t="shared" si="27"/>
        <v>November</v>
      </c>
      <c r="J588" t="str">
        <f t="shared" si="28"/>
        <v>SP500</v>
      </c>
      <c r="K588" t="str">
        <f t="shared" si="29"/>
        <v>Nov</v>
      </c>
    </row>
    <row r="589" spans="1:11" x14ac:dyDescent="0.25">
      <c r="A589" s="1">
        <v>44537</v>
      </c>
      <c r="B589" t="s">
        <v>32</v>
      </c>
      <c r="C589" t="s">
        <v>22</v>
      </c>
      <c r="D589">
        <v>4631.97</v>
      </c>
      <c r="E589">
        <v>4694.04</v>
      </c>
      <c r="F589">
        <v>4631.97</v>
      </c>
      <c r="G589">
        <v>4686.75</v>
      </c>
      <c r="H589">
        <v>3334320000</v>
      </c>
      <c r="I589" t="str">
        <f t="shared" si="27"/>
        <v>December</v>
      </c>
      <c r="J589" t="str">
        <f t="shared" si="28"/>
        <v>SP500</v>
      </c>
      <c r="K589" t="str">
        <f t="shared" si="29"/>
        <v>Dec</v>
      </c>
    </row>
    <row r="590" spans="1:11" x14ac:dyDescent="0.25">
      <c r="A590" s="1">
        <v>44552</v>
      </c>
      <c r="B590" t="s">
        <v>32</v>
      </c>
      <c r="C590" t="s">
        <v>22</v>
      </c>
      <c r="D590">
        <v>4650.3599999999997</v>
      </c>
      <c r="E590">
        <v>4697.67</v>
      </c>
      <c r="F590">
        <v>4645.53</v>
      </c>
      <c r="G590">
        <v>4696.5600000000004</v>
      </c>
      <c r="H590">
        <v>2439570000</v>
      </c>
      <c r="I590" t="str">
        <f t="shared" si="27"/>
        <v>December</v>
      </c>
      <c r="J590" t="str">
        <f t="shared" si="28"/>
        <v>SP500</v>
      </c>
      <c r="K590" t="str">
        <f t="shared" si="29"/>
        <v>Dec</v>
      </c>
    </row>
    <row r="591" spans="1:11" x14ac:dyDescent="0.25">
      <c r="A591" s="1">
        <v>44511</v>
      </c>
      <c r="B591" t="s">
        <v>31</v>
      </c>
      <c r="C591" t="s">
        <v>22</v>
      </c>
      <c r="D591">
        <v>4659.3900000000003</v>
      </c>
      <c r="E591">
        <v>4664.55</v>
      </c>
      <c r="F591">
        <v>4648.3100000000004</v>
      </c>
      <c r="G591">
        <v>4649.2700000000004</v>
      </c>
      <c r="H591">
        <v>2623140000</v>
      </c>
      <c r="I591" t="str">
        <f t="shared" si="27"/>
        <v>November</v>
      </c>
      <c r="J591" t="str">
        <f t="shared" si="28"/>
        <v>SP500</v>
      </c>
      <c r="K591" t="str">
        <f t="shared" si="29"/>
        <v>Nov</v>
      </c>
    </row>
    <row r="592" spans="1:11" x14ac:dyDescent="0.25">
      <c r="A592" s="1">
        <v>44512</v>
      </c>
      <c r="B592" t="s">
        <v>31</v>
      </c>
      <c r="C592" t="s">
        <v>22</v>
      </c>
      <c r="D592">
        <v>4655.24</v>
      </c>
      <c r="E592">
        <v>4688.47</v>
      </c>
      <c r="F592">
        <v>4650.7700000000004</v>
      </c>
      <c r="G592">
        <v>4682.8500000000004</v>
      </c>
      <c r="H592">
        <v>2865790000</v>
      </c>
      <c r="I592" t="str">
        <f t="shared" si="27"/>
        <v>November</v>
      </c>
      <c r="J592" t="str">
        <f t="shared" si="28"/>
        <v>SP500</v>
      </c>
      <c r="K592" t="str">
        <f t="shared" si="29"/>
        <v>Nov</v>
      </c>
    </row>
    <row r="593" spans="1:11" x14ac:dyDescent="0.25">
      <c r="A593" s="1">
        <v>44546</v>
      </c>
      <c r="B593" t="s">
        <v>32</v>
      </c>
      <c r="C593" t="s">
        <v>22</v>
      </c>
      <c r="D593">
        <v>4719.13</v>
      </c>
      <c r="E593">
        <v>4731.99</v>
      </c>
      <c r="F593">
        <v>4651.8900000000003</v>
      </c>
      <c r="G593">
        <v>4668.67</v>
      </c>
      <c r="H593">
        <v>3592810000</v>
      </c>
      <c r="I593" t="str">
        <f t="shared" si="27"/>
        <v>December</v>
      </c>
      <c r="J593" t="str">
        <f t="shared" si="28"/>
        <v>SP500</v>
      </c>
      <c r="K593" t="str">
        <f t="shared" si="29"/>
        <v>Dec</v>
      </c>
    </row>
    <row r="594" spans="1:11" x14ac:dyDescent="0.25">
      <c r="A594" s="1">
        <v>44523</v>
      </c>
      <c r="B594" t="s">
        <v>31</v>
      </c>
      <c r="C594" t="s">
        <v>22</v>
      </c>
      <c r="D594">
        <v>4678.4799999999996</v>
      </c>
      <c r="E594">
        <v>4699.3900000000003</v>
      </c>
      <c r="F594">
        <v>4652.66</v>
      </c>
      <c r="G594">
        <v>4690.7</v>
      </c>
      <c r="H594">
        <v>3428780000</v>
      </c>
      <c r="I594" t="str">
        <f t="shared" si="27"/>
        <v>November</v>
      </c>
      <c r="J594" t="str">
        <f t="shared" si="28"/>
        <v>SP500</v>
      </c>
      <c r="K594" t="str">
        <f t="shared" si="29"/>
        <v>Nov</v>
      </c>
    </row>
    <row r="595" spans="1:11" x14ac:dyDescent="0.25">
      <c r="A595" s="1">
        <v>44524</v>
      </c>
      <c r="B595" t="s">
        <v>31</v>
      </c>
      <c r="C595" t="s">
        <v>22</v>
      </c>
      <c r="D595">
        <v>4675.78</v>
      </c>
      <c r="E595">
        <v>4702.87</v>
      </c>
      <c r="F595">
        <v>4659.8900000000003</v>
      </c>
      <c r="G595">
        <v>4701.46</v>
      </c>
      <c r="H595">
        <v>2464040000</v>
      </c>
      <c r="I595" t="str">
        <f t="shared" si="27"/>
        <v>November</v>
      </c>
      <c r="J595" t="str">
        <f t="shared" si="28"/>
        <v>SP500</v>
      </c>
      <c r="K595" t="str">
        <f t="shared" si="29"/>
        <v>Nov</v>
      </c>
    </row>
    <row r="596" spans="1:11" x14ac:dyDescent="0.25">
      <c r="A596" s="1">
        <v>44504</v>
      </c>
      <c r="B596" t="s">
        <v>31</v>
      </c>
      <c r="C596" t="s">
        <v>22</v>
      </c>
      <c r="D596">
        <v>4662.93</v>
      </c>
      <c r="E596">
        <v>4683</v>
      </c>
      <c r="F596">
        <v>4662.59</v>
      </c>
      <c r="G596">
        <v>4680.0600000000004</v>
      </c>
      <c r="H596">
        <v>3332940000</v>
      </c>
      <c r="I596" t="str">
        <f t="shared" si="27"/>
        <v>November</v>
      </c>
      <c r="J596" t="str">
        <f t="shared" si="28"/>
        <v>SP500</v>
      </c>
      <c r="K596" t="str">
        <f t="shared" si="29"/>
        <v>Nov</v>
      </c>
    </row>
    <row r="597" spans="1:11" x14ac:dyDescent="0.25">
      <c r="A597" s="1">
        <v>44539</v>
      </c>
      <c r="B597" t="s">
        <v>32</v>
      </c>
      <c r="C597" t="s">
        <v>22</v>
      </c>
      <c r="D597">
        <v>4691</v>
      </c>
      <c r="E597">
        <v>4695.26</v>
      </c>
      <c r="F597">
        <v>4665.9799999999996</v>
      </c>
      <c r="G597">
        <v>4667.45</v>
      </c>
      <c r="H597">
        <v>2851660000</v>
      </c>
      <c r="I597" t="str">
        <f t="shared" si="27"/>
        <v>December</v>
      </c>
      <c r="J597" t="str">
        <f t="shared" si="28"/>
        <v>SP500</v>
      </c>
      <c r="K597" t="str">
        <f t="shared" si="29"/>
        <v>Dec</v>
      </c>
    </row>
    <row r="598" spans="1:11" x14ac:dyDescent="0.25">
      <c r="A598" s="1">
        <v>44543</v>
      </c>
      <c r="B598" t="s">
        <v>32</v>
      </c>
      <c r="C598" t="s">
        <v>22</v>
      </c>
      <c r="D598">
        <v>4710.3</v>
      </c>
      <c r="E598">
        <v>4710.3</v>
      </c>
      <c r="F598">
        <v>4667.6000000000004</v>
      </c>
      <c r="G598">
        <v>4668.97</v>
      </c>
      <c r="H598">
        <v>3322050000</v>
      </c>
      <c r="I598" t="str">
        <f t="shared" si="27"/>
        <v>December</v>
      </c>
      <c r="J598" t="str">
        <f t="shared" si="28"/>
        <v>SP500</v>
      </c>
      <c r="K598" t="str">
        <f t="shared" si="29"/>
        <v>Dec</v>
      </c>
    </row>
    <row r="599" spans="1:11" x14ac:dyDescent="0.25">
      <c r="A599" s="1">
        <v>44540</v>
      </c>
      <c r="B599" t="s">
        <v>32</v>
      </c>
      <c r="C599" t="s">
        <v>22</v>
      </c>
      <c r="D599">
        <v>4687.6400000000003</v>
      </c>
      <c r="E599">
        <v>4713.57</v>
      </c>
      <c r="F599">
        <v>4670.24</v>
      </c>
      <c r="G599">
        <v>4712.0200000000004</v>
      </c>
      <c r="H599">
        <v>2858310000</v>
      </c>
      <c r="I599" t="str">
        <f t="shared" si="27"/>
        <v>December</v>
      </c>
      <c r="J599" t="str">
        <f t="shared" si="28"/>
        <v>SP500</v>
      </c>
      <c r="K599" t="str">
        <f t="shared" si="29"/>
        <v>Dec</v>
      </c>
    </row>
    <row r="600" spans="1:11" x14ac:dyDescent="0.25">
      <c r="A600" s="1">
        <v>44509</v>
      </c>
      <c r="B600" t="s">
        <v>31</v>
      </c>
      <c r="C600" t="s">
        <v>22</v>
      </c>
      <c r="D600">
        <v>4707.25</v>
      </c>
      <c r="E600">
        <v>4708.53</v>
      </c>
      <c r="F600">
        <v>4670.87</v>
      </c>
      <c r="G600">
        <v>4685.25</v>
      </c>
      <c r="H600">
        <v>3110230000</v>
      </c>
      <c r="I600" t="str">
        <f t="shared" si="27"/>
        <v>November</v>
      </c>
      <c r="J600" t="str">
        <f t="shared" si="28"/>
        <v>SP500</v>
      </c>
      <c r="K600" t="str">
        <f t="shared" si="29"/>
        <v>Nov</v>
      </c>
    </row>
    <row r="601" spans="1:11" x14ac:dyDescent="0.25">
      <c r="A601" s="1">
        <v>44518</v>
      </c>
      <c r="B601" t="s">
        <v>31</v>
      </c>
      <c r="C601" t="s">
        <v>22</v>
      </c>
      <c r="D601">
        <v>4700.72</v>
      </c>
      <c r="E601">
        <v>4708.8</v>
      </c>
      <c r="F601">
        <v>4672.78</v>
      </c>
      <c r="G601">
        <v>4704.54</v>
      </c>
      <c r="H601">
        <v>3335620000</v>
      </c>
      <c r="I601" t="str">
        <f t="shared" si="27"/>
        <v>November</v>
      </c>
      <c r="J601" t="str">
        <f t="shared" si="28"/>
        <v>SP500</v>
      </c>
      <c r="K601" t="str">
        <f t="shared" si="29"/>
        <v>Nov</v>
      </c>
    </row>
    <row r="602" spans="1:11" x14ac:dyDescent="0.25">
      <c r="A602" s="1">
        <v>44515</v>
      </c>
      <c r="B602" t="s">
        <v>31</v>
      </c>
      <c r="C602" t="s">
        <v>22</v>
      </c>
      <c r="D602">
        <v>4689.3</v>
      </c>
      <c r="E602">
        <v>4697.42</v>
      </c>
      <c r="F602">
        <v>4672.8599999999997</v>
      </c>
      <c r="G602">
        <v>4682.8</v>
      </c>
      <c r="H602">
        <v>2618980000</v>
      </c>
      <c r="I602" t="str">
        <f t="shared" si="27"/>
        <v>November</v>
      </c>
      <c r="J602" t="str">
        <f t="shared" si="28"/>
        <v>SP500</v>
      </c>
      <c r="K602" t="str">
        <f t="shared" si="29"/>
        <v>Nov</v>
      </c>
    </row>
    <row r="603" spans="1:11" x14ac:dyDescent="0.25">
      <c r="A603" s="1">
        <v>44538</v>
      </c>
      <c r="B603" t="s">
        <v>32</v>
      </c>
      <c r="C603" t="s">
        <v>22</v>
      </c>
      <c r="D603">
        <v>4690.8599999999997</v>
      </c>
      <c r="E603">
        <v>4705.0600000000004</v>
      </c>
      <c r="F603">
        <v>4674.5200000000004</v>
      </c>
      <c r="G603">
        <v>4701.21</v>
      </c>
      <c r="H603">
        <v>3061550000</v>
      </c>
      <c r="I603" t="str">
        <f t="shared" si="27"/>
        <v>December</v>
      </c>
      <c r="J603" t="str">
        <f t="shared" si="28"/>
        <v>SP500</v>
      </c>
      <c r="K603" t="str">
        <f t="shared" si="29"/>
        <v>Dec</v>
      </c>
    </row>
    <row r="604" spans="1:11" x14ac:dyDescent="0.25">
      <c r="A604" s="1">
        <v>44516</v>
      </c>
      <c r="B604" t="s">
        <v>31</v>
      </c>
      <c r="C604" t="s">
        <v>22</v>
      </c>
      <c r="D604">
        <v>4679.42</v>
      </c>
      <c r="E604">
        <v>4714.95</v>
      </c>
      <c r="F604">
        <v>4679.42</v>
      </c>
      <c r="G604">
        <v>4700.8999999999996</v>
      </c>
      <c r="H604">
        <v>2838210000</v>
      </c>
      <c r="I604" t="str">
        <f t="shared" si="27"/>
        <v>November</v>
      </c>
      <c r="J604" t="str">
        <f t="shared" si="28"/>
        <v>SP500</v>
      </c>
      <c r="K604" t="str">
        <f t="shared" si="29"/>
        <v>Nov</v>
      </c>
    </row>
    <row r="605" spans="1:11" x14ac:dyDescent="0.25">
      <c r="A605" s="1">
        <v>44505</v>
      </c>
      <c r="B605" t="s">
        <v>31</v>
      </c>
      <c r="C605" t="s">
        <v>22</v>
      </c>
      <c r="D605">
        <v>4699.26</v>
      </c>
      <c r="E605">
        <v>4718.5</v>
      </c>
      <c r="F605">
        <v>4681.32</v>
      </c>
      <c r="G605">
        <v>4697.53</v>
      </c>
      <c r="H605">
        <v>3491150000</v>
      </c>
      <c r="I605" t="str">
        <f t="shared" si="27"/>
        <v>November</v>
      </c>
      <c r="J605" t="str">
        <f t="shared" si="28"/>
        <v>SP500</v>
      </c>
      <c r="K605" t="str">
        <f t="shared" si="29"/>
        <v>Nov</v>
      </c>
    </row>
    <row r="606" spans="1:11" x14ac:dyDescent="0.25">
      <c r="A606" s="1">
        <v>44522</v>
      </c>
      <c r="B606" t="s">
        <v>31</v>
      </c>
      <c r="C606" t="s">
        <v>22</v>
      </c>
      <c r="D606">
        <v>4712</v>
      </c>
      <c r="E606">
        <v>4743.83</v>
      </c>
      <c r="F606">
        <v>4682.17</v>
      </c>
      <c r="G606">
        <v>4682.9399999999996</v>
      </c>
      <c r="H606">
        <v>3206280000</v>
      </c>
      <c r="I606" t="str">
        <f t="shared" si="27"/>
        <v>November</v>
      </c>
      <c r="J606" t="str">
        <f t="shared" si="28"/>
        <v>SP500</v>
      </c>
      <c r="K606" t="str">
        <f t="shared" si="29"/>
        <v>Nov</v>
      </c>
    </row>
    <row r="607" spans="1:11" x14ac:dyDescent="0.25">
      <c r="A607" s="1">
        <v>44517</v>
      </c>
      <c r="B607" t="s">
        <v>31</v>
      </c>
      <c r="C607" t="s">
        <v>22</v>
      </c>
      <c r="D607">
        <v>4701.5</v>
      </c>
      <c r="E607">
        <v>4701.5</v>
      </c>
      <c r="F607">
        <v>4684.41</v>
      </c>
      <c r="G607">
        <v>4688.67</v>
      </c>
      <c r="H607">
        <v>3221250000</v>
      </c>
      <c r="I607" t="str">
        <f t="shared" si="27"/>
        <v>November</v>
      </c>
      <c r="J607" t="str">
        <f t="shared" si="28"/>
        <v>SP500</v>
      </c>
      <c r="K607" t="str">
        <f t="shared" si="29"/>
        <v>Nov</v>
      </c>
    </row>
    <row r="608" spans="1:11" x14ac:dyDescent="0.25">
      <c r="A608" s="1">
        <v>44519</v>
      </c>
      <c r="B608" t="s">
        <v>31</v>
      </c>
      <c r="C608" t="s">
        <v>22</v>
      </c>
      <c r="D608">
        <v>4708.4399999999996</v>
      </c>
      <c r="E608">
        <v>4717.75</v>
      </c>
      <c r="F608">
        <v>4694.22</v>
      </c>
      <c r="G608">
        <v>4697.96</v>
      </c>
      <c r="H608">
        <v>3265600000</v>
      </c>
      <c r="I608" t="str">
        <f t="shared" si="27"/>
        <v>November</v>
      </c>
      <c r="J608" t="str">
        <f t="shared" si="28"/>
        <v>SP500</v>
      </c>
      <c r="K608" t="str">
        <f t="shared" si="29"/>
        <v>Nov</v>
      </c>
    </row>
    <row r="609" spans="1:11" x14ac:dyDescent="0.25">
      <c r="A609" s="1">
        <v>44508</v>
      </c>
      <c r="B609" t="s">
        <v>31</v>
      </c>
      <c r="C609" t="s">
        <v>22</v>
      </c>
      <c r="D609">
        <v>4701.4799999999996</v>
      </c>
      <c r="E609">
        <v>4714.92</v>
      </c>
      <c r="F609">
        <v>4694.3900000000003</v>
      </c>
      <c r="G609">
        <v>4701.7</v>
      </c>
      <c r="H609">
        <v>3465720000</v>
      </c>
      <c r="I609" t="str">
        <f t="shared" si="27"/>
        <v>November</v>
      </c>
      <c r="J609" t="str">
        <f t="shared" si="28"/>
        <v>SP500</v>
      </c>
      <c r="K609" t="str">
        <f t="shared" si="29"/>
        <v>Nov</v>
      </c>
    </row>
    <row r="610" spans="1:11" x14ac:dyDescent="0.25">
      <c r="A610" s="1">
        <v>44553</v>
      </c>
      <c r="B610" t="s">
        <v>32</v>
      </c>
      <c r="C610" t="s">
        <v>22</v>
      </c>
      <c r="D610">
        <v>4703.96</v>
      </c>
      <c r="E610">
        <v>4740.74</v>
      </c>
      <c r="F610">
        <v>4703.96</v>
      </c>
      <c r="G610">
        <v>4725.79</v>
      </c>
      <c r="H610">
        <v>2194630000</v>
      </c>
      <c r="I610" t="str">
        <f t="shared" si="27"/>
        <v>December</v>
      </c>
      <c r="J610" t="str">
        <f t="shared" si="28"/>
        <v>SP500</v>
      </c>
      <c r="K610" t="str">
        <f t="shared" si="29"/>
        <v>Dec</v>
      </c>
    </row>
    <row r="611" spans="1:11" x14ac:dyDescent="0.25">
      <c r="A611" s="1">
        <v>44557</v>
      </c>
      <c r="B611" t="s">
        <v>32</v>
      </c>
      <c r="C611" t="s">
        <v>22</v>
      </c>
      <c r="D611">
        <v>4733.99</v>
      </c>
      <c r="E611">
        <v>4791.49</v>
      </c>
      <c r="F611">
        <v>4733.99</v>
      </c>
      <c r="G611">
        <v>4791.1899999999996</v>
      </c>
      <c r="H611">
        <v>2264120000</v>
      </c>
      <c r="I611" t="str">
        <f t="shared" si="27"/>
        <v>December</v>
      </c>
      <c r="J611" t="str">
        <f t="shared" si="28"/>
        <v>SP500</v>
      </c>
      <c r="K611" t="str">
        <f t="shared" si="29"/>
        <v>Dec</v>
      </c>
    </row>
    <row r="612" spans="1:11" x14ac:dyDescent="0.25">
      <c r="A612" s="1">
        <v>44561</v>
      </c>
      <c r="B612" t="s">
        <v>32</v>
      </c>
      <c r="C612" t="s">
        <v>22</v>
      </c>
      <c r="D612">
        <v>4775.21</v>
      </c>
      <c r="E612">
        <v>4786.83</v>
      </c>
      <c r="F612">
        <v>4765.75</v>
      </c>
      <c r="G612">
        <v>4766.18</v>
      </c>
      <c r="H612">
        <v>2446190000</v>
      </c>
      <c r="I612" t="str">
        <f t="shared" si="27"/>
        <v>December</v>
      </c>
      <c r="J612" t="str">
        <f t="shared" si="28"/>
        <v>SP500</v>
      </c>
      <c r="K612" t="str">
        <f t="shared" si="29"/>
        <v>Dec</v>
      </c>
    </row>
    <row r="613" spans="1:11" x14ac:dyDescent="0.25">
      <c r="A613" s="1">
        <v>44560</v>
      </c>
      <c r="B613" t="s">
        <v>32</v>
      </c>
      <c r="C613" t="s">
        <v>22</v>
      </c>
      <c r="D613">
        <v>4794.2299999999996</v>
      </c>
      <c r="E613">
        <v>4808.93</v>
      </c>
      <c r="F613">
        <v>4775.33</v>
      </c>
      <c r="G613">
        <v>4778.7299999999996</v>
      </c>
      <c r="H613">
        <v>2390990000</v>
      </c>
      <c r="I613" t="str">
        <f t="shared" si="27"/>
        <v>December</v>
      </c>
      <c r="J613" t="str">
        <f t="shared" si="28"/>
        <v>SP500</v>
      </c>
      <c r="K613" t="str">
        <f t="shared" si="29"/>
        <v>Dec</v>
      </c>
    </row>
    <row r="614" spans="1:11" x14ac:dyDescent="0.25">
      <c r="A614" s="1">
        <v>44559</v>
      </c>
      <c r="B614" t="s">
        <v>32</v>
      </c>
      <c r="C614" t="s">
        <v>22</v>
      </c>
      <c r="D614">
        <v>4788.6400000000003</v>
      </c>
      <c r="E614">
        <v>4804.0600000000004</v>
      </c>
      <c r="F614">
        <v>4778.08</v>
      </c>
      <c r="G614">
        <v>4793.0600000000004</v>
      </c>
      <c r="H614">
        <v>2369370000</v>
      </c>
      <c r="I614" t="str">
        <f t="shared" si="27"/>
        <v>December</v>
      </c>
      <c r="J614" t="str">
        <f t="shared" si="28"/>
        <v>SP500</v>
      </c>
      <c r="K614" t="str">
        <f t="shared" si="29"/>
        <v>Dec</v>
      </c>
    </row>
    <row r="615" spans="1:11" x14ac:dyDescent="0.25">
      <c r="A615" s="1">
        <v>44558</v>
      </c>
      <c r="B615" t="s">
        <v>32</v>
      </c>
      <c r="C615" t="s">
        <v>22</v>
      </c>
      <c r="D615">
        <v>4795.49</v>
      </c>
      <c r="E615">
        <v>4807.0200000000004</v>
      </c>
      <c r="F615">
        <v>4780.04</v>
      </c>
      <c r="G615">
        <v>4786.3500000000004</v>
      </c>
      <c r="H615">
        <v>2217050000</v>
      </c>
      <c r="I615" t="str">
        <f t="shared" si="27"/>
        <v>December</v>
      </c>
      <c r="J615" t="str">
        <f t="shared" si="28"/>
        <v>SP500</v>
      </c>
      <c r="K615" t="str">
        <f t="shared" si="29"/>
        <v>Dec</v>
      </c>
    </row>
  </sheetData>
  <mergeCells count="2">
    <mergeCell ref="M2:O2"/>
    <mergeCell ref="M3:O10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7BDA-97C6-E841-AC31-8E0CDFE4EDE7}">
  <dimension ref="B2:K9"/>
  <sheetViews>
    <sheetView zoomScale="150" zoomScaleNormal="150" workbookViewId="0">
      <selection activeCell="B1" sqref="B1:L22"/>
    </sheetView>
  </sheetViews>
  <sheetFormatPr defaultColWidth="11" defaultRowHeight="15.75" x14ac:dyDescent="0.25"/>
  <sheetData>
    <row r="2" spans="2:11" x14ac:dyDescent="0.25">
      <c r="C2" t="s">
        <v>40</v>
      </c>
      <c r="D2" t="s">
        <v>38</v>
      </c>
      <c r="E2" t="s">
        <v>39</v>
      </c>
      <c r="H2" s="12" t="s">
        <v>36</v>
      </c>
      <c r="I2" s="12"/>
      <c r="J2" s="12"/>
      <c r="K2" s="12"/>
    </row>
    <row r="3" spans="2:11" x14ac:dyDescent="0.25">
      <c r="B3" t="s">
        <v>9</v>
      </c>
      <c r="C3" s="2">
        <f>(E3-D3)/D3</f>
        <v>0.39234352550621249</v>
      </c>
      <c r="D3" s="3">
        <v>33617.300000000003</v>
      </c>
      <c r="E3" s="3">
        <v>46806.83</v>
      </c>
      <c r="G3" s="2"/>
      <c r="H3" s="13" t="s">
        <v>412</v>
      </c>
      <c r="I3" s="13"/>
      <c r="J3" s="13"/>
      <c r="K3" s="13"/>
    </row>
    <row r="4" spans="2:11" x14ac:dyDescent="0.25">
      <c r="B4" t="s">
        <v>22</v>
      </c>
      <c r="C4" s="2">
        <f>(E4-D4)/D4</f>
        <v>0.2660488071805579</v>
      </c>
      <c r="D4" s="3">
        <v>3764.61</v>
      </c>
      <c r="E4" s="3">
        <v>4766.18</v>
      </c>
      <c r="G4" s="2"/>
      <c r="H4" s="13"/>
      <c r="I4" s="13"/>
      <c r="J4" s="13"/>
      <c r="K4" s="13"/>
    </row>
    <row r="5" spans="2:11" x14ac:dyDescent="0.25">
      <c r="H5" s="13"/>
      <c r="I5" s="13"/>
      <c r="J5" s="13"/>
      <c r="K5" s="13"/>
    </row>
    <row r="6" spans="2:11" x14ac:dyDescent="0.25">
      <c r="H6" s="13"/>
      <c r="I6" s="13"/>
      <c r="J6" s="13"/>
      <c r="K6" s="13"/>
    </row>
    <row r="7" spans="2:11" x14ac:dyDescent="0.25">
      <c r="H7" s="13"/>
      <c r="I7" s="13"/>
      <c r="J7" s="13"/>
      <c r="K7" s="13"/>
    </row>
    <row r="8" spans="2:11" x14ac:dyDescent="0.25">
      <c r="H8" s="13"/>
      <c r="I8" s="13"/>
      <c r="J8" s="13"/>
      <c r="K8" s="13"/>
    </row>
    <row r="9" spans="2:11" x14ac:dyDescent="0.25">
      <c r="H9" s="13"/>
      <c r="I9" s="13"/>
      <c r="J9" s="13"/>
      <c r="K9" s="1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5D96-DB5D-F64B-919F-2DA9429ED9DC}">
  <dimension ref="A2:K9"/>
  <sheetViews>
    <sheetView zoomScale="150" zoomScaleNormal="150" workbookViewId="0">
      <selection activeCell="H10" sqref="H10"/>
    </sheetView>
  </sheetViews>
  <sheetFormatPr defaultColWidth="11" defaultRowHeight="15.75" x14ac:dyDescent="0.25"/>
  <sheetData>
    <row r="2" spans="1:11" x14ac:dyDescent="0.25">
      <c r="B2" t="s">
        <v>9</v>
      </c>
      <c r="C2" t="s">
        <v>22</v>
      </c>
      <c r="E2" t="s">
        <v>9</v>
      </c>
      <c r="F2" t="s">
        <v>22</v>
      </c>
      <c r="H2" s="12" t="s">
        <v>36</v>
      </c>
      <c r="I2" s="12"/>
      <c r="J2" s="12"/>
      <c r="K2" s="12"/>
    </row>
    <row r="3" spans="1:11" x14ac:dyDescent="0.25">
      <c r="A3" t="s">
        <v>4</v>
      </c>
      <c r="B3" s="7">
        <v>69000</v>
      </c>
      <c r="C3" s="7">
        <v>4808.93</v>
      </c>
      <c r="D3" t="s">
        <v>4</v>
      </c>
      <c r="E3" s="2">
        <f>B3/B3</f>
        <v>1</v>
      </c>
      <c r="F3" s="2">
        <f>C3/C3</f>
        <v>1</v>
      </c>
      <c r="H3" s="13" t="s">
        <v>410</v>
      </c>
      <c r="I3" s="13"/>
      <c r="J3" s="13"/>
      <c r="K3" s="13"/>
    </row>
    <row r="4" spans="1:11" x14ac:dyDescent="0.25">
      <c r="A4" t="s">
        <v>5</v>
      </c>
      <c r="B4" s="7">
        <v>27632.34</v>
      </c>
      <c r="C4" s="7">
        <v>3662.71</v>
      </c>
      <c r="D4" t="s">
        <v>5</v>
      </c>
      <c r="E4" s="2">
        <f>B4/B3</f>
        <v>0.40046869565217391</v>
      </c>
      <c r="F4" s="2">
        <f>C4/C3</f>
        <v>0.76164760144148491</v>
      </c>
      <c r="H4" s="13"/>
      <c r="I4" s="13"/>
      <c r="J4" s="13"/>
      <c r="K4" s="13"/>
    </row>
    <row r="5" spans="1:11" x14ac:dyDescent="0.25">
      <c r="H5" s="13"/>
      <c r="I5" s="13"/>
      <c r="J5" s="13"/>
      <c r="K5" s="13"/>
    </row>
    <row r="6" spans="1:11" x14ac:dyDescent="0.25">
      <c r="H6" s="13"/>
      <c r="I6" s="13"/>
      <c r="J6" s="13"/>
      <c r="K6" s="13"/>
    </row>
    <row r="7" spans="1:11" x14ac:dyDescent="0.25">
      <c r="H7" s="13"/>
      <c r="I7" s="13"/>
      <c r="J7" s="13"/>
      <c r="K7" s="13"/>
    </row>
    <row r="8" spans="1:11" x14ac:dyDescent="0.25">
      <c r="H8" s="13"/>
      <c r="I8" s="13"/>
      <c r="J8" s="13"/>
      <c r="K8" s="13"/>
    </row>
    <row r="9" spans="1:11" x14ac:dyDescent="0.25">
      <c r="H9" s="13"/>
      <c r="I9" s="13"/>
      <c r="J9" s="13"/>
      <c r="K9" s="1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4090-A5AF-FE42-9F42-678C006FB9AB}">
  <dimension ref="B2:K16"/>
  <sheetViews>
    <sheetView zoomScale="150" zoomScaleNormal="150" workbookViewId="0">
      <selection activeCell="H13" sqref="H13"/>
    </sheetView>
  </sheetViews>
  <sheetFormatPr defaultColWidth="11" defaultRowHeight="15.75" x14ac:dyDescent="0.25"/>
  <sheetData>
    <row r="2" spans="2:11" x14ac:dyDescent="0.25">
      <c r="B2" s="4" t="s">
        <v>44</v>
      </c>
      <c r="C2" s="4" t="s">
        <v>43</v>
      </c>
      <c r="H2" s="12" t="s">
        <v>36</v>
      </c>
      <c r="I2" s="12"/>
      <c r="J2" s="12"/>
      <c r="K2" s="12"/>
    </row>
    <row r="3" spans="2:11" x14ac:dyDescent="0.25">
      <c r="B3" s="4" t="s">
        <v>41</v>
      </c>
      <c r="C3" t="s">
        <v>9</v>
      </c>
      <c r="D3" t="s">
        <v>22</v>
      </c>
      <c r="E3" t="s">
        <v>42</v>
      </c>
      <c r="H3" s="13" t="s">
        <v>408</v>
      </c>
      <c r="I3" s="13"/>
      <c r="J3" s="13"/>
      <c r="K3" s="13"/>
    </row>
    <row r="4" spans="2:11" x14ac:dyDescent="0.25">
      <c r="B4" s="5" t="s">
        <v>8</v>
      </c>
      <c r="C4" s="8">
        <v>34834.917142857143</v>
      </c>
      <c r="D4" s="8">
        <v>3793.7484210526318</v>
      </c>
      <c r="E4" s="9">
        <v>22286.359574468086</v>
      </c>
      <c r="H4" s="13"/>
      <c r="I4" s="13"/>
      <c r="J4" s="13"/>
      <c r="K4" s="13"/>
    </row>
    <row r="5" spans="2:11" x14ac:dyDescent="0.25">
      <c r="B5" s="5" t="s">
        <v>10</v>
      </c>
      <c r="C5" s="8">
        <v>46419.369642857149</v>
      </c>
      <c r="D5" s="8">
        <v>3883.4321052631581</v>
      </c>
      <c r="E5" s="9">
        <v>29223.990638297877</v>
      </c>
      <c r="H5" s="13"/>
      <c r="I5" s="13"/>
      <c r="J5" s="13"/>
      <c r="K5" s="13"/>
    </row>
    <row r="6" spans="2:11" x14ac:dyDescent="0.25">
      <c r="B6" s="5" t="s">
        <v>11</v>
      </c>
      <c r="C6" s="8">
        <v>54755.57451612904</v>
      </c>
      <c r="D6" s="8">
        <v>3910.5082608695652</v>
      </c>
      <c r="E6" s="9">
        <v>33099.342592592606</v>
      </c>
      <c r="H6" s="13"/>
      <c r="I6" s="13"/>
      <c r="J6" s="13"/>
      <c r="K6" s="13"/>
    </row>
    <row r="7" spans="2:11" x14ac:dyDescent="0.25">
      <c r="B7" s="5" t="s">
        <v>12</v>
      </c>
      <c r="C7" s="8">
        <v>57053.804666666656</v>
      </c>
      <c r="D7" s="8">
        <v>4141.1761904761906</v>
      </c>
      <c r="E7" s="9">
        <v>35266.251764705863</v>
      </c>
      <c r="H7" s="13"/>
      <c r="I7" s="13"/>
      <c r="J7" s="13"/>
      <c r="K7" s="13"/>
    </row>
    <row r="8" spans="2:11" x14ac:dyDescent="0.25">
      <c r="B8" s="5" t="s">
        <v>13</v>
      </c>
      <c r="C8" s="8">
        <v>46391.942580645162</v>
      </c>
      <c r="D8" s="8">
        <v>4167.8494999999994</v>
      </c>
      <c r="E8" s="9">
        <v>29833.47470588236</v>
      </c>
      <c r="H8" s="13"/>
      <c r="I8" s="13"/>
      <c r="J8" s="13"/>
      <c r="K8" s="13"/>
    </row>
    <row r="9" spans="2:11" x14ac:dyDescent="0.25">
      <c r="B9" s="5" t="s">
        <v>14</v>
      </c>
      <c r="C9" s="8">
        <v>35718.237000000001</v>
      </c>
      <c r="D9" s="8">
        <v>4238.4895454545458</v>
      </c>
      <c r="E9" s="9">
        <v>22399.882307692314</v>
      </c>
      <c r="H9" s="13"/>
      <c r="I9" s="13"/>
      <c r="J9" s="13"/>
      <c r="K9" s="13"/>
    </row>
    <row r="10" spans="2:11" x14ac:dyDescent="0.25">
      <c r="B10" s="5" t="s">
        <v>15</v>
      </c>
      <c r="C10" s="8">
        <v>34427.99580645161</v>
      </c>
      <c r="D10" s="8">
        <v>4363.7128571428566</v>
      </c>
      <c r="E10" s="9">
        <v>22286.65076923076</v>
      </c>
    </row>
    <row r="11" spans="2:11" x14ac:dyDescent="0.25">
      <c r="B11" s="5" t="s">
        <v>16</v>
      </c>
      <c r="C11" s="8">
        <v>45619.235161290337</v>
      </c>
      <c r="D11" s="8">
        <v>4453.9659090909108</v>
      </c>
      <c r="E11" s="9">
        <v>28531.764905660388</v>
      </c>
    </row>
    <row r="12" spans="2:11" x14ac:dyDescent="0.25">
      <c r="B12" s="5" t="s">
        <v>17</v>
      </c>
      <c r="C12" s="8">
        <v>46034.195333333322</v>
      </c>
      <c r="D12" s="8">
        <v>4445.5433333333331</v>
      </c>
      <c r="E12" s="9">
        <v>28909.456274509794</v>
      </c>
    </row>
    <row r="13" spans="2:11" x14ac:dyDescent="0.25">
      <c r="B13" s="5" t="s">
        <v>18</v>
      </c>
      <c r="C13" s="8">
        <v>58089.664516129036</v>
      </c>
      <c r="D13" s="8">
        <v>4460.7071428571435</v>
      </c>
      <c r="E13" s="9">
        <v>36431.816346153842</v>
      </c>
    </row>
    <row r="14" spans="2:11" x14ac:dyDescent="0.25">
      <c r="B14" s="5" t="s">
        <v>19</v>
      </c>
      <c r="C14" s="8">
        <v>60560.541333333334</v>
      </c>
      <c r="D14" s="8">
        <v>4667.3866666666672</v>
      </c>
      <c r="E14" s="9">
        <v>37545.712941176469</v>
      </c>
    </row>
    <row r="15" spans="2:11" x14ac:dyDescent="0.25">
      <c r="B15" s="5" t="s">
        <v>20</v>
      </c>
      <c r="C15" s="8">
        <v>49299.975161290327</v>
      </c>
      <c r="D15" s="8">
        <v>4674.772727272727</v>
      </c>
      <c r="E15" s="9">
        <v>30776.306226415098</v>
      </c>
    </row>
    <row r="16" spans="2:11" x14ac:dyDescent="0.25">
      <c r="B16" s="5" t="s">
        <v>42</v>
      </c>
      <c r="C16" s="8">
        <v>47519.998342541403</v>
      </c>
      <c r="D16" s="8">
        <v>4273.3856349206335</v>
      </c>
      <c r="E16" s="8">
        <v>29770.574234527685</v>
      </c>
    </row>
  </sheetData>
  <mergeCells count="2">
    <mergeCell ref="H2:K2"/>
    <mergeCell ref="H3:K9"/>
  </mergeCells>
  <conditionalFormatting pivot="1"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74CC-A870-8D42-801D-45CFE433242E}">
  <dimension ref="B1:I365"/>
  <sheetViews>
    <sheetView tabSelected="1" zoomScale="150" zoomScaleNormal="150" workbookViewId="0">
      <selection activeCell="H29" sqref="H29"/>
    </sheetView>
  </sheetViews>
  <sheetFormatPr defaultColWidth="11" defaultRowHeight="15.75" x14ac:dyDescent="0.25"/>
  <sheetData>
    <row r="1" spans="2:5" x14ac:dyDescent="0.25">
      <c r="B1" s="4" t="s">
        <v>407</v>
      </c>
      <c r="C1" s="4" t="s">
        <v>43</v>
      </c>
    </row>
    <row r="2" spans="2:5" x14ac:dyDescent="0.25">
      <c r="B2" s="4" t="s">
        <v>41</v>
      </c>
      <c r="C2" t="s">
        <v>9</v>
      </c>
      <c r="D2" t="s">
        <v>22</v>
      </c>
      <c r="E2" t="s">
        <v>42</v>
      </c>
    </row>
    <row r="3" spans="2:5" x14ac:dyDescent="0.25">
      <c r="B3" s="6" t="s">
        <v>45</v>
      </c>
      <c r="C3">
        <v>33669</v>
      </c>
      <c r="D3">
        <v>3769.99</v>
      </c>
      <c r="E3">
        <v>37438.99</v>
      </c>
    </row>
    <row r="4" spans="2:5" x14ac:dyDescent="0.25">
      <c r="B4" s="6" t="s">
        <v>46</v>
      </c>
      <c r="C4">
        <v>34536.29</v>
      </c>
      <c r="D4">
        <v>3737.83</v>
      </c>
      <c r="E4">
        <v>38274.120000000003</v>
      </c>
    </row>
    <row r="5" spans="2:5" x14ac:dyDescent="0.25">
      <c r="B5" s="6" t="s">
        <v>47</v>
      </c>
      <c r="C5">
        <v>37824.480000000003</v>
      </c>
      <c r="D5">
        <v>3783.04</v>
      </c>
      <c r="E5">
        <v>41607.520000000004</v>
      </c>
    </row>
    <row r="6" spans="2:5" x14ac:dyDescent="0.25">
      <c r="B6" s="6" t="s">
        <v>48</v>
      </c>
      <c r="C6">
        <v>40396</v>
      </c>
      <c r="D6">
        <v>3811.55</v>
      </c>
      <c r="E6">
        <v>44207.55</v>
      </c>
    </row>
    <row r="7" spans="2:5" x14ac:dyDescent="0.25">
      <c r="B7" s="6" t="s">
        <v>49</v>
      </c>
      <c r="C7">
        <v>41999.99</v>
      </c>
      <c r="D7">
        <v>3826.69</v>
      </c>
      <c r="E7">
        <v>45826.68</v>
      </c>
    </row>
    <row r="8" spans="2:5" x14ac:dyDescent="0.25">
      <c r="B8" s="6" t="s">
        <v>50</v>
      </c>
      <c r="C8">
        <v>41470.21</v>
      </c>
      <c r="E8">
        <v>41470.21</v>
      </c>
    </row>
    <row r="9" spans="2:5" x14ac:dyDescent="0.25">
      <c r="B9" s="6" t="s">
        <v>51</v>
      </c>
      <c r="C9">
        <v>41196.620000000003</v>
      </c>
      <c r="E9">
        <v>41196.620000000003</v>
      </c>
    </row>
    <row r="10" spans="2:5" x14ac:dyDescent="0.25">
      <c r="B10" s="6" t="s">
        <v>52</v>
      </c>
      <c r="C10">
        <v>36323.25</v>
      </c>
      <c r="D10">
        <v>3817.86</v>
      </c>
      <c r="E10">
        <v>40141.11</v>
      </c>
    </row>
    <row r="11" spans="2:5" x14ac:dyDescent="0.25">
      <c r="B11" s="6" t="s">
        <v>53</v>
      </c>
      <c r="C11">
        <v>36651.339999999997</v>
      </c>
      <c r="D11">
        <v>3810.78</v>
      </c>
      <c r="E11">
        <v>40462.119999999995</v>
      </c>
    </row>
    <row r="12" spans="2:5" x14ac:dyDescent="0.25">
      <c r="B12" s="6" t="s">
        <v>54</v>
      </c>
      <c r="C12">
        <v>38188.33</v>
      </c>
      <c r="D12">
        <v>3820.96</v>
      </c>
      <c r="E12">
        <v>42009.29</v>
      </c>
    </row>
    <row r="13" spans="2:5" x14ac:dyDescent="0.25">
      <c r="B13" s="6" t="s">
        <v>55</v>
      </c>
      <c r="C13">
        <v>40112.79</v>
      </c>
      <c r="D13">
        <v>3823.6</v>
      </c>
      <c r="E13">
        <v>43936.39</v>
      </c>
    </row>
    <row r="14" spans="2:5" x14ac:dyDescent="0.25">
      <c r="B14" s="6" t="s">
        <v>56</v>
      </c>
      <c r="C14">
        <v>38849.96</v>
      </c>
      <c r="D14">
        <v>3788.73</v>
      </c>
      <c r="E14">
        <v>42638.69</v>
      </c>
    </row>
    <row r="15" spans="2:5" x14ac:dyDescent="0.25">
      <c r="B15" s="6" t="s">
        <v>57</v>
      </c>
      <c r="C15">
        <v>37949.71</v>
      </c>
      <c r="E15">
        <v>37949.71</v>
      </c>
    </row>
    <row r="16" spans="2:5" x14ac:dyDescent="0.25">
      <c r="B16" s="6" t="s">
        <v>58</v>
      </c>
      <c r="C16">
        <v>36840.11</v>
      </c>
      <c r="E16">
        <v>36840.11</v>
      </c>
    </row>
    <row r="17" spans="2:9" x14ac:dyDescent="0.25">
      <c r="B17" s="6" t="s">
        <v>59</v>
      </c>
      <c r="C17">
        <v>37469.21</v>
      </c>
      <c r="E17">
        <v>37469.21</v>
      </c>
    </row>
    <row r="18" spans="2:9" x14ac:dyDescent="0.25">
      <c r="B18" s="6" t="s">
        <v>60</v>
      </c>
      <c r="C18">
        <v>37934.199999999997</v>
      </c>
      <c r="D18">
        <v>3804.53</v>
      </c>
      <c r="E18">
        <v>41738.729999999996</v>
      </c>
    </row>
    <row r="19" spans="2:9" x14ac:dyDescent="0.25">
      <c r="B19" s="6" t="s">
        <v>61</v>
      </c>
      <c r="C19">
        <v>35964.949999999997</v>
      </c>
      <c r="D19">
        <v>3859.75</v>
      </c>
      <c r="E19">
        <v>39824.699999999997</v>
      </c>
      <c r="F19" s="12" t="s">
        <v>36</v>
      </c>
      <c r="G19" s="12"/>
      <c r="H19" s="12"/>
      <c r="I19" s="12"/>
    </row>
    <row r="20" spans="2:9" x14ac:dyDescent="0.25">
      <c r="B20" s="6" t="s">
        <v>62</v>
      </c>
      <c r="C20">
        <v>35000</v>
      </c>
      <c r="D20">
        <v>3861.45</v>
      </c>
      <c r="E20">
        <v>38861.449999999997</v>
      </c>
      <c r="F20" s="13" t="s">
        <v>409</v>
      </c>
      <c r="G20" s="13"/>
      <c r="H20" s="13"/>
      <c r="I20" s="13"/>
    </row>
    <row r="21" spans="2:9" x14ac:dyDescent="0.25">
      <c r="B21" s="6" t="s">
        <v>63</v>
      </c>
      <c r="C21">
        <v>33880</v>
      </c>
      <c r="D21">
        <v>3852.31</v>
      </c>
      <c r="E21">
        <v>37732.31</v>
      </c>
      <c r="F21" s="13"/>
      <c r="G21" s="13"/>
      <c r="H21" s="13"/>
      <c r="I21" s="13"/>
    </row>
    <row r="22" spans="2:9" x14ac:dyDescent="0.25">
      <c r="B22" s="6" t="s">
        <v>64</v>
      </c>
      <c r="C22">
        <v>33479.49</v>
      </c>
      <c r="E22">
        <v>33479.49</v>
      </c>
      <c r="F22" s="13"/>
      <c r="G22" s="13"/>
      <c r="H22" s="13"/>
      <c r="I22" s="13"/>
    </row>
    <row r="23" spans="2:9" x14ac:dyDescent="0.25">
      <c r="B23" s="6" t="s">
        <v>65</v>
      </c>
      <c r="C23">
        <v>33672.18</v>
      </c>
      <c r="E23">
        <v>33672.18</v>
      </c>
      <c r="F23" s="13"/>
      <c r="G23" s="13"/>
      <c r="H23" s="13"/>
      <c r="I23" s="13"/>
    </row>
    <row r="24" spans="2:9" x14ac:dyDescent="0.25">
      <c r="B24" s="6" t="s">
        <v>66</v>
      </c>
      <c r="C24">
        <v>34885.56</v>
      </c>
      <c r="D24">
        <v>3859.23</v>
      </c>
      <c r="E24">
        <v>38744.79</v>
      </c>
      <c r="F24" s="13"/>
      <c r="G24" s="13"/>
      <c r="H24" s="13"/>
      <c r="I24" s="13"/>
    </row>
    <row r="25" spans="2:9" x14ac:dyDescent="0.25">
      <c r="B25" s="6" t="s">
        <v>67</v>
      </c>
      <c r="C25">
        <v>32951</v>
      </c>
      <c r="D25">
        <v>3870.9</v>
      </c>
      <c r="E25">
        <v>36821.9</v>
      </c>
      <c r="F25" s="13"/>
      <c r="G25" s="13"/>
      <c r="H25" s="13"/>
      <c r="I25" s="13"/>
    </row>
    <row r="26" spans="2:9" x14ac:dyDescent="0.25">
      <c r="B26" s="6" t="s">
        <v>68</v>
      </c>
      <c r="C26">
        <v>32059.73</v>
      </c>
      <c r="D26">
        <v>3836.83</v>
      </c>
      <c r="E26">
        <v>35896.559999999998</v>
      </c>
      <c r="F26" s="13"/>
      <c r="G26" s="13"/>
      <c r="H26" s="13"/>
      <c r="I26" s="13"/>
    </row>
    <row r="27" spans="2:9" x14ac:dyDescent="0.25">
      <c r="B27" s="6" t="s">
        <v>69</v>
      </c>
      <c r="C27">
        <v>34671.769999999997</v>
      </c>
      <c r="D27">
        <v>3830.5</v>
      </c>
      <c r="E27">
        <v>38502.269999999997</v>
      </c>
    </row>
    <row r="28" spans="2:9" x14ac:dyDescent="0.25">
      <c r="B28" s="6" t="s">
        <v>70</v>
      </c>
      <c r="C28">
        <v>38665.71</v>
      </c>
      <c r="D28">
        <v>3778.05</v>
      </c>
      <c r="E28">
        <v>42443.76</v>
      </c>
    </row>
    <row r="29" spans="2:9" x14ac:dyDescent="0.25">
      <c r="B29" s="6" t="s">
        <v>71</v>
      </c>
      <c r="C29">
        <v>34805.65</v>
      </c>
      <c r="E29">
        <v>34805.65</v>
      </c>
    </row>
    <row r="30" spans="2:9" x14ac:dyDescent="0.25">
      <c r="B30" s="6" t="s">
        <v>72</v>
      </c>
      <c r="C30">
        <v>34205</v>
      </c>
      <c r="E30">
        <v>34205</v>
      </c>
    </row>
    <row r="31" spans="2:9" x14ac:dyDescent="0.25">
      <c r="B31" s="6" t="s">
        <v>73</v>
      </c>
      <c r="C31">
        <v>34700</v>
      </c>
      <c r="D31">
        <v>3784.32</v>
      </c>
      <c r="E31">
        <v>38484.32</v>
      </c>
    </row>
    <row r="32" spans="2:9" x14ac:dyDescent="0.25">
      <c r="B32" s="6" t="s">
        <v>74</v>
      </c>
      <c r="C32">
        <v>36545.050000000003</v>
      </c>
      <c r="D32">
        <v>3843.09</v>
      </c>
      <c r="E32">
        <v>40388.14</v>
      </c>
    </row>
    <row r="33" spans="2:5" x14ac:dyDescent="0.25">
      <c r="B33" s="6" t="s">
        <v>75</v>
      </c>
      <c r="C33">
        <v>38375</v>
      </c>
      <c r="D33">
        <v>3847.51</v>
      </c>
      <c r="E33">
        <v>42222.51</v>
      </c>
    </row>
    <row r="34" spans="2:5" x14ac:dyDescent="0.25">
      <c r="B34" s="6" t="s">
        <v>76</v>
      </c>
      <c r="C34">
        <v>38785.99</v>
      </c>
      <c r="D34">
        <v>3872.42</v>
      </c>
      <c r="E34">
        <v>42658.409999999996</v>
      </c>
    </row>
    <row r="35" spans="2:5" x14ac:dyDescent="0.25">
      <c r="B35" s="6" t="s">
        <v>77</v>
      </c>
      <c r="C35">
        <v>39700</v>
      </c>
      <c r="D35">
        <v>3894.56</v>
      </c>
      <c r="E35">
        <v>43594.559999999998</v>
      </c>
    </row>
    <row r="36" spans="2:5" x14ac:dyDescent="0.25">
      <c r="B36" s="6" t="s">
        <v>78</v>
      </c>
      <c r="C36">
        <v>41000</v>
      </c>
      <c r="E36">
        <v>41000</v>
      </c>
    </row>
    <row r="37" spans="2:5" x14ac:dyDescent="0.25">
      <c r="B37" s="6" t="s">
        <v>79</v>
      </c>
      <c r="C37">
        <v>39748.959999999999</v>
      </c>
      <c r="E37">
        <v>39748.959999999999</v>
      </c>
    </row>
    <row r="38" spans="2:5" x14ac:dyDescent="0.25">
      <c r="B38" s="6" t="s">
        <v>80</v>
      </c>
      <c r="C38">
        <v>47519.31</v>
      </c>
      <c r="D38">
        <v>3915.77</v>
      </c>
      <c r="E38">
        <v>51435.079999999994</v>
      </c>
    </row>
    <row r="39" spans="2:5" x14ac:dyDescent="0.25">
      <c r="B39" s="6" t="s">
        <v>81</v>
      </c>
      <c r="C39">
        <v>48201.23</v>
      </c>
      <c r="D39">
        <v>3918.35</v>
      </c>
      <c r="E39">
        <v>52119.58</v>
      </c>
    </row>
    <row r="40" spans="2:5" x14ac:dyDescent="0.25">
      <c r="B40" s="6" t="s">
        <v>82</v>
      </c>
      <c r="C40">
        <v>47367.17</v>
      </c>
      <c r="D40">
        <v>3931.5</v>
      </c>
      <c r="E40">
        <v>51298.67</v>
      </c>
    </row>
    <row r="41" spans="2:5" x14ac:dyDescent="0.25">
      <c r="B41" s="6" t="s">
        <v>83</v>
      </c>
      <c r="C41">
        <v>48975</v>
      </c>
      <c r="D41">
        <v>3925.99</v>
      </c>
      <c r="E41">
        <v>52900.99</v>
      </c>
    </row>
    <row r="42" spans="2:5" x14ac:dyDescent="0.25">
      <c r="B42" s="6" t="s">
        <v>84</v>
      </c>
      <c r="C42">
        <v>48246.6</v>
      </c>
      <c r="D42">
        <v>3937.23</v>
      </c>
      <c r="E42">
        <v>52183.83</v>
      </c>
    </row>
    <row r="43" spans="2:5" x14ac:dyDescent="0.25">
      <c r="B43" s="6" t="s">
        <v>85</v>
      </c>
      <c r="C43">
        <v>48027.3</v>
      </c>
      <c r="E43">
        <v>48027.3</v>
      </c>
    </row>
    <row r="44" spans="2:5" x14ac:dyDescent="0.25">
      <c r="B44" s="6" t="s">
        <v>86</v>
      </c>
      <c r="C44">
        <v>49700</v>
      </c>
      <c r="E44">
        <v>49700</v>
      </c>
    </row>
    <row r="45" spans="2:5" x14ac:dyDescent="0.25">
      <c r="B45" s="6" t="s">
        <v>87</v>
      </c>
      <c r="C45">
        <v>49600</v>
      </c>
      <c r="E45">
        <v>49600</v>
      </c>
    </row>
    <row r="46" spans="2:5" x14ac:dyDescent="0.25">
      <c r="B46" s="6" t="s">
        <v>88</v>
      </c>
      <c r="C46">
        <v>50602.34</v>
      </c>
      <c r="D46">
        <v>3950.43</v>
      </c>
      <c r="E46">
        <v>54552.77</v>
      </c>
    </row>
    <row r="47" spans="2:5" x14ac:dyDescent="0.25">
      <c r="B47" s="6" t="s">
        <v>89</v>
      </c>
      <c r="C47">
        <v>52668.45</v>
      </c>
      <c r="D47">
        <v>3933.61</v>
      </c>
      <c r="E47">
        <v>56602.06</v>
      </c>
    </row>
    <row r="48" spans="2:5" x14ac:dyDescent="0.25">
      <c r="B48" s="6" t="s">
        <v>90</v>
      </c>
      <c r="C48">
        <v>52344</v>
      </c>
      <c r="D48">
        <v>3921.98</v>
      </c>
      <c r="E48">
        <v>56265.98</v>
      </c>
    </row>
    <row r="49" spans="2:5" x14ac:dyDescent="0.25">
      <c r="B49" s="6" t="s">
        <v>91</v>
      </c>
      <c r="C49">
        <v>56605.599999999999</v>
      </c>
      <c r="D49">
        <v>3930.41</v>
      </c>
      <c r="E49">
        <v>60536.009999999995</v>
      </c>
    </row>
    <row r="50" spans="2:5" x14ac:dyDescent="0.25">
      <c r="B50" s="6" t="s">
        <v>92</v>
      </c>
      <c r="C50">
        <v>57500</v>
      </c>
      <c r="E50">
        <v>57500</v>
      </c>
    </row>
    <row r="51" spans="2:5" x14ac:dyDescent="0.25">
      <c r="B51" s="6" t="s">
        <v>93</v>
      </c>
      <c r="C51">
        <v>58481.599999999999</v>
      </c>
      <c r="E51">
        <v>58481.599999999999</v>
      </c>
    </row>
    <row r="52" spans="2:5" x14ac:dyDescent="0.25">
      <c r="B52" s="6" t="s">
        <v>94</v>
      </c>
      <c r="C52">
        <v>56651.47</v>
      </c>
      <c r="D52">
        <v>3902.92</v>
      </c>
      <c r="E52">
        <v>60554.39</v>
      </c>
    </row>
    <row r="53" spans="2:5" x14ac:dyDescent="0.25">
      <c r="B53" s="6" t="s">
        <v>95</v>
      </c>
      <c r="C53">
        <v>52294.87</v>
      </c>
      <c r="D53">
        <v>3895.98</v>
      </c>
      <c r="E53">
        <v>56190.850000000006</v>
      </c>
    </row>
    <row r="54" spans="2:5" x14ac:dyDescent="0.25">
      <c r="B54" s="6" t="s">
        <v>96</v>
      </c>
      <c r="C54">
        <v>51442.01</v>
      </c>
      <c r="D54">
        <v>3928.65</v>
      </c>
      <c r="E54">
        <v>55370.66</v>
      </c>
    </row>
    <row r="55" spans="2:5" x14ac:dyDescent="0.25">
      <c r="B55" s="6" t="s">
        <v>97</v>
      </c>
      <c r="C55">
        <v>52074</v>
      </c>
      <c r="D55">
        <v>3925.02</v>
      </c>
      <c r="E55">
        <v>55999.02</v>
      </c>
    </row>
    <row r="56" spans="2:5" x14ac:dyDescent="0.25">
      <c r="B56" s="6" t="s">
        <v>98</v>
      </c>
      <c r="C56">
        <v>48472.08</v>
      </c>
      <c r="D56">
        <v>3861.08</v>
      </c>
      <c r="E56">
        <v>52333.16</v>
      </c>
    </row>
    <row r="57" spans="2:5" x14ac:dyDescent="0.25">
      <c r="B57" s="6" t="s">
        <v>99</v>
      </c>
      <c r="C57">
        <v>48380.14</v>
      </c>
      <c r="E57">
        <v>48380.14</v>
      </c>
    </row>
    <row r="58" spans="2:5" x14ac:dyDescent="0.25">
      <c r="B58" s="6" t="s">
        <v>100</v>
      </c>
      <c r="C58">
        <v>46920</v>
      </c>
      <c r="E58">
        <v>46920</v>
      </c>
    </row>
    <row r="59" spans="2:5" x14ac:dyDescent="0.25">
      <c r="B59" s="6" t="s">
        <v>101</v>
      </c>
      <c r="D59">
        <v>3914.5</v>
      </c>
      <c r="E59">
        <v>3914.5</v>
      </c>
    </row>
    <row r="60" spans="2:5" x14ac:dyDescent="0.25">
      <c r="B60" s="6" t="s">
        <v>102</v>
      </c>
      <c r="C60">
        <v>49757.22</v>
      </c>
      <c r="D60">
        <v>3906.41</v>
      </c>
      <c r="E60">
        <v>53663.630000000005</v>
      </c>
    </row>
    <row r="61" spans="2:5" x14ac:dyDescent="0.25">
      <c r="B61" s="6" t="s">
        <v>103</v>
      </c>
      <c r="C61">
        <v>52737.2</v>
      </c>
      <c r="D61">
        <v>3874.47</v>
      </c>
      <c r="E61">
        <v>56611.67</v>
      </c>
    </row>
    <row r="62" spans="2:5" x14ac:dyDescent="0.25">
      <c r="B62" s="6" t="s">
        <v>104</v>
      </c>
      <c r="C62">
        <v>50754.39</v>
      </c>
      <c r="D62">
        <v>3843.67</v>
      </c>
      <c r="E62">
        <v>54598.06</v>
      </c>
    </row>
    <row r="63" spans="2:5" x14ac:dyDescent="0.25">
      <c r="B63" s="6" t="s">
        <v>105</v>
      </c>
      <c r="C63">
        <v>49455.61</v>
      </c>
      <c r="D63">
        <v>3851.69</v>
      </c>
      <c r="E63">
        <v>53307.3</v>
      </c>
    </row>
    <row r="64" spans="2:5" x14ac:dyDescent="0.25">
      <c r="B64" s="6" t="s">
        <v>106</v>
      </c>
      <c r="C64">
        <v>49915.73</v>
      </c>
      <c r="E64">
        <v>49915.73</v>
      </c>
    </row>
    <row r="65" spans="2:5" x14ac:dyDescent="0.25">
      <c r="B65" s="6" t="s">
        <v>107</v>
      </c>
      <c r="C65">
        <v>51832.15</v>
      </c>
      <c r="E65">
        <v>51832.15</v>
      </c>
    </row>
    <row r="66" spans="2:5" x14ac:dyDescent="0.25">
      <c r="B66" s="6" t="s">
        <v>108</v>
      </c>
      <c r="C66">
        <v>54126</v>
      </c>
      <c r="D66">
        <v>3881.06</v>
      </c>
      <c r="E66">
        <v>58007.06</v>
      </c>
    </row>
    <row r="67" spans="2:5" x14ac:dyDescent="0.25">
      <c r="B67" s="6" t="s">
        <v>109</v>
      </c>
      <c r="C67">
        <v>55847.68</v>
      </c>
      <c r="D67">
        <v>3903.76</v>
      </c>
      <c r="E67">
        <v>59751.44</v>
      </c>
    </row>
    <row r="68" spans="2:5" x14ac:dyDescent="0.25">
      <c r="B68" s="6" t="s">
        <v>110</v>
      </c>
      <c r="C68">
        <v>57400</v>
      </c>
      <c r="D68">
        <v>3917.35</v>
      </c>
      <c r="E68">
        <v>61317.35</v>
      </c>
    </row>
    <row r="69" spans="2:5" x14ac:dyDescent="0.25">
      <c r="B69" s="6" t="s">
        <v>111</v>
      </c>
      <c r="C69">
        <v>58120</v>
      </c>
      <c r="D69">
        <v>3960.27</v>
      </c>
      <c r="E69">
        <v>62080.27</v>
      </c>
    </row>
    <row r="70" spans="2:5" x14ac:dyDescent="0.25">
      <c r="B70" s="6" t="s">
        <v>112</v>
      </c>
      <c r="C70">
        <v>57959.22</v>
      </c>
      <c r="D70">
        <v>3944.99</v>
      </c>
      <c r="E70">
        <v>61904.21</v>
      </c>
    </row>
    <row r="71" spans="2:5" x14ac:dyDescent="0.25">
      <c r="B71" s="6" t="s">
        <v>113</v>
      </c>
      <c r="C71">
        <v>61785</v>
      </c>
      <c r="E71">
        <v>61785</v>
      </c>
    </row>
    <row r="72" spans="2:5" x14ac:dyDescent="0.25">
      <c r="B72" s="6" t="s">
        <v>114</v>
      </c>
      <c r="C72">
        <v>61500.82</v>
      </c>
      <c r="E72">
        <v>61500.82</v>
      </c>
    </row>
    <row r="73" spans="2:5" x14ac:dyDescent="0.25">
      <c r="B73" s="6" t="s">
        <v>115</v>
      </c>
      <c r="C73">
        <v>60561.59</v>
      </c>
      <c r="D73">
        <v>3970.08</v>
      </c>
      <c r="E73">
        <v>64531.67</v>
      </c>
    </row>
    <row r="74" spans="2:5" x14ac:dyDescent="0.25">
      <c r="B74" s="6" t="s">
        <v>116</v>
      </c>
      <c r="C74">
        <v>57185.78</v>
      </c>
      <c r="D74">
        <v>3981.04</v>
      </c>
      <c r="E74">
        <v>61166.82</v>
      </c>
    </row>
    <row r="75" spans="2:5" x14ac:dyDescent="0.25">
      <c r="B75" s="6" t="s">
        <v>117</v>
      </c>
      <c r="C75">
        <v>59567.59</v>
      </c>
      <c r="D75">
        <v>3983.87</v>
      </c>
      <c r="E75">
        <v>63551.46</v>
      </c>
    </row>
    <row r="76" spans="2:5" x14ac:dyDescent="0.25">
      <c r="B76" s="6" t="s">
        <v>118</v>
      </c>
      <c r="C76">
        <v>60099.99</v>
      </c>
      <c r="D76">
        <v>3969.62</v>
      </c>
      <c r="E76">
        <v>64069.61</v>
      </c>
    </row>
    <row r="77" spans="2:5" x14ac:dyDescent="0.25">
      <c r="B77" s="6" t="s">
        <v>119</v>
      </c>
      <c r="C77">
        <v>59448.39</v>
      </c>
      <c r="D77">
        <v>3930.12</v>
      </c>
      <c r="E77">
        <v>63378.51</v>
      </c>
    </row>
    <row r="78" spans="2:5" x14ac:dyDescent="0.25">
      <c r="B78" s="6" t="s">
        <v>120</v>
      </c>
      <c r="C78">
        <v>59880</v>
      </c>
      <c r="E78">
        <v>59880</v>
      </c>
    </row>
    <row r="79" spans="2:5" x14ac:dyDescent="0.25">
      <c r="B79" s="6" t="s">
        <v>121</v>
      </c>
      <c r="C79">
        <v>58164.58</v>
      </c>
      <c r="E79">
        <v>58164.58</v>
      </c>
    </row>
    <row r="80" spans="2:5" x14ac:dyDescent="0.25">
      <c r="B80" s="6" t="s">
        <v>122</v>
      </c>
      <c r="C80">
        <v>58445.36</v>
      </c>
      <c r="D80">
        <v>3955.31</v>
      </c>
      <c r="E80">
        <v>62400.67</v>
      </c>
    </row>
    <row r="81" spans="2:5" x14ac:dyDescent="0.25">
      <c r="B81" s="6" t="s">
        <v>123</v>
      </c>
      <c r="C81">
        <v>55903.62</v>
      </c>
      <c r="D81">
        <v>3949.13</v>
      </c>
      <c r="E81">
        <v>59852.75</v>
      </c>
    </row>
    <row r="82" spans="2:5" x14ac:dyDescent="0.25">
      <c r="B82" s="6" t="s">
        <v>124</v>
      </c>
      <c r="C82">
        <v>57245</v>
      </c>
      <c r="D82">
        <v>3942.08</v>
      </c>
      <c r="E82">
        <v>61187.08</v>
      </c>
    </row>
    <row r="83" spans="2:5" x14ac:dyDescent="0.25">
      <c r="B83" s="6" t="s">
        <v>125</v>
      </c>
      <c r="C83">
        <v>53234.52</v>
      </c>
      <c r="D83">
        <v>3919.54</v>
      </c>
      <c r="E83">
        <v>57154.06</v>
      </c>
    </row>
    <row r="84" spans="2:5" x14ac:dyDescent="0.25">
      <c r="B84" s="6" t="s">
        <v>126</v>
      </c>
      <c r="C84">
        <v>55627.21</v>
      </c>
      <c r="D84">
        <v>3978.19</v>
      </c>
      <c r="E84">
        <v>59605.4</v>
      </c>
    </row>
    <row r="85" spans="2:5" x14ac:dyDescent="0.25">
      <c r="B85" s="6" t="s">
        <v>127</v>
      </c>
      <c r="C85">
        <v>56624.33</v>
      </c>
      <c r="E85">
        <v>56624.33</v>
      </c>
    </row>
    <row r="86" spans="2:5" x14ac:dyDescent="0.25">
      <c r="B86" s="6" t="s">
        <v>128</v>
      </c>
      <c r="C86">
        <v>56576.23</v>
      </c>
      <c r="E86">
        <v>56576.23</v>
      </c>
    </row>
    <row r="87" spans="2:5" x14ac:dyDescent="0.25">
      <c r="B87" s="6" t="s">
        <v>129</v>
      </c>
      <c r="C87">
        <v>58430.77</v>
      </c>
      <c r="D87">
        <v>3981.83</v>
      </c>
      <c r="E87">
        <v>62412.6</v>
      </c>
    </row>
    <row r="88" spans="2:5" x14ac:dyDescent="0.25">
      <c r="B88" s="6" t="s">
        <v>130</v>
      </c>
      <c r="C88">
        <v>59385</v>
      </c>
      <c r="D88">
        <v>3968.01</v>
      </c>
      <c r="E88">
        <v>63353.01</v>
      </c>
    </row>
    <row r="89" spans="2:5" x14ac:dyDescent="0.25">
      <c r="B89" s="6" t="s">
        <v>131</v>
      </c>
      <c r="C89">
        <v>59800</v>
      </c>
      <c r="D89">
        <v>3994.41</v>
      </c>
      <c r="E89">
        <v>63794.41</v>
      </c>
    </row>
    <row r="90" spans="2:5" x14ac:dyDescent="0.25">
      <c r="B90" s="6" t="s">
        <v>132</v>
      </c>
      <c r="C90">
        <v>60100</v>
      </c>
      <c r="D90">
        <v>4020.63</v>
      </c>
      <c r="E90">
        <v>64120.63</v>
      </c>
    </row>
    <row r="91" spans="2:5" x14ac:dyDescent="0.25">
      <c r="B91" s="6" t="s">
        <v>133</v>
      </c>
      <c r="C91">
        <v>59950</v>
      </c>
      <c r="E91">
        <v>59950</v>
      </c>
    </row>
    <row r="92" spans="2:5" x14ac:dyDescent="0.25">
      <c r="B92" s="6" t="s">
        <v>134</v>
      </c>
      <c r="C92">
        <v>59851.519999999997</v>
      </c>
      <c r="E92">
        <v>59851.519999999997</v>
      </c>
    </row>
    <row r="93" spans="2:5" x14ac:dyDescent="0.25">
      <c r="B93" s="6" t="s">
        <v>135</v>
      </c>
      <c r="C93">
        <v>58500.94</v>
      </c>
      <c r="E93">
        <v>58500.94</v>
      </c>
    </row>
    <row r="94" spans="2:5" x14ac:dyDescent="0.25">
      <c r="B94" s="6" t="s">
        <v>136</v>
      </c>
      <c r="C94">
        <v>59468.95</v>
      </c>
      <c r="D94">
        <v>4083.42</v>
      </c>
      <c r="E94">
        <v>63552.369999999995</v>
      </c>
    </row>
    <row r="95" spans="2:5" x14ac:dyDescent="0.25">
      <c r="B95" s="6" t="s">
        <v>137</v>
      </c>
      <c r="C95">
        <v>59028.19</v>
      </c>
      <c r="D95">
        <v>4086.23</v>
      </c>
      <c r="E95">
        <v>63114.420000000006</v>
      </c>
    </row>
    <row r="96" spans="2:5" x14ac:dyDescent="0.25">
      <c r="B96" s="6" t="s">
        <v>138</v>
      </c>
      <c r="C96">
        <v>58675.79</v>
      </c>
      <c r="D96">
        <v>4083.13</v>
      </c>
      <c r="E96">
        <v>62758.92</v>
      </c>
    </row>
    <row r="97" spans="2:5" x14ac:dyDescent="0.25">
      <c r="B97" s="6" t="s">
        <v>139</v>
      </c>
      <c r="C97">
        <v>58400</v>
      </c>
      <c r="D97">
        <v>4098.1899999999996</v>
      </c>
      <c r="E97">
        <v>62498.19</v>
      </c>
    </row>
    <row r="98" spans="2:5" x14ac:dyDescent="0.25">
      <c r="B98" s="6" t="s">
        <v>140</v>
      </c>
      <c r="C98">
        <v>59170</v>
      </c>
      <c r="D98">
        <v>4129.4799999999996</v>
      </c>
      <c r="E98">
        <v>63299.479999999996</v>
      </c>
    </row>
    <row r="99" spans="2:5" x14ac:dyDescent="0.25">
      <c r="B99" s="6" t="s">
        <v>141</v>
      </c>
      <c r="C99">
        <v>61180</v>
      </c>
      <c r="E99">
        <v>61180</v>
      </c>
    </row>
    <row r="100" spans="2:5" x14ac:dyDescent="0.25">
      <c r="B100" s="6" t="s">
        <v>142</v>
      </c>
      <c r="C100">
        <v>60416.42</v>
      </c>
      <c r="E100">
        <v>60416.42</v>
      </c>
    </row>
    <row r="101" spans="2:5" x14ac:dyDescent="0.25">
      <c r="B101" s="6" t="s">
        <v>143</v>
      </c>
      <c r="C101">
        <v>61197.09</v>
      </c>
      <c r="D101">
        <v>4131.76</v>
      </c>
      <c r="E101">
        <v>65328.85</v>
      </c>
    </row>
    <row r="102" spans="2:5" x14ac:dyDescent="0.25">
      <c r="B102" s="6" t="s">
        <v>144</v>
      </c>
      <c r="C102">
        <v>63880</v>
      </c>
      <c r="D102">
        <v>4148</v>
      </c>
      <c r="E102">
        <v>68028</v>
      </c>
    </row>
    <row r="103" spans="2:5" x14ac:dyDescent="0.25">
      <c r="B103" s="6" t="s">
        <v>145</v>
      </c>
      <c r="C103">
        <v>64900</v>
      </c>
      <c r="D103">
        <v>4151.6899999999996</v>
      </c>
      <c r="E103">
        <v>69051.69</v>
      </c>
    </row>
    <row r="104" spans="2:5" x14ac:dyDescent="0.25">
      <c r="B104" s="6" t="s">
        <v>146</v>
      </c>
      <c r="C104">
        <v>63855.12</v>
      </c>
      <c r="D104">
        <v>4173.49</v>
      </c>
      <c r="E104">
        <v>68028.61</v>
      </c>
    </row>
    <row r="105" spans="2:5" x14ac:dyDescent="0.25">
      <c r="B105" s="6" t="s">
        <v>147</v>
      </c>
      <c r="C105">
        <v>62998.68</v>
      </c>
      <c r="D105">
        <v>4191.3100000000004</v>
      </c>
      <c r="E105">
        <v>67189.990000000005</v>
      </c>
    </row>
    <row r="106" spans="2:5" x14ac:dyDescent="0.25">
      <c r="B106" s="6" t="s">
        <v>148</v>
      </c>
      <c r="C106">
        <v>62545.78</v>
      </c>
      <c r="E106">
        <v>62545.78</v>
      </c>
    </row>
    <row r="107" spans="2:5" x14ac:dyDescent="0.25">
      <c r="B107" s="6" t="s">
        <v>149</v>
      </c>
      <c r="C107">
        <v>57404.04</v>
      </c>
      <c r="E107">
        <v>57404.04</v>
      </c>
    </row>
    <row r="108" spans="2:5" x14ac:dyDescent="0.25">
      <c r="B108" s="6" t="s">
        <v>150</v>
      </c>
      <c r="C108">
        <v>57624.66</v>
      </c>
      <c r="D108">
        <v>4180.8100000000004</v>
      </c>
      <c r="E108">
        <v>61805.47</v>
      </c>
    </row>
    <row r="109" spans="2:5" x14ac:dyDescent="0.25">
      <c r="B109" s="6" t="s">
        <v>151</v>
      </c>
      <c r="C109">
        <v>57145.34</v>
      </c>
      <c r="D109">
        <v>4159.18</v>
      </c>
      <c r="E109">
        <v>61304.52</v>
      </c>
    </row>
    <row r="110" spans="2:5" x14ac:dyDescent="0.25">
      <c r="B110" s="6" t="s">
        <v>152</v>
      </c>
      <c r="C110">
        <v>56373</v>
      </c>
      <c r="D110">
        <v>4175.0200000000004</v>
      </c>
      <c r="E110">
        <v>60548.020000000004</v>
      </c>
    </row>
    <row r="111" spans="2:5" x14ac:dyDescent="0.25">
      <c r="B111" s="6" t="s">
        <v>153</v>
      </c>
      <c r="C111">
        <v>55499.99</v>
      </c>
      <c r="D111">
        <v>4179.57</v>
      </c>
      <c r="E111">
        <v>59679.56</v>
      </c>
    </row>
    <row r="112" spans="2:5" x14ac:dyDescent="0.25">
      <c r="B112" s="6" t="s">
        <v>154</v>
      </c>
      <c r="C112">
        <v>51380.03</v>
      </c>
      <c r="D112">
        <v>4194.17</v>
      </c>
      <c r="E112">
        <v>55574.2</v>
      </c>
    </row>
    <row r="113" spans="2:5" x14ac:dyDescent="0.25">
      <c r="B113" s="6" t="s">
        <v>155</v>
      </c>
      <c r="C113">
        <v>51150.01</v>
      </c>
      <c r="E113">
        <v>51150.01</v>
      </c>
    </row>
    <row r="114" spans="2:5" x14ac:dyDescent="0.25">
      <c r="B114" s="6" t="s">
        <v>156</v>
      </c>
      <c r="C114">
        <v>52567.77</v>
      </c>
      <c r="E114">
        <v>52567.77</v>
      </c>
    </row>
    <row r="115" spans="2:5" x14ac:dyDescent="0.25">
      <c r="B115" s="6" t="s">
        <v>157</v>
      </c>
      <c r="C115">
        <v>54419.57</v>
      </c>
      <c r="D115">
        <v>4194.1899999999996</v>
      </c>
      <c r="E115">
        <v>58613.760000000002</v>
      </c>
    </row>
    <row r="116" spans="2:5" x14ac:dyDescent="0.25">
      <c r="B116" s="6" t="s">
        <v>158</v>
      </c>
      <c r="C116">
        <v>55800</v>
      </c>
      <c r="D116">
        <v>4193.3500000000004</v>
      </c>
      <c r="E116">
        <v>59993.35</v>
      </c>
    </row>
    <row r="117" spans="2:5" x14ac:dyDescent="0.25">
      <c r="B117" s="6" t="s">
        <v>159</v>
      </c>
      <c r="C117">
        <v>56474.720000000001</v>
      </c>
      <c r="D117">
        <v>4201.53</v>
      </c>
      <c r="E117">
        <v>60676.25</v>
      </c>
    </row>
    <row r="118" spans="2:5" x14ac:dyDescent="0.25">
      <c r="B118" s="6" t="s">
        <v>160</v>
      </c>
      <c r="C118">
        <v>54755.360000000001</v>
      </c>
      <c r="D118">
        <v>4218.78</v>
      </c>
      <c r="E118">
        <v>58974.14</v>
      </c>
    </row>
    <row r="119" spans="2:5" x14ac:dyDescent="0.25">
      <c r="B119" s="6" t="s">
        <v>161</v>
      </c>
      <c r="C119">
        <v>58553.71</v>
      </c>
      <c r="D119">
        <v>4198.1000000000004</v>
      </c>
      <c r="E119">
        <v>62751.81</v>
      </c>
    </row>
    <row r="120" spans="2:5" x14ac:dyDescent="0.25">
      <c r="B120" s="6" t="s">
        <v>162</v>
      </c>
    </row>
    <row r="121" spans="2:5" x14ac:dyDescent="0.25">
      <c r="B121" s="6" t="s">
        <v>163</v>
      </c>
      <c r="C121">
        <v>58293.35</v>
      </c>
      <c r="E121">
        <v>58293.35</v>
      </c>
    </row>
    <row r="122" spans="2:5" x14ac:dyDescent="0.25">
      <c r="B122" s="6" t="s">
        <v>164</v>
      </c>
      <c r="C122">
        <v>58988.52</v>
      </c>
      <c r="D122">
        <v>4209.3900000000003</v>
      </c>
      <c r="E122">
        <v>63197.909999999996</v>
      </c>
    </row>
    <row r="123" spans="2:5" x14ac:dyDescent="0.25">
      <c r="B123" s="6" t="s">
        <v>165</v>
      </c>
      <c r="C123">
        <v>56659.5</v>
      </c>
      <c r="D123">
        <v>4179.04</v>
      </c>
      <c r="E123">
        <v>60838.54</v>
      </c>
    </row>
    <row r="124" spans="2:5" x14ac:dyDescent="0.25">
      <c r="B124" s="6" t="s">
        <v>166</v>
      </c>
      <c r="C124">
        <v>57974.07</v>
      </c>
      <c r="D124">
        <v>4187.72</v>
      </c>
      <c r="E124">
        <v>62161.79</v>
      </c>
    </row>
    <row r="125" spans="2:5" x14ac:dyDescent="0.25">
      <c r="B125" s="6" t="s">
        <v>167</v>
      </c>
      <c r="C125">
        <v>58465.93</v>
      </c>
      <c r="D125">
        <v>4202.7</v>
      </c>
      <c r="E125">
        <v>62668.63</v>
      </c>
    </row>
    <row r="126" spans="2:5" x14ac:dyDescent="0.25">
      <c r="B126" s="6" t="s">
        <v>168</v>
      </c>
      <c r="C126">
        <v>58750</v>
      </c>
      <c r="D126">
        <v>4238.04</v>
      </c>
      <c r="E126">
        <v>62988.04</v>
      </c>
    </row>
    <row r="127" spans="2:5" x14ac:dyDescent="0.25">
      <c r="B127" s="6" t="s">
        <v>169</v>
      </c>
      <c r="C127">
        <v>59560</v>
      </c>
      <c r="E127">
        <v>59560</v>
      </c>
    </row>
    <row r="128" spans="2:5" x14ac:dyDescent="0.25">
      <c r="B128" s="6" t="s">
        <v>170</v>
      </c>
      <c r="C128">
        <v>59481.34</v>
      </c>
      <c r="E128">
        <v>59481.34</v>
      </c>
    </row>
    <row r="129" spans="2:5" x14ac:dyDescent="0.25">
      <c r="B129" s="6" t="s">
        <v>171</v>
      </c>
      <c r="C129">
        <v>59584.99</v>
      </c>
      <c r="D129">
        <v>4236.3900000000003</v>
      </c>
      <c r="E129">
        <v>63821.38</v>
      </c>
    </row>
    <row r="130" spans="2:5" x14ac:dyDescent="0.25">
      <c r="B130" s="6" t="s">
        <v>172</v>
      </c>
      <c r="C130">
        <v>57898</v>
      </c>
      <c r="D130">
        <v>4162.04</v>
      </c>
      <c r="E130">
        <v>62060.04</v>
      </c>
    </row>
    <row r="131" spans="2:5" x14ac:dyDescent="0.25">
      <c r="B131" s="6" t="s">
        <v>173</v>
      </c>
      <c r="C131">
        <v>57998.26</v>
      </c>
      <c r="D131">
        <v>4134.7299999999996</v>
      </c>
      <c r="E131">
        <v>62132.990000000005</v>
      </c>
    </row>
    <row r="132" spans="2:5" x14ac:dyDescent="0.25">
      <c r="B132" s="6" t="s">
        <v>174</v>
      </c>
      <c r="C132">
        <v>51389.95</v>
      </c>
      <c r="D132">
        <v>4131.58</v>
      </c>
      <c r="E132">
        <v>55521.53</v>
      </c>
    </row>
    <row r="133" spans="2:5" x14ac:dyDescent="0.25">
      <c r="B133" s="6" t="s">
        <v>175</v>
      </c>
      <c r="C133">
        <v>51575.16</v>
      </c>
      <c r="D133">
        <v>4183.13</v>
      </c>
      <c r="E133">
        <v>55758.29</v>
      </c>
    </row>
    <row r="134" spans="2:5" x14ac:dyDescent="0.25">
      <c r="B134" s="6" t="s">
        <v>176</v>
      </c>
      <c r="C134">
        <v>49900</v>
      </c>
      <c r="E134">
        <v>49900</v>
      </c>
    </row>
    <row r="135" spans="2:5" x14ac:dyDescent="0.25">
      <c r="B135" s="6" t="s">
        <v>177</v>
      </c>
      <c r="C135">
        <v>49790</v>
      </c>
      <c r="E135">
        <v>49790</v>
      </c>
    </row>
    <row r="136" spans="2:5" x14ac:dyDescent="0.25">
      <c r="B136" s="6" t="s">
        <v>178</v>
      </c>
      <c r="C136">
        <v>45833.48</v>
      </c>
      <c r="D136">
        <v>4171.92</v>
      </c>
      <c r="E136">
        <v>50005.4</v>
      </c>
    </row>
    <row r="137" spans="2:5" x14ac:dyDescent="0.25">
      <c r="B137" s="6" t="s">
        <v>179</v>
      </c>
      <c r="C137">
        <v>45860.17</v>
      </c>
      <c r="D137">
        <v>4169.1499999999996</v>
      </c>
      <c r="E137">
        <v>50029.32</v>
      </c>
    </row>
    <row r="138" spans="2:5" x14ac:dyDescent="0.25">
      <c r="B138" s="6" t="s">
        <v>180</v>
      </c>
      <c r="C138">
        <v>40867.4</v>
      </c>
      <c r="D138">
        <v>4116.93</v>
      </c>
      <c r="E138">
        <v>44984.33</v>
      </c>
    </row>
    <row r="139" spans="2:5" x14ac:dyDescent="0.25">
      <c r="B139" s="6" t="s">
        <v>181</v>
      </c>
      <c r="C139">
        <v>42625.43</v>
      </c>
      <c r="D139">
        <v>4172.8</v>
      </c>
      <c r="E139">
        <v>46798.23</v>
      </c>
    </row>
    <row r="140" spans="2:5" x14ac:dyDescent="0.25">
      <c r="B140" s="6" t="s">
        <v>182</v>
      </c>
      <c r="C140">
        <v>41796.74</v>
      </c>
      <c r="D140">
        <v>4188.72</v>
      </c>
      <c r="E140">
        <v>45985.46</v>
      </c>
    </row>
    <row r="141" spans="2:5" x14ac:dyDescent="0.25">
      <c r="B141" s="6" t="s">
        <v>183</v>
      </c>
      <c r="C141">
        <v>38861.15</v>
      </c>
      <c r="E141">
        <v>38861.15</v>
      </c>
    </row>
    <row r="142" spans="2:5" x14ac:dyDescent="0.25">
      <c r="B142" s="6" t="s">
        <v>184</v>
      </c>
      <c r="C142">
        <v>37484.18</v>
      </c>
      <c r="E142">
        <v>37484.18</v>
      </c>
    </row>
    <row r="143" spans="2:5" x14ac:dyDescent="0.25">
      <c r="B143" s="6" t="s">
        <v>185</v>
      </c>
      <c r="C143">
        <v>39953.65</v>
      </c>
      <c r="D143">
        <v>4209.5200000000004</v>
      </c>
      <c r="E143">
        <v>44163.17</v>
      </c>
    </row>
    <row r="144" spans="2:5" x14ac:dyDescent="0.25">
      <c r="B144" s="6" t="s">
        <v>186</v>
      </c>
      <c r="C144">
        <v>39760.959999999999</v>
      </c>
      <c r="D144">
        <v>4213.42</v>
      </c>
      <c r="E144">
        <v>43974.38</v>
      </c>
    </row>
    <row r="145" spans="2:5" x14ac:dyDescent="0.25">
      <c r="B145" s="6" t="s">
        <v>187</v>
      </c>
      <c r="C145">
        <v>40861.199999999997</v>
      </c>
      <c r="D145">
        <v>4202.6099999999997</v>
      </c>
      <c r="E145">
        <v>45063.81</v>
      </c>
    </row>
    <row r="146" spans="2:5" x14ac:dyDescent="0.25">
      <c r="B146" s="6" t="s">
        <v>188</v>
      </c>
      <c r="C146">
        <v>40432.400000000001</v>
      </c>
      <c r="D146">
        <v>4213.38</v>
      </c>
      <c r="E146">
        <v>44645.78</v>
      </c>
    </row>
    <row r="147" spans="2:5" x14ac:dyDescent="0.25">
      <c r="B147" s="6" t="s">
        <v>189</v>
      </c>
      <c r="C147">
        <v>38271.589999999997</v>
      </c>
      <c r="D147">
        <v>4218.3599999999997</v>
      </c>
      <c r="E147">
        <v>42489.95</v>
      </c>
    </row>
    <row r="148" spans="2:5" x14ac:dyDescent="0.25">
      <c r="B148" s="6" t="s">
        <v>190</v>
      </c>
      <c r="C148">
        <v>37320</v>
      </c>
      <c r="E148">
        <v>37320</v>
      </c>
    </row>
    <row r="149" spans="2:5" x14ac:dyDescent="0.25">
      <c r="B149" s="6" t="s">
        <v>191</v>
      </c>
      <c r="C149">
        <v>36523.24</v>
      </c>
      <c r="E149">
        <v>36523.24</v>
      </c>
    </row>
    <row r="150" spans="2:5" x14ac:dyDescent="0.25">
      <c r="B150" s="6" t="s">
        <v>192</v>
      </c>
      <c r="C150">
        <v>37912.870000000003</v>
      </c>
      <c r="E150">
        <v>37912.870000000003</v>
      </c>
    </row>
    <row r="151" spans="2:5" x14ac:dyDescent="0.25">
      <c r="B151" s="6" t="s">
        <v>193</v>
      </c>
      <c r="C151">
        <v>37448.019999999997</v>
      </c>
      <c r="D151">
        <v>4234.12</v>
      </c>
      <c r="E151">
        <v>41682.14</v>
      </c>
    </row>
    <row r="152" spans="2:5" x14ac:dyDescent="0.25">
      <c r="B152" s="6" t="s">
        <v>194</v>
      </c>
      <c r="C152">
        <v>38256.400000000001</v>
      </c>
      <c r="D152">
        <v>4217.37</v>
      </c>
      <c r="E152">
        <v>42473.770000000004</v>
      </c>
    </row>
    <row r="153" spans="2:5" x14ac:dyDescent="0.25">
      <c r="B153" s="6" t="s">
        <v>195</v>
      </c>
      <c r="C153">
        <v>39487.910000000003</v>
      </c>
      <c r="D153">
        <v>4204.3900000000003</v>
      </c>
      <c r="E153">
        <v>43692.3</v>
      </c>
    </row>
    <row r="154" spans="2:5" x14ac:dyDescent="0.25">
      <c r="B154" s="6" t="s">
        <v>196</v>
      </c>
      <c r="C154">
        <v>37963.61</v>
      </c>
      <c r="D154">
        <v>4233.45</v>
      </c>
      <c r="E154">
        <v>42197.06</v>
      </c>
    </row>
    <row r="155" spans="2:5" x14ac:dyDescent="0.25">
      <c r="B155" s="6" t="s">
        <v>197</v>
      </c>
      <c r="C155">
        <v>37918.57</v>
      </c>
      <c r="E155">
        <v>37918.57</v>
      </c>
    </row>
    <row r="156" spans="2:5" x14ac:dyDescent="0.25">
      <c r="B156" s="6" t="s">
        <v>198</v>
      </c>
      <c r="C156">
        <v>36812.089999999997</v>
      </c>
      <c r="E156">
        <v>36812.089999999997</v>
      </c>
    </row>
    <row r="157" spans="2:5" x14ac:dyDescent="0.25">
      <c r="B157" s="6" t="s">
        <v>199</v>
      </c>
      <c r="C157">
        <v>36798.03</v>
      </c>
      <c r="D157">
        <v>4232.34</v>
      </c>
      <c r="E157">
        <v>41030.369999999995</v>
      </c>
    </row>
    <row r="158" spans="2:5" x14ac:dyDescent="0.25">
      <c r="B158" s="6" t="s">
        <v>200</v>
      </c>
      <c r="C158">
        <v>33841.46</v>
      </c>
      <c r="D158">
        <v>4236.74</v>
      </c>
      <c r="E158">
        <v>38078.199999999997</v>
      </c>
    </row>
    <row r="159" spans="2:5" x14ac:dyDescent="0.25">
      <c r="B159" s="6" t="s">
        <v>201</v>
      </c>
      <c r="C159">
        <v>37676.6</v>
      </c>
      <c r="D159">
        <v>4237.09</v>
      </c>
      <c r="E159">
        <v>41913.69</v>
      </c>
    </row>
    <row r="160" spans="2:5" x14ac:dyDescent="0.25">
      <c r="B160" s="6" t="s">
        <v>202</v>
      </c>
      <c r="C160">
        <v>38437.019999999997</v>
      </c>
      <c r="D160">
        <v>4249.74</v>
      </c>
      <c r="E160">
        <v>42686.759999999995</v>
      </c>
    </row>
    <row r="161" spans="2:5" x14ac:dyDescent="0.25">
      <c r="B161" s="6" t="s">
        <v>203</v>
      </c>
      <c r="C161">
        <v>37690</v>
      </c>
      <c r="D161">
        <v>4248.38</v>
      </c>
      <c r="E161">
        <v>41938.379999999997</v>
      </c>
    </row>
    <row r="162" spans="2:5" x14ac:dyDescent="0.25">
      <c r="B162" s="6" t="s">
        <v>204</v>
      </c>
      <c r="C162">
        <v>36222.800000000003</v>
      </c>
      <c r="E162">
        <v>36222.800000000003</v>
      </c>
    </row>
    <row r="163" spans="2:5" x14ac:dyDescent="0.25">
      <c r="B163" s="6" t="s">
        <v>205</v>
      </c>
      <c r="C163">
        <v>39816.720000000001</v>
      </c>
      <c r="E163">
        <v>39816.720000000001</v>
      </c>
    </row>
    <row r="164" spans="2:5" x14ac:dyDescent="0.25">
      <c r="B164" s="6" t="s">
        <v>206</v>
      </c>
      <c r="C164">
        <v>41060.769999999997</v>
      </c>
      <c r="D164">
        <v>4255.59</v>
      </c>
      <c r="E164">
        <v>45316.36</v>
      </c>
    </row>
    <row r="165" spans="2:5" x14ac:dyDescent="0.25">
      <c r="B165" s="6" t="s">
        <v>207</v>
      </c>
      <c r="C165">
        <v>41380.019999999997</v>
      </c>
      <c r="D165">
        <v>4257.16</v>
      </c>
      <c r="E165">
        <v>45637.179999999993</v>
      </c>
    </row>
    <row r="166" spans="2:5" x14ac:dyDescent="0.25">
      <c r="B166" s="6" t="s">
        <v>208</v>
      </c>
      <c r="C166">
        <v>40490.019999999997</v>
      </c>
      <c r="D166">
        <v>4251.8900000000003</v>
      </c>
      <c r="E166">
        <v>44741.909999999996</v>
      </c>
    </row>
    <row r="167" spans="2:5" x14ac:dyDescent="0.25">
      <c r="B167" s="6" t="s">
        <v>209</v>
      </c>
      <c r="C167">
        <v>39575.03</v>
      </c>
      <c r="D167">
        <v>4232.29</v>
      </c>
      <c r="E167">
        <v>43807.32</v>
      </c>
    </row>
    <row r="168" spans="2:5" x14ac:dyDescent="0.25">
      <c r="B168" s="6" t="s">
        <v>210</v>
      </c>
      <c r="C168">
        <v>38129.089999999997</v>
      </c>
      <c r="D168">
        <v>4204.78</v>
      </c>
      <c r="E168">
        <v>42333.869999999995</v>
      </c>
    </row>
    <row r="169" spans="2:5" x14ac:dyDescent="0.25">
      <c r="B169" s="6" t="s">
        <v>211</v>
      </c>
      <c r="C169">
        <v>36464.629999999997</v>
      </c>
      <c r="E169">
        <v>36464.629999999997</v>
      </c>
    </row>
    <row r="170" spans="2:5" x14ac:dyDescent="0.25">
      <c r="B170" s="6" t="s">
        <v>212</v>
      </c>
      <c r="C170">
        <v>36128.129999999997</v>
      </c>
      <c r="E170">
        <v>36128.129999999997</v>
      </c>
    </row>
    <row r="171" spans="2:5" x14ac:dyDescent="0.25">
      <c r="B171" s="6" t="s">
        <v>213</v>
      </c>
      <c r="C171">
        <v>34702.68</v>
      </c>
      <c r="D171">
        <v>4226.24</v>
      </c>
      <c r="E171">
        <v>38928.92</v>
      </c>
    </row>
    <row r="172" spans="2:5" x14ac:dyDescent="0.25">
      <c r="B172" s="6" t="s">
        <v>214</v>
      </c>
      <c r="C172">
        <v>34392.050000000003</v>
      </c>
      <c r="D172">
        <v>4255.84</v>
      </c>
      <c r="E172">
        <v>38647.89</v>
      </c>
    </row>
    <row r="173" spans="2:5" x14ac:dyDescent="0.25">
      <c r="B173" s="6" t="s">
        <v>215</v>
      </c>
      <c r="C173">
        <v>34851.199999999997</v>
      </c>
      <c r="D173">
        <v>4256.6000000000004</v>
      </c>
      <c r="E173">
        <v>39107.799999999996</v>
      </c>
    </row>
    <row r="174" spans="2:5" x14ac:dyDescent="0.25">
      <c r="B174" s="6" t="s">
        <v>216</v>
      </c>
      <c r="C174">
        <v>35274.9</v>
      </c>
      <c r="D174">
        <v>4271.28</v>
      </c>
      <c r="E174">
        <v>39546.18</v>
      </c>
    </row>
    <row r="175" spans="2:5" x14ac:dyDescent="0.25">
      <c r="B175" s="6" t="s">
        <v>217</v>
      </c>
      <c r="C175">
        <v>35100</v>
      </c>
      <c r="D175">
        <v>4286.12</v>
      </c>
      <c r="E175">
        <v>39386.120000000003</v>
      </c>
    </row>
    <row r="176" spans="2:5" x14ac:dyDescent="0.25">
      <c r="B176" s="6" t="s">
        <v>218</v>
      </c>
      <c r="C176">
        <v>33209.589999999997</v>
      </c>
      <c r="E176">
        <v>33209.589999999997</v>
      </c>
    </row>
    <row r="177" spans="2:5" x14ac:dyDescent="0.25">
      <c r="B177" s="6" t="s">
        <v>219</v>
      </c>
      <c r="C177">
        <v>34983.42</v>
      </c>
      <c r="E177">
        <v>34983.42</v>
      </c>
    </row>
    <row r="178" spans="2:5" x14ac:dyDescent="0.25">
      <c r="B178" s="6" t="s">
        <v>220</v>
      </c>
      <c r="C178">
        <v>35286.03</v>
      </c>
      <c r="D178">
        <v>4292.1400000000003</v>
      </c>
      <c r="E178">
        <v>39578.17</v>
      </c>
    </row>
    <row r="179" spans="2:5" x14ac:dyDescent="0.25">
      <c r="B179" s="6" t="s">
        <v>221</v>
      </c>
      <c r="C179">
        <v>36661.800000000003</v>
      </c>
      <c r="D179">
        <v>4300.5200000000004</v>
      </c>
      <c r="E179">
        <v>40962.320000000007</v>
      </c>
    </row>
    <row r="180" spans="2:5" x14ac:dyDescent="0.25">
      <c r="B180" s="6" t="s">
        <v>222</v>
      </c>
      <c r="C180">
        <v>35333.25</v>
      </c>
      <c r="D180">
        <v>4302.43</v>
      </c>
      <c r="E180">
        <v>39635.68</v>
      </c>
    </row>
    <row r="181" spans="2:5" x14ac:dyDescent="0.25">
      <c r="B181" s="6" t="s">
        <v>223</v>
      </c>
      <c r="C181">
        <v>34475.550000000003</v>
      </c>
      <c r="D181">
        <v>4320.66</v>
      </c>
      <c r="E181">
        <v>38796.210000000006</v>
      </c>
    </row>
    <row r="182" spans="2:5" x14ac:dyDescent="0.25">
      <c r="B182" s="6" t="s">
        <v>224</v>
      </c>
      <c r="C182">
        <v>33926.449999999997</v>
      </c>
      <c r="D182">
        <v>4355.43</v>
      </c>
      <c r="E182">
        <v>38281.879999999997</v>
      </c>
    </row>
    <row r="183" spans="2:5" x14ac:dyDescent="0.25">
      <c r="B183" s="6" t="s">
        <v>225</v>
      </c>
      <c r="C183">
        <v>34942.559999999998</v>
      </c>
      <c r="E183">
        <v>34942.559999999998</v>
      </c>
    </row>
    <row r="184" spans="2:5" x14ac:dyDescent="0.25">
      <c r="B184" s="6" t="s">
        <v>226</v>
      </c>
      <c r="C184">
        <v>35985.71</v>
      </c>
      <c r="E184">
        <v>35985.71</v>
      </c>
    </row>
    <row r="185" spans="2:5" x14ac:dyDescent="0.25">
      <c r="B185" s="6" t="s">
        <v>227</v>
      </c>
      <c r="C185">
        <v>34559.72</v>
      </c>
      <c r="E185">
        <v>34559.72</v>
      </c>
    </row>
    <row r="186" spans="2:5" x14ac:dyDescent="0.25">
      <c r="B186" s="6" t="s">
        <v>228</v>
      </c>
      <c r="C186">
        <v>35114.32</v>
      </c>
      <c r="D186">
        <v>4356.46</v>
      </c>
      <c r="E186">
        <v>39470.78</v>
      </c>
    </row>
    <row r="187" spans="2:5" x14ac:dyDescent="0.25">
      <c r="B187" s="6" t="s">
        <v>229</v>
      </c>
      <c r="C187">
        <v>35098.28</v>
      </c>
      <c r="D187">
        <v>4361.88</v>
      </c>
      <c r="E187">
        <v>39460.159999999996</v>
      </c>
    </row>
    <row r="188" spans="2:5" x14ac:dyDescent="0.25">
      <c r="B188" s="6" t="s">
        <v>230</v>
      </c>
      <c r="C188">
        <v>33493.24</v>
      </c>
      <c r="D188">
        <v>4330.88</v>
      </c>
      <c r="E188">
        <v>37824.119999999995</v>
      </c>
    </row>
    <row r="189" spans="2:5" x14ac:dyDescent="0.25">
      <c r="B189" s="6" t="s">
        <v>231</v>
      </c>
      <c r="C189">
        <v>34262.53</v>
      </c>
      <c r="D189">
        <v>4371.6000000000004</v>
      </c>
      <c r="E189">
        <v>38634.129999999997</v>
      </c>
    </row>
    <row r="190" spans="2:5" x14ac:dyDescent="0.25">
      <c r="B190" s="6" t="s">
        <v>232</v>
      </c>
      <c r="C190">
        <v>34195.26</v>
      </c>
      <c r="E190">
        <v>34195.26</v>
      </c>
    </row>
    <row r="191" spans="2:5" x14ac:dyDescent="0.25">
      <c r="B191" s="6" t="s">
        <v>233</v>
      </c>
      <c r="C191">
        <v>34602</v>
      </c>
      <c r="E191">
        <v>34602</v>
      </c>
    </row>
    <row r="192" spans="2:5" x14ac:dyDescent="0.25">
      <c r="B192" s="6" t="s">
        <v>234</v>
      </c>
      <c r="C192">
        <v>34670.21</v>
      </c>
      <c r="D192">
        <v>4386.68</v>
      </c>
      <c r="E192">
        <v>39056.89</v>
      </c>
    </row>
    <row r="193" spans="2:5" x14ac:dyDescent="0.25">
      <c r="B193" s="6" t="s">
        <v>235</v>
      </c>
      <c r="C193">
        <v>33334.71</v>
      </c>
      <c r="D193">
        <v>4392.37</v>
      </c>
      <c r="E193">
        <v>37727.08</v>
      </c>
    </row>
    <row r="194" spans="2:5" x14ac:dyDescent="0.25">
      <c r="B194" s="6" t="s">
        <v>236</v>
      </c>
      <c r="C194">
        <v>33189.99</v>
      </c>
      <c r="D194">
        <v>4393.68</v>
      </c>
      <c r="E194">
        <v>37583.67</v>
      </c>
    </row>
    <row r="195" spans="2:5" x14ac:dyDescent="0.25">
      <c r="B195" s="6" t="s">
        <v>237</v>
      </c>
      <c r="C195">
        <v>32691.72</v>
      </c>
      <c r="D195">
        <v>4369.0200000000004</v>
      </c>
      <c r="E195">
        <v>37060.740000000005</v>
      </c>
    </row>
    <row r="196" spans="2:5" x14ac:dyDescent="0.25">
      <c r="B196" s="6" t="s">
        <v>238</v>
      </c>
      <c r="C196">
        <v>32252.21</v>
      </c>
      <c r="D196">
        <v>4375.09</v>
      </c>
      <c r="E196">
        <v>36627.300000000003</v>
      </c>
    </row>
    <row r="197" spans="2:5" x14ac:dyDescent="0.25">
      <c r="B197" s="6" t="s">
        <v>239</v>
      </c>
      <c r="C197">
        <v>32437.07</v>
      </c>
      <c r="E197">
        <v>32437.07</v>
      </c>
    </row>
    <row r="198" spans="2:5" x14ac:dyDescent="0.25">
      <c r="B198" s="6" t="s">
        <v>240</v>
      </c>
      <c r="C198">
        <v>32200.55</v>
      </c>
      <c r="E198">
        <v>32200.55</v>
      </c>
    </row>
    <row r="199" spans="2:5" x14ac:dyDescent="0.25">
      <c r="B199" s="6" t="s">
        <v>241</v>
      </c>
      <c r="C199">
        <v>31890.59</v>
      </c>
      <c r="D199">
        <v>4296.3999999999996</v>
      </c>
      <c r="E199">
        <v>36186.99</v>
      </c>
    </row>
    <row r="200" spans="2:5" x14ac:dyDescent="0.25">
      <c r="B200" s="6" t="s">
        <v>242</v>
      </c>
      <c r="C200">
        <v>30005.72</v>
      </c>
      <c r="D200">
        <v>4336.84</v>
      </c>
      <c r="E200">
        <v>34342.559999999998</v>
      </c>
    </row>
    <row r="201" spans="2:5" x14ac:dyDescent="0.25">
      <c r="B201" s="6" t="s">
        <v>243</v>
      </c>
      <c r="C201">
        <v>32950</v>
      </c>
      <c r="D201">
        <v>4359.7</v>
      </c>
      <c r="E201">
        <v>37309.699999999997</v>
      </c>
    </row>
    <row r="202" spans="2:5" x14ac:dyDescent="0.25">
      <c r="B202" s="6" t="s">
        <v>244</v>
      </c>
      <c r="C202">
        <v>32806.46</v>
      </c>
      <c r="D202">
        <v>4369.87</v>
      </c>
      <c r="E202">
        <v>37176.33</v>
      </c>
    </row>
    <row r="203" spans="2:5" x14ac:dyDescent="0.25">
      <c r="B203" s="6" t="s">
        <v>245</v>
      </c>
      <c r="C203">
        <v>33800</v>
      </c>
      <c r="D203">
        <v>4415.18</v>
      </c>
      <c r="E203">
        <v>38215.18</v>
      </c>
    </row>
    <row r="204" spans="2:5" x14ac:dyDescent="0.25">
      <c r="B204" s="6" t="s">
        <v>246</v>
      </c>
      <c r="C204">
        <v>34525.5</v>
      </c>
      <c r="E204">
        <v>34525.5</v>
      </c>
    </row>
    <row r="205" spans="2:5" x14ac:dyDescent="0.25">
      <c r="B205" s="6" t="s">
        <v>247</v>
      </c>
      <c r="C205">
        <v>39782.93</v>
      </c>
      <c r="E205">
        <v>39782.93</v>
      </c>
    </row>
    <row r="206" spans="2:5" x14ac:dyDescent="0.25">
      <c r="B206" s="6" t="s">
        <v>248</v>
      </c>
      <c r="C206">
        <v>40572.449999999997</v>
      </c>
      <c r="D206">
        <v>4422.7299999999996</v>
      </c>
      <c r="E206">
        <v>44995.179999999993</v>
      </c>
    </row>
    <row r="207" spans="2:5" x14ac:dyDescent="0.25">
      <c r="B207" s="6" t="s">
        <v>249</v>
      </c>
      <c r="C207">
        <v>40366.57</v>
      </c>
      <c r="D207">
        <v>4416.38</v>
      </c>
      <c r="E207">
        <v>44782.95</v>
      </c>
    </row>
    <row r="208" spans="2:5" x14ac:dyDescent="0.25">
      <c r="B208" s="6" t="s">
        <v>250</v>
      </c>
      <c r="C208">
        <v>40928.46</v>
      </c>
      <c r="D208">
        <v>4415.47</v>
      </c>
      <c r="E208">
        <v>45343.93</v>
      </c>
    </row>
    <row r="209" spans="2:5" x14ac:dyDescent="0.25">
      <c r="B209" s="6" t="s">
        <v>251</v>
      </c>
      <c r="C209">
        <v>40639.14</v>
      </c>
      <c r="D209">
        <v>4429.97</v>
      </c>
      <c r="E209">
        <v>45069.11</v>
      </c>
    </row>
    <row r="210" spans="2:5" x14ac:dyDescent="0.25">
      <c r="B210" s="6" t="s">
        <v>252</v>
      </c>
      <c r="C210">
        <v>42400</v>
      </c>
      <c r="D210">
        <v>4412.25</v>
      </c>
      <c r="E210">
        <v>46812.25</v>
      </c>
    </row>
    <row r="211" spans="2:5" x14ac:dyDescent="0.25">
      <c r="B211" s="6" t="s">
        <v>253</v>
      </c>
      <c r="C211">
        <v>42600</v>
      </c>
      <c r="E211">
        <v>42600</v>
      </c>
    </row>
    <row r="212" spans="2:5" x14ac:dyDescent="0.25">
      <c r="B212" s="6" t="s">
        <v>254</v>
      </c>
      <c r="C212">
        <v>42475.28</v>
      </c>
      <c r="E212">
        <v>42475.28</v>
      </c>
    </row>
    <row r="213" spans="2:5" x14ac:dyDescent="0.25">
      <c r="B213" s="6" t="s">
        <v>255</v>
      </c>
      <c r="C213">
        <v>40446.58</v>
      </c>
      <c r="D213">
        <v>4422.18</v>
      </c>
      <c r="E213">
        <v>44868.76</v>
      </c>
    </row>
    <row r="214" spans="2:5" x14ac:dyDescent="0.25">
      <c r="B214" s="6" t="s">
        <v>256</v>
      </c>
      <c r="C214">
        <v>38824.81</v>
      </c>
      <c r="D214">
        <v>4423.79</v>
      </c>
      <c r="E214">
        <v>43248.6</v>
      </c>
    </row>
    <row r="215" spans="2:5" x14ac:dyDescent="0.25">
      <c r="B215" s="6" t="s">
        <v>257</v>
      </c>
      <c r="C215">
        <v>39973.96</v>
      </c>
      <c r="D215">
        <v>4416.17</v>
      </c>
      <c r="E215">
        <v>44390.13</v>
      </c>
    </row>
    <row r="216" spans="2:5" x14ac:dyDescent="0.25">
      <c r="B216" s="6" t="s">
        <v>258</v>
      </c>
      <c r="C216">
        <v>41431.18</v>
      </c>
      <c r="D216">
        <v>4429.76</v>
      </c>
      <c r="E216">
        <v>45860.94</v>
      </c>
    </row>
    <row r="217" spans="2:5" x14ac:dyDescent="0.25">
      <c r="B217" s="6" t="s">
        <v>259</v>
      </c>
      <c r="C217">
        <v>43792.42</v>
      </c>
      <c r="D217">
        <v>4440.82</v>
      </c>
      <c r="E217">
        <v>48233.24</v>
      </c>
    </row>
    <row r="218" spans="2:5" x14ac:dyDescent="0.25">
      <c r="B218" s="6" t="s">
        <v>260</v>
      </c>
      <c r="C218">
        <v>44837.59</v>
      </c>
      <c r="E218">
        <v>44837.59</v>
      </c>
    </row>
    <row r="219" spans="2:5" x14ac:dyDescent="0.25">
      <c r="B219" s="6" t="s">
        <v>261</v>
      </c>
      <c r="C219">
        <v>45386.81</v>
      </c>
      <c r="E219">
        <v>45386.81</v>
      </c>
    </row>
    <row r="220" spans="2:5" x14ac:dyDescent="0.25">
      <c r="B220" s="6" t="s">
        <v>262</v>
      </c>
      <c r="C220">
        <v>46729.86</v>
      </c>
      <c r="D220">
        <v>4439.3900000000003</v>
      </c>
      <c r="E220">
        <v>51169.25</v>
      </c>
    </row>
    <row r="221" spans="2:5" x14ac:dyDescent="0.25">
      <c r="B221" s="6" t="s">
        <v>263</v>
      </c>
      <c r="C221">
        <v>46183.47</v>
      </c>
      <c r="D221">
        <v>4445.21</v>
      </c>
      <c r="E221">
        <v>50628.68</v>
      </c>
    </row>
    <row r="222" spans="2:5" x14ac:dyDescent="0.25">
      <c r="B222" s="6" t="s">
        <v>264</v>
      </c>
      <c r="C222">
        <v>46775</v>
      </c>
      <c r="D222">
        <v>4449.4399999999996</v>
      </c>
      <c r="E222">
        <v>51224.44</v>
      </c>
    </row>
    <row r="223" spans="2:5" x14ac:dyDescent="0.25">
      <c r="B223" s="6" t="s">
        <v>265</v>
      </c>
      <c r="C223">
        <v>46023.08</v>
      </c>
      <c r="D223">
        <v>4461.7700000000004</v>
      </c>
      <c r="E223">
        <v>50484.850000000006</v>
      </c>
    </row>
    <row r="224" spans="2:5" x14ac:dyDescent="0.25">
      <c r="B224" s="6" t="s">
        <v>266</v>
      </c>
      <c r="C224">
        <v>47900</v>
      </c>
      <c r="D224">
        <v>4468.37</v>
      </c>
      <c r="E224">
        <v>52368.37</v>
      </c>
    </row>
    <row r="225" spans="2:5" x14ac:dyDescent="0.25">
      <c r="B225" s="6" t="s">
        <v>267</v>
      </c>
      <c r="C225">
        <v>48181.51</v>
      </c>
      <c r="E225">
        <v>48181.51</v>
      </c>
    </row>
    <row r="226" spans="2:5" x14ac:dyDescent="0.25">
      <c r="B226" s="6" t="s">
        <v>268</v>
      </c>
      <c r="C226">
        <v>48044.25</v>
      </c>
      <c r="E226">
        <v>48044.25</v>
      </c>
    </row>
    <row r="227" spans="2:5" x14ac:dyDescent="0.25">
      <c r="B227" s="6" t="s">
        <v>269</v>
      </c>
      <c r="C227">
        <v>47744.5</v>
      </c>
      <c r="D227">
        <v>4480.26</v>
      </c>
      <c r="E227">
        <v>52224.76</v>
      </c>
    </row>
    <row r="228" spans="2:5" x14ac:dyDescent="0.25">
      <c r="B228" s="6" t="s">
        <v>270</v>
      </c>
      <c r="C228">
        <v>47162.94</v>
      </c>
      <c r="D228">
        <v>4462.12</v>
      </c>
      <c r="E228">
        <v>51625.060000000005</v>
      </c>
    </row>
    <row r="229" spans="2:5" x14ac:dyDescent="0.25">
      <c r="B229" s="6" t="s">
        <v>271</v>
      </c>
      <c r="C229">
        <v>46031</v>
      </c>
      <c r="D229">
        <v>4454.32</v>
      </c>
      <c r="E229">
        <v>50485.32</v>
      </c>
    </row>
    <row r="230" spans="2:5" x14ac:dyDescent="0.25">
      <c r="B230" s="6" t="s">
        <v>272</v>
      </c>
      <c r="C230">
        <v>47424.13</v>
      </c>
      <c r="D230">
        <v>4418.6099999999997</v>
      </c>
      <c r="E230">
        <v>51842.74</v>
      </c>
    </row>
    <row r="231" spans="2:5" x14ac:dyDescent="0.25">
      <c r="B231" s="6" t="s">
        <v>273</v>
      </c>
      <c r="C231">
        <v>49400</v>
      </c>
      <c r="D231">
        <v>4444.3500000000004</v>
      </c>
      <c r="E231">
        <v>53844.35</v>
      </c>
    </row>
    <row r="232" spans="2:5" x14ac:dyDescent="0.25">
      <c r="B232" s="6" t="s">
        <v>274</v>
      </c>
      <c r="C232">
        <v>49812.54</v>
      </c>
      <c r="E232">
        <v>49812.54</v>
      </c>
    </row>
    <row r="233" spans="2:5" x14ac:dyDescent="0.25">
      <c r="B233" s="6" t="s">
        <v>275</v>
      </c>
      <c r="C233">
        <v>50540.19</v>
      </c>
      <c r="E233">
        <v>50540.19</v>
      </c>
    </row>
    <row r="234" spans="2:5" x14ac:dyDescent="0.25">
      <c r="B234" s="6" t="s">
        <v>276</v>
      </c>
      <c r="C234">
        <v>50517.99</v>
      </c>
      <c r="D234">
        <v>4489.88</v>
      </c>
      <c r="E234">
        <v>55007.869999999995</v>
      </c>
    </row>
    <row r="235" spans="2:5" x14ac:dyDescent="0.25">
      <c r="B235" s="6" t="s">
        <v>277</v>
      </c>
      <c r="C235">
        <v>49867.71</v>
      </c>
      <c r="D235">
        <v>4492.8100000000004</v>
      </c>
      <c r="E235">
        <v>54360.52</v>
      </c>
    </row>
    <row r="236" spans="2:5" x14ac:dyDescent="0.25">
      <c r="B236" s="6" t="s">
        <v>278</v>
      </c>
      <c r="C236">
        <v>49365.42</v>
      </c>
      <c r="D236">
        <v>4501.71</v>
      </c>
      <c r="E236">
        <v>53867.13</v>
      </c>
    </row>
    <row r="237" spans="2:5" x14ac:dyDescent="0.25">
      <c r="B237" s="6" t="s">
        <v>279</v>
      </c>
      <c r="C237">
        <v>48053.14</v>
      </c>
      <c r="D237">
        <v>4495.8999999999996</v>
      </c>
      <c r="E237">
        <v>52549.04</v>
      </c>
    </row>
    <row r="238" spans="2:5" x14ac:dyDescent="0.25">
      <c r="B238" s="6" t="s">
        <v>280</v>
      </c>
      <c r="C238">
        <v>49313.26</v>
      </c>
      <c r="D238">
        <v>4513.33</v>
      </c>
      <c r="E238">
        <v>53826.590000000004</v>
      </c>
    </row>
    <row r="239" spans="2:5" x14ac:dyDescent="0.25">
      <c r="B239" s="6" t="s">
        <v>281</v>
      </c>
      <c r="C239">
        <v>49650</v>
      </c>
      <c r="E239">
        <v>49650</v>
      </c>
    </row>
    <row r="240" spans="2:5" x14ac:dyDescent="0.25">
      <c r="B240" s="6" t="s">
        <v>282</v>
      </c>
      <c r="C240">
        <v>49408.07</v>
      </c>
      <c r="E240">
        <v>49408.07</v>
      </c>
    </row>
    <row r="241" spans="2:5" x14ac:dyDescent="0.25">
      <c r="B241" s="6" t="s">
        <v>283</v>
      </c>
      <c r="C241">
        <v>48735.71</v>
      </c>
      <c r="D241">
        <v>4537.3599999999997</v>
      </c>
      <c r="E241">
        <v>53273.07</v>
      </c>
    </row>
    <row r="242" spans="2:5" x14ac:dyDescent="0.25">
      <c r="B242" s="6" t="s">
        <v>284</v>
      </c>
      <c r="C242">
        <v>48261.59</v>
      </c>
      <c r="D242">
        <v>4531.3900000000003</v>
      </c>
      <c r="E242">
        <v>52792.979999999996</v>
      </c>
    </row>
    <row r="243" spans="2:5" x14ac:dyDescent="0.25">
      <c r="B243" s="6" t="s">
        <v>285</v>
      </c>
      <c r="C243">
        <v>49935.09</v>
      </c>
      <c r="D243">
        <v>4537.1099999999997</v>
      </c>
      <c r="E243">
        <v>54472.2</v>
      </c>
    </row>
    <row r="244" spans="2:5" x14ac:dyDescent="0.25">
      <c r="B244" s="6" t="s">
        <v>286</v>
      </c>
      <c r="C244">
        <v>50412</v>
      </c>
      <c r="D244">
        <v>4545.8500000000004</v>
      </c>
      <c r="E244">
        <v>54957.85</v>
      </c>
    </row>
    <row r="245" spans="2:5" x14ac:dyDescent="0.25">
      <c r="B245" s="6" t="s">
        <v>287</v>
      </c>
      <c r="C245">
        <v>51046.11</v>
      </c>
      <c r="D245">
        <v>4541.45</v>
      </c>
      <c r="E245">
        <v>55587.56</v>
      </c>
    </row>
    <row r="246" spans="2:5" x14ac:dyDescent="0.25">
      <c r="B246" s="6" t="s">
        <v>288</v>
      </c>
      <c r="C246">
        <v>50545.41</v>
      </c>
      <c r="E246">
        <v>50545.41</v>
      </c>
    </row>
    <row r="247" spans="2:5" x14ac:dyDescent="0.25">
      <c r="B247" s="6" t="s">
        <v>289</v>
      </c>
      <c r="C247">
        <v>51962.68</v>
      </c>
      <c r="E247">
        <v>51962.68</v>
      </c>
    </row>
    <row r="248" spans="2:5" x14ac:dyDescent="0.25">
      <c r="B248" s="6" t="s">
        <v>290</v>
      </c>
      <c r="C248">
        <v>52938.78</v>
      </c>
      <c r="E248">
        <v>52938.78</v>
      </c>
    </row>
    <row r="249" spans="2:5" x14ac:dyDescent="0.25">
      <c r="B249" s="6" t="s">
        <v>291</v>
      </c>
      <c r="C249">
        <v>52744.480000000003</v>
      </c>
      <c r="D249">
        <v>4535.38</v>
      </c>
      <c r="E249">
        <v>57279.86</v>
      </c>
    </row>
    <row r="250" spans="2:5" x14ac:dyDescent="0.25">
      <c r="B250" s="6" t="s">
        <v>292</v>
      </c>
      <c r="C250">
        <v>46885.38</v>
      </c>
      <c r="D250">
        <v>4521.79</v>
      </c>
      <c r="E250">
        <v>51407.17</v>
      </c>
    </row>
    <row r="251" spans="2:5" x14ac:dyDescent="0.25">
      <c r="B251" s="6" t="s">
        <v>293</v>
      </c>
      <c r="C251">
        <v>47396.38</v>
      </c>
      <c r="D251">
        <v>4529.8999999999996</v>
      </c>
      <c r="E251">
        <v>51926.28</v>
      </c>
    </row>
    <row r="252" spans="2:5" x14ac:dyDescent="0.25">
      <c r="B252" s="6" t="s">
        <v>294</v>
      </c>
      <c r="C252">
        <v>46812.87</v>
      </c>
      <c r="D252">
        <v>4520.47</v>
      </c>
      <c r="E252">
        <v>51333.340000000004</v>
      </c>
    </row>
    <row r="253" spans="2:5" x14ac:dyDescent="0.25">
      <c r="B253" s="6" t="s">
        <v>295</v>
      </c>
      <c r="C253">
        <v>46001.33</v>
      </c>
      <c r="E253">
        <v>46001.33</v>
      </c>
    </row>
    <row r="254" spans="2:5" x14ac:dyDescent="0.25">
      <c r="B254" s="6" t="s">
        <v>296</v>
      </c>
      <c r="C254">
        <v>46504.62</v>
      </c>
      <c r="E254">
        <v>46504.62</v>
      </c>
    </row>
    <row r="255" spans="2:5" x14ac:dyDescent="0.25">
      <c r="B255" s="6" t="s">
        <v>297</v>
      </c>
      <c r="C255">
        <v>46897</v>
      </c>
      <c r="D255">
        <v>4492.99</v>
      </c>
      <c r="E255">
        <v>51389.99</v>
      </c>
    </row>
    <row r="256" spans="2:5" x14ac:dyDescent="0.25">
      <c r="B256" s="6" t="s">
        <v>298</v>
      </c>
      <c r="C256">
        <v>47498.54</v>
      </c>
      <c r="D256">
        <v>4485.68</v>
      </c>
      <c r="E256">
        <v>51984.22</v>
      </c>
    </row>
    <row r="257" spans="2:5" x14ac:dyDescent="0.25">
      <c r="B257" s="6" t="s">
        <v>299</v>
      </c>
      <c r="C257">
        <v>48455.16</v>
      </c>
      <c r="D257">
        <v>4486.87</v>
      </c>
      <c r="E257">
        <v>52942.030000000006</v>
      </c>
    </row>
    <row r="258" spans="2:5" x14ac:dyDescent="0.25">
      <c r="B258" s="6" t="s">
        <v>300</v>
      </c>
      <c r="C258">
        <v>48500</v>
      </c>
      <c r="D258">
        <v>4485.87</v>
      </c>
      <c r="E258">
        <v>52985.87</v>
      </c>
    </row>
    <row r="259" spans="2:5" x14ac:dyDescent="0.25">
      <c r="B259" s="6" t="s">
        <v>301</v>
      </c>
      <c r="C259">
        <v>48165.96</v>
      </c>
      <c r="D259">
        <v>4471.5200000000004</v>
      </c>
      <c r="E259">
        <v>52637.479999999996</v>
      </c>
    </row>
    <row r="260" spans="2:5" x14ac:dyDescent="0.25">
      <c r="B260" s="6" t="s">
        <v>302</v>
      </c>
      <c r="C260">
        <v>48808.97</v>
      </c>
      <c r="E260">
        <v>48808.97</v>
      </c>
    </row>
    <row r="261" spans="2:5" x14ac:dyDescent="0.25">
      <c r="B261" s="6" t="s">
        <v>303</v>
      </c>
      <c r="C261">
        <v>48333.32</v>
      </c>
      <c r="E261">
        <v>48333.32</v>
      </c>
    </row>
    <row r="262" spans="2:5" x14ac:dyDescent="0.25">
      <c r="B262" s="6" t="s">
        <v>304</v>
      </c>
      <c r="C262">
        <v>45837.9</v>
      </c>
      <c r="D262">
        <v>4402.95</v>
      </c>
      <c r="E262">
        <v>50240.85</v>
      </c>
    </row>
    <row r="263" spans="2:5" x14ac:dyDescent="0.25">
      <c r="B263" s="6" t="s">
        <v>305</v>
      </c>
      <c r="C263">
        <v>43655.53</v>
      </c>
      <c r="D263">
        <v>4394.87</v>
      </c>
      <c r="E263">
        <v>48050.400000000001</v>
      </c>
    </row>
    <row r="264" spans="2:5" x14ac:dyDescent="0.25">
      <c r="B264" s="6" t="s">
        <v>306</v>
      </c>
      <c r="C264">
        <v>44231.92</v>
      </c>
      <c r="D264">
        <v>4416.75</v>
      </c>
      <c r="E264">
        <v>48648.67</v>
      </c>
    </row>
    <row r="265" spans="2:5" x14ac:dyDescent="0.25">
      <c r="B265" s="6" t="s">
        <v>307</v>
      </c>
      <c r="C265">
        <v>45062.97</v>
      </c>
      <c r="D265">
        <v>4465.3999999999996</v>
      </c>
      <c r="E265">
        <v>49528.37</v>
      </c>
    </row>
    <row r="266" spans="2:5" x14ac:dyDescent="0.25">
      <c r="B266" s="6" t="s">
        <v>308</v>
      </c>
      <c r="C266">
        <v>45157.81</v>
      </c>
      <c r="D266">
        <v>4463.12</v>
      </c>
      <c r="E266">
        <v>49620.93</v>
      </c>
    </row>
    <row r="267" spans="2:5" x14ac:dyDescent="0.25">
      <c r="B267" s="6" t="s">
        <v>309</v>
      </c>
      <c r="C267">
        <v>42985.06</v>
      </c>
      <c r="E267">
        <v>42985.06</v>
      </c>
    </row>
    <row r="268" spans="2:5" x14ac:dyDescent="0.25">
      <c r="B268" s="6" t="s">
        <v>310</v>
      </c>
      <c r="C268">
        <v>44350</v>
      </c>
      <c r="E268">
        <v>44350</v>
      </c>
    </row>
    <row r="269" spans="2:5" x14ac:dyDescent="0.25">
      <c r="B269" s="6" t="s">
        <v>311</v>
      </c>
      <c r="C269">
        <v>44250.76</v>
      </c>
      <c r="D269">
        <v>4457.3</v>
      </c>
      <c r="E269">
        <v>48708.060000000005</v>
      </c>
    </row>
    <row r="270" spans="2:5" x14ac:dyDescent="0.25">
      <c r="B270" s="6" t="s">
        <v>312</v>
      </c>
      <c r="C270">
        <v>42771.12</v>
      </c>
      <c r="D270">
        <v>4419.54</v>
      </c>
      <c r="E270">
        <v>47190.66</v>
      </c>
    </row>
    <row r="271" spans="2:5" x14ac:dyDescent="0.25">
      <c r="B271" s="6" t="s">
        <v>313</v>
      </c>
      <c r="C271">
        <v>43726.63</v>
      </c>
      <c r="D271">
        <v>4385.57</v>
      </c>
      <c r="E271">
        <v>48112.2</v>
      </c>
    </row>
    <row r="272" spans="2:5" x14ac:dyDescent="0.25">
      <c r="B272" s="6" t="s">
        <v>314</v>
      </c>
      <c r="C272">
        <v>44097.7</v>
      </c>
      <c r="D272">
        <v>4382.55</v>
      </c>
      <c r="E272">
        <v>48480.25</v>
      </c>
    </row>
    <row r="273" spans="2:5" x14ac:dyDescent="0.25">
      <c r="B273" s="6" t="s">
        <v>315</v>
      </c>
      <c r="C273">
        <v>48495.68</v>
      </c>
      <c r="D273">
        <v>4375.1899999999996</v>
      </c>
      <c r="E273">
        <v>52870.87</v>
      </c>
    </row>
    <row r="274" spans="2:5" x14ac:dyDescent="0.25">
      <c r="B274" s="6" t="s">
        <v>316</v>
      </c>
      <c r="C274">
        <v>48346.7</v>
      </c>
      <c r="E274">
        <v>48346.7</v>
      </c>
    </row>
    <row r="275" spans="2:5" x14ac:dyDescent="0.25">
      <c r="B275" s="6" t="s">
        <v>317</v>
      </c>
      <c r="C275">
        <v>49259.3</v>
      </c>
      <c r="E275">
        <v>49259.3</v>
      </c>
    </row>
    <row r="276" spans="2:5" x14ac:dyDescent="0.25">
      <c r="B276" s="6" t="s">
        <v>318</v>
      </c>
      <c r="C276">
        <v>49789.33</v>
      </c>
      <c r="D276">
        <v>4355.51</v>
      </c>
      <c r="E276">
        <v>54144.840000000004</v>
      </c>
    </row>
    <row r="277" spans="2:5" x14ac:dyDescent="0.25">
      <c r="B277" s="6" t="s">
        <v>319</v>
      </c>
      <c r="C277">
        <v>51927.83</v>
      </c>
      <c r="D277">
        <v>4369.2299999999996</v>
      </c>
      <c r="E277">
        <v>56297.06</v>
      </c>
    </row>
    <row r="278" spans="2:5" x14ac:dyDescent="0.25">
      <c r="B278" s="6" t="s">
        <v>320</v>
      </c>
      <c r="C278">
        <v>55800</v>
      </c>
      <c r="D278">
        <v>4365.57</v>
      </c>
      <c r="E278">
        <v>60165.57</v>
      </c>
    </row>
    <row r="279" spans="2:5" x14ac:dyDescent="0.25">
      <c r="B279" s="6" t="s">
        <v>321</v>
      </c>
      <c r="C279">
        <v>55231.53</v>
      </c>
      <c r="D279">
        <v>4429.97</v>
      </c>
      <c r="E279">
        <v>59661.5</v>
      </c>
    </row>
    <row r="280" spans="2:5" x14ac:dyDescent="0.25">
      <c r="B280" s="6" t="s">
        <v>322</v>
      </c>
      <c r="C280">
        <v>56150.58</v>
      </c>
      <c r="D280">
        <v>4412.0200000000004</v>
      </c>
      <c r="E280">
        <v>60562.600000000006</v>
      </c>
    </row>
    <row r="281" spans="2:5" x14ac:dyDescent="0.25">
      <c r="B281" s="6" t="s">
        <v>323</v>
      </c>
      <c r="C281">
        <v>55486.87</v>
      </c>
      <c r="E281">
        <v>55486.87</v>
      </c>
    </row>
    <row r="282" spans="2:5" x14ac:dyDescent="0.25">
      <c r="B282" s="6" t="s">
        <v>324</v>
      </c>
      <c r="C282">
        <v>56759.01</v>
      </c>
      <c r="E282">
        <v>56759.01</v>
      </c>
    </row>
    <row r="283" spans="2:5" x14ac:dyDescent="0.25">
      <c r="B283" s="6" t="s">
        <v>325</v>
      </c>
      <c r="C283">
        <v>58000</v>
      </c>
      <c r="D283">
        <v>4415.88</v>
      </c>
      <c r="E283">
        <v>62415.88</v>
      </c>
    </row>
    <row r="284" spans="2:5" x14ac:dyDescent="0.25">
      <c r="B284" s="6" t="s">
        <v>326</v>
      </c>
      <c r="C284">
        <v>57688.88</v>
      </c>
      <c r="D284">
        <v>4374.8900000000003</v>
      </c>
      <c r="E284">
        <v>62063.77</v>
      </c>
    </row>
    <row r="285" spans="2:5" x14ac:dyDescent="0.25">
      <c r="B285" s="6" t="s">
        <v>327</v>
      </c>
      <c r="C285">
        <v>58500.02</v>
      </c>
      <c r="D285">
        <v>4372.87</v>
      </c>
      <c r="E285">
        <v>62872.89</v>
      </c>
    </row>
    <row r="286" spans="2:5" x14ac:dyDescent="0.25">
      <c r="B286" s="6" t="s">
        <v>328</v>
      </c>
      <c r="C286">
        <v>59450</v>
      </c>
      <c r="D286">
        <v>4439.7299999999996</v>
      </c>
      <c r="E286">
        <v>63889.729999999996</v>
      </c>
    </row>
    <row r="287" spans="2:5" x14ac:dyDescent="0.25">
      <c r="B287" s="6" t="s">
        <v>329</v>
      </c>
      <c r="C287">
        <v>62898</v>
      </c>
      <c r="D287">
        <v>4475.82</v>
      </c>
      <c r="E287">
        <v>67373.820000000007</v>
      </c>
    </row>
    <row r="288" spans="2:5" x14ac:dyDescent="0.25">
      <c r="B288" s="6" t="s">
        <v>330</v>
      </c>
      <c r="C288">
        <v>62366.080000000002</v>
      </c>
      <c r="E288">
        <v>62366.080000000002</v>
      </c>
    </row>
    <row r="289" spans="2:5" x14ac:dyDescent="0.25">
      <c r="B289" s="6" t="s">
        <v>331</v>
      </c>
      <c r="C289">
        <v>62552.73</v>
      </c>
      <c r="E289">
        <v>62552.73</v>
      </c>
    </row>
    <row r="290" spans="2:5" x14ac:dyDescent="0.25">
      <c r="B290" s="6" t="s">
        <v>332</v>
      </c>
      <c r="C290">
        <v>62973.38</v>
      </c>
      <c r="D290">
        <v>4488.75</v>
      </c>
      <c r="E290">
        <v>67462.13</v>
      </c>
    </row>
    <row r="291" spans="2:5" x14ac:dyDescent="0.25">
      <c r="B291" s="6" t="s">
        <v>333</v>
      </c>
      <c r="C291">
        <v>64498.12</v>
      </c>
      <c r="D291">
        <v>4520.3999999999996</v>
      </c>
      <c r="E291">
        <v>69018.52</v>
      </c>
    </row>
    <row r="292" spans="2:5" x14ac:dyDescent="0.25">
      <c r="B292" s="6" t="s">
        <v>334</v>
      </c>
      <c r="C292">
        <v>66994.720000000001</v>
      </c>
      <c r="D292">
        <v>4540.87</v>
      </c>
      <c r="E292">
        <v>71535.59</v>
      </c>
    </row>
    <row r="293" spans="2:5" x14ac:dyDescent="0.25">
      <c r="B293" s="6" t="s">
        <v>335</v>
      </c>
      <c r="C293">
        <v>66643.14</v>
      </c>
      <c r="D293">
        <v>4551.4399999999996</v>
      </c>
      <c r="E293">
        <v>71194.58</v>
      </c>
    </row>
    <row r="294" spans="2:5" x14ac:dyDescent="0.25">
      <c r="B294" s="6" t="s">
        <v>336</v>
      </c>
      <c r="C294">
        <v>63745.62</v>
      </c>
      <c r="D294">
        <v>4559.67</v>
      </c>
      <c r="E294">
        <v>68305.290000000008</v>
      </c>
    </row>
    <row r="295" spans="2:5" x14ac:dyDescent="0.25">
      <c r="B295" s="6" t="s">
        <v>337</v>
      </c>
      <c r="C295">
        <v>61743.51</v>
      </c>
      <c r="E295">
        <v>61743.51</v>
      </c>
    </row>
    <row r="296" spans="2:5" x14ac:dyDescent="0.25">
      <c r="B296" s="6" t="s">
        <v>338</v>
      </c>
      <c r="C296">
        <v>62223.14</v>
      </c>
      <c r="E296">
        <v>62223.14</v>
      </c>
    </row>
    <row r="297" spans="2:5" x14ac:dyDescent="0.25">
      <c r="B297" s="6" t="s">
        <v>339</v>
      </c>
      <c r="C297">
        <v>63703.3</v>
      </c>
      <c r="D297">
        <v>4572.62</v>
      </c>
      <c r="E297">
        <v>68275.92</v>
      </c>
    </row>
    <row r="298" spans="2:5" x14ac:dyDescent="0.25">
      <c r="B298" s="6" t="s">
        <v>340</v>
      </c>
      <c r="C298">
        <v>63102.8</v>
      </c>
      <c r="D298">
        <v>4598.53</v>
      </c>
      <c r="E298">
        <v>67701.33</v>
      </c>
    </row>
    <row r="299" spans="2:5" x14ac:dyDescent="0.25">
      <c r="B299" s="6" t="s">
        <v>341</v>
      </c>
      <c r="C299">
        <v>61500</v>
      </c>
      <c r="D299">
        <v>4584.57</v>
      </c>
      <c r="E299">
        <v>66084.570000000007</v>
      </c>
    </row>
    <row r="300" spans="2:5" x14ac:dyDescent="0.25">
      <c r="B300" s="6" t="s">
        <v>342</v>
      </c>
      <c r="C300">
        <v>62508.87</v>
      </c>
      <c r="D300">
        <v>4597.55</v>
      </c>
      <c r="E300">
        <v>67106.42</v>
      </c>
    </row>
    <row r="301" spans="2:5" x14ac:dyDescent="0.25">
      <c r="B301" s="6" t="s">
        <v>343</v>
      </c>
      <c r="C301">
        <v>62978</v>
      </c>
      <c r="D301">
        <v>4608.08</v>
      </c>
      <c r="E301">
        <v>67586.080000000002</v>
      </c>
    </row>
    <row r="302" spans="2:5" x14ac:dyDescent="0.25">
      <c r="B302" s="6" t="s">
        <v>344</v>
      </c>
      <c r="C302">
        <v>62487.97</v>
      </c>
      <c r="E302">
        <v>62487.97</v>
      </c>
    </row>
    <row r="303" spans="2:5" x14ac:dyDescent="0.25">
      <c r="B303" s="6" t="s">
        <v>345</v>
      </c>
      <c r="C303">
        <v>61768</v>
      </c>
      <c r="E303">
        <v>61768</v>
      </c>
    </row>
    <row r="304" spans="2:5" x14ac:dyDescent="0.25">
      <c r="B304" s="6" t="s">
        <v>346</v>
      </c>
      <c r="C304">
        <v>62490</v>
      </c>
      <c r="D304">
        <v>4620.34</v>
      </c>
      <c r="E304">
        <v>67110.34</v>
      </c>
    </row>
    <row r="305" spans="2:5" x14ac:dyDescent="0.25">
      <c r="B305" s="6" t="s">
        <v>347</v>
      </c>
      <c r="C305">
        <v>64319</v>
      </c>
      <c r="D305">
        <v>4635.1499999999996</v>
      </c>
      <c r="E305">
        <v>68954.149999999994</v>
      </c>
    </row>
    <row r="306" spans="2:5" x14ac:dyDescent="0.25">
      <c r="B306" s="6" t="s">
        <v>348</v>
      </c>
      <c r="C306">
        <v>63547.54</v>
      </c>
      <c r="D306">
        <v>4663.46</v>
      </c>
      <c r="E306">
        <v>68211</v>
      </c>
    </row>
    <row r="307" spans="2:5" x14ac:dyDescent="0.25">
      <c r="B307" s="6" t="s">
        <v>349</v>
      </c>
      <c r="C307">
        <v>62858.83</v>
      </c>
      <c r="D307">
        <v>4683</v>
      </c>
      <c r="E307">
        <v>67541.83</v>
      </c>
    </row>
    <row r="308" spans="2:5" x14ac:dyDescent="0.25">
      <c r="B308" s="6" t="s">
        <v>350</v>
      </c>
      <c r="C308">
        <v>64000</v>
      </c>
      <c r="D308">
        <v>4718.5</v>
      </c>
      <c r="E308">
        <v>68718.5</v>
      </c>
    </row>
    <row r="309" spans="2:5" x14ac:dyDescent="0.25">
      <c r="B309" s="6" t="s">
        <v>351</v>
      </c>
      <c r="C309">
        <v>62338.16</v>
      </c>
      <c r="E309">
        <v>62338.16</v>
      </c>
    </row>
    <row r="310" spans="2:5" x14ac:dyDescent="0.25">
      <c r="B310" s="6" t="s">
        <v>352</v>
      </c>
      <c r="C310">
        <v>65680</v>
      </c>
      <c r="E310">
        <v>65680</v>
      </c>
    </row>
    <row r="311" spans="2:5" x14ac:dyDescent="0.25">
      <c r="B311" s="6" t="s">
        <v>353</v>
      </c>
      <c r="C311">
        <v>68534.11</v>
      </c>
      <c r="D311">
        <v>4714.92</v>
      </c>
      <c r="E311">
        <v>73249.03</v>
      </c>
    </row>
    <row r="312" spans="2:5" x14ac:dyDescent="0.25">
      <c r="B312" s="6" t="s">
        <v>354</v>
      </c>
      <c r="C312">
        <v>68529.52</v>
      </c>
      <c r="D312">
        <v>4708.53</v>
      </c>
      <c r="E312">
        <v>73238.05</v>
      </c>
    </row>
    <row r="313" spans="2:5" x14ac:dyDescent="0.25">
      <c r="B313" s="6" t="s">
        <v>355</v>
      </c>
      <c r="C313">
        <v>69000</v>
      </c>
      <c r="D313">
        <v>4684.8500000000004</v>
      </c>
      <c r="E313">
        <v>73684.850000000006</v>
      </c>
    </row>
    <row r="314" spans="2:5" x14ac:dyDescent="0.25">
      <c r="B314" s="6" t="s">
        <v>356</v>
      </c>
      <c r="C314">
        <v>65587</v>
      </c>
      <c r="D314">
        <v>4664.55</v>
      </c>
      <c r="E314">
        <v>70251.55</v>
      </c>
    </row>
    <row r="315" spans="2:5" x14ac:dyDescent="0.25">
      <c r="B315" s="6" t="s">
        <v>357</v>
      </c>
      <c r="C315">
        <v>65071.49</v>
      </c>
      <c r="D315">
        <v>4688.47</v>
      </c>
      <c r="E315">
        <v>69759.959999999992</v>
      </c>
    </row>
    <row r="316" spans="2:5" x14ac:dyDescent="0.25">
      <c r="B316" s="6" t="s">
        <v>358</v>
      </c>
      <c r="C316">
        <v>65338.87</v>
      </c>
      <c r="E316">
        <v>65338.87</v>
      </c>
    </row>
    <row r="317" spans="2:5" x14ac:dyDescent="0.25">
      <c r="B317" s="6" t="s">
        <v>359</v>
      </c>
      <c r="C317">
        <v>66200</v>
      </c>
      <c r="E317">
        <v>66200</v>
      </c>
    </row>
    <row r="318" spans="2:5" x14ac:dyDescent="0.25">
      <c r="B318" s="6" t="s">
        <v>360</v>
      </c>
      <c r="C318">
        <v>66340.740000000005</v>
      </c>
      <c r="D318">
        <v>4697.42</v>
      </c>
      <c r="E318">
        <v>71038.16</v>
      </c>
    </row>
    <row r="319" spans="2:5" x14ac:dyDescent="0.25">
      <c r="B319" s="6" t="s">
        <v>361</v>
      </c>
      <c r="C319">
        <v>61558.53</v>
      </c>
      <c r="D319">
        <v>4714.95</v>
      </c>
      <c r="E319">
        <v>66273.48</v>
      </c>
    </row>
    <row r="320" spans="2:5" x14ac:dyDescent="0.25">
      <c r="B320" s="6" t="s">
        <v>362</v>
      </c>
      <c r="C320">
        <v>60976.25</v>
      </c>
      <c r="D320">
        <v>4701.5</v>
      </c>
      <c r="E320">
        <v>65677.75</v>
      </c>
    </row>
    <row r="321" spans="2:5" x14ac:dyDescent="0.25">
      <c r="B321" s="6" t="s">
        <v>363</v>
      </c>
      <c r="C321">
        <v>60106.3</v>
      </c>
      <c r="D321">
        <v>4708.8</v>
      </c>
      <c r="E321">
        <v>64815.100000000006</v>
      </c>
    </row>
    <row r="322" spans="2:5" x14ac:dyDescent="0.25">
      <c r="B322" s="6" t="s">
        <v>364</v>
      </c>
      <c r="C322">
        <v>59042</v>
      </c>
      <c r="D322">
        <v>4717.75</v>
      </c>
      <c r="E322">
        <v>63759.75</v>
      </c>
    </row>
    <row r="323" spans="2:5" x14ac:dyDescent="0.25">
      <c r="B323" s="6" t="s">
        <v>365</v>
      </c>
      <c r="C323">
        <v>59886.11</v>
      </c>
      <c r="E323">
        <v>59886.11</v>
      </c>
    </row>
    <row r="324" spans="2:5" x14ac:dyDescent="0.25">
      <c r="B324" s="6" t="s">
        <v>366</v>
      </c>
      <c r="C324">
        <v>60061.89</v>
      </c>
      <c r="E324">
        <v>60061.89</v>
      </c>
    </row>
    <row r="325" spans="2:5" x14ac:dyDescent="0.25">
      <c r="B325" s="6" t="s">
        <v>367</v>
      </c>
      <c r="C325">
        <v>59581.52</v>
      </c>
      <c r="D325">
        <v>4743.83</v>
      </c>
      <c r="E325">
        <v>64325.35</v>
      </c>
    </row>
    <row r="326" spans="2:5" x14ac:dyDescent="0.25">
      <c r="B326" s="6" t="s">
        <v>368</v>
      </c>
      <c r="C326">
        <v>57882.26</v>
      </c>
      <c r="D326">
        <v>4699.3900000000003</v>
      </c>
      <c r="E326">
        <v>62581.65</v>
      </c>
    </row>
    <row r="327" spans="2:5" x14ac:dyDescent="0.25">
      <c r="B327" s="6" t="s">
        <v>369</v>
      </c>
      <c r="C327">
        <v>58276.58</v>
      </c>
      <c r="D327">
        <v>4702.87</v>
      </c>
      <c r="E327">
        <v>62979.450000000004</v>
      </c>
    </row>
    <row r="328" spans="2:5" x14ac:dyDescent="0.25">
      <c r="B328" s="6" t="s">
        <v>370</v>
      </c>
      <c r="C328">
        <v>59476.65</v>
      </c>
      <c r="E328">
        <v>59476.65</v>
      </c>
    </row>
    <row r="329" spans="2:5" x14ac:dyDescent="0.25">
      <c r="B329" s="6" t="s">
        <v>371</v>
      </c>
      <c r="C329">
        <v>58043.76</v>
      </c>
      <c r="D329">
        <v>4664.63</v>
      </c>
      <c r="E329">
        <v>62708.39</v>
      </c>
    </row>
    <row r="330" spans="2:5" x14ac:dyDescent="0.25">
      <c r="B330" s="6" t="s">
        <v>372</v>
      </c>
      <c r="C330">
        <v>55320.800000000003</v>
      </c>
      <c r="E330">
        <v>55320.800000000003</v>
      </c>
    </row>
    <row r="331" spans="2:5" x14ac:dyDescent="0.25">
      <c r="B331" s="6" t="s">
        <v>373</v>
      </c>
      <c r="C331">
        <v>58265.2</v>
      </c>
      <c r="E331">
        <v>58265.2</v>
      </c>
    </row>
    <row r="332" spans="2:5" x14ac:dyDescent="0.25">
      <c r="B332" s="6" t="s">
        <v>374</v>
      </c>
      <c r="C332">
        <v>58903.31</v>
      </c>
      <c r="D332">
        <v>4672.95</v>
      </c>
      <c r="E332">
        <v>63576.259999999995</v>
      </c>
    </row>
    <row r="333" spans="2:5" x14ac:dyDescent="0.25">
      <c r="B333" s="6" t="s">
        <v>375</v>
      </c>
      <c r="C333">
        <v>59226.98</v>
      </c>
      <c r="D333">
        <v>4646.0200000000004</v>
      </c>
      <c r="E333">
        <v>63873</v>
      </c>
    </row>
    <row r="334" spans="2:5" x14ac:dyDescent="0.25">
      <c r="B334" s="6" t="s">
        <v>376</v>
      </c>
      <c r="C334">
        <v>59105.91</v>
      </c>
      <c r="D334">
        <v>4652.9399999999996</v>
      </c>
      <c r="E334">
        <v>63758.850000000006</v>
      </c>
    </row>
    <row r="335" spans="2:5" x14ac:dyDescent="0.25">
      <c r="B335" s="6" t="s">
        <v>377</v>
      </c>
      <c r="C335">
        <v>57277.919999999998</v>
      </c>
      <c r="D335">
        <v>4595.46</v>
      </c>
      <c r="E335">
        <v>61873.38</v>
      </c>
    </row>
    <row r="336" spans="2:5" x14ac:dyDescent="0.25">
      <c r="B336" s="6" t="s">
        <v>378</v>
      </c>
      <c r="C336">
        <v>57673.58</v>
      </c>
      <c r="D336">
        <v>4608.03</v>
      </c>
      <c r="E336">
        <v>62281.61</v>
      </c>
    </row>
    <row r="337" spans="2:5" x14ac:dyDescent="0.25">
      <c r="B337" s="6" t="s">
        <v>379</v>
      </c>
      <c r="C337">
        <v>52644.42</v>
      </c>
      <c r="E337">
        <v>52644.42</v>
      </c>
    </row>
    <row r="338" spans="2:5" x14ac:dyDescent="0.25">
      <c r="B338" s="6" t="s">
        <v>380</v>
      </c>
      <c r="C338">
        <v>49786.95</v>
      </c>
      <c r="E338">
        <v>49786.95</v>
      </c>
    </row>
    <row r="339" spans="2:5" x14ac:dyDescent="0.25">
      <c r="B339" s="6" t="s">
        <v>381</v>
      </c>
      <c r="C339">
        <v>51481.04</v>
      </c>
      <c r="D339">
        <v>4612.6000000000004</v>
      </c>
      <c r="E339">
        <v>56093.64</v>
      </c>
    </row>
    <row r="340" spans="2:5" x14ac:dyDescent="0.25">
      <c r="B340" s="6" t="s">
        <v>382</v>
      </c>
      <c r="C340">
        <v>51982.66</v>
      </c>
      <c r="D340">
        <v>4694.04</v>
      </c>
      <c r="E340">
        <v>56676.700000000004</v>
      </c>
    </row>
    <row r="341" spans="2:5" x14ac:dyDescent="0.25">
      <c r="B341" s="6" t="s">
        <v>383</v>
      </c>
      <c r="C341">
        <v>51269.82</v>
      </c>
      <c r="D341">
        <v>4705.0600000000004</v>
      </c>
      <c r="E341">
        <v>55974.879999999997</v>
      </c>
    </row>
    <row r="342" spans="2:5" x14ac:dyDescent="0.25">
      <c r="B342" s="6" t="s">
        <v>384</v>
      </c>
      <c r="C342">
        <v>50362.35</v>
      </c>
      <c r="D342">
        <v>4695.26</v>
      </c>
      <c r="E342">
        <v>55057.61</v>
      </c>
    </row>
    <row r="343" spans="2:5" x14ac:dyDescent="0.25">
      <c r="B343" s="6" t="s">
        <v>385</v>
      </c>
      <c r="C343">
        <v>49243</v>
      </c>
      <c r="D343">
        <v>4713.57</v>
      </c>
      <c r="E343">
        <v>53956.57</v>
      </c>
    </row>
    <row r="344" spans="2:5" x14ac:dyDescent="0.25">
      <c r="B344" s="6" t="s">
        <v>386</v>
      </c>
      <c r="C344">
        <v>49699.99</v>
      </c>
      <c r="E344">
        <v>49699.99</v>
      </c>
    </row>
    <row r="345" spans="2:5" x14ac:dyDescent="0.25">
      <c r="B345" s="6" t="s">
        <v>387</v>
      </c>
      <c r="C345">
        <v>50808.480000000003</v>
      </c>
      <c r="E345">
        <v>50808.480000000003</v>
      </c>
    </row>
    <row r="346" spans="2:5" x14ac:dyDescent="0.25">
      <c r="B346" s="6" t="s">
        <v>388</v>
      </c>
      <c r="C346">
        <v>49348.69</v>
      </c>
      <c r="D346">
        <v>4710.3</v>
      </c>
      <c r="E346">
        <v>54058.990000000005</v>
      </c>
    </row>
    <row r="347" spans="2:5" x14ac:dyDescent="0.25">
      <c r="B347" s="6" t="s">
        <v>389</v>
      </c>
      <c r="C347">
        <v>48784.28</v>
      </c>
      <c r="D347">
        <v>4660.47</v>
      </c>
      <c r="E347">
        <v>53444.75</v>
      </c>
    </row>
    <row r="348" spans="2:5" x14ac:dyDescent="0.25">
      <c r="B348" s="6" t="s">
        <v>390</v>
      </c>
      <c r="C348">
        <v>49500</v>
      </c>
      <c r="D348">
        <v>4712.6000000000004</v>
      </c>
      <c r="E348">
        <v>54212.6</v>
      </c>
    </row>
    <row r="349" spans="2:5" x14ac:dyDescent="0.25">
      <c r="B349" s="6" t="s">
        <v>391</v>
      </c>
      <c r="C349">
        <v>49466.29</v>
      </c>
      <c r="D349">
        <v>4731.99</v>
      </c>
      <c r="E349">
        <v>54198.28</v>
      </c>
    </row>
    <row r="350" spans="2:5" x14ac:dyDescent="0.25">
      <c r="B350" s="6" t="s">
        <v>392</v>
      </c>
      <c r="C350">
        <v>48194.13</v>
      </c>
      <c r="D350">
        <v>4666.7</v>
      </c>
      <c r="E350">
        <v>52860.829999999994</v>
      </c>
    </row>
    <row r="351" spans="2:5" x14ac:dyDescent="0.25">
      <c r="B351" s="6" t="s">
        <v>393</v>
      </c>
      <c r="C351">
        <v>47980.93</v>
      </c>
      <c r="E351">
        <v>47980.93</v>
      </c>
    </row>
    <row r="352" spans="2:5" x14ac:dyDescent="0.25">
      <c r="B352" s="6" t="s">
        <v>394</v>
      </c>
      <c r="C352">
        <v>48306.22</v>
      </c>
      <c r="E352">
        <v>48306.22</v>
      </c>
    </row>
    <row r="353" spans="2:5" x14ac:dyDescent="0.25">
      <c r="B353" s="6" t="s">
        <v>395</v>
      </c>
      <c r="C353">
        <v>48082.61</v>
      </c>
      <c r="D353">
        <v>4587.8999999999996</v>
      </c>
      <c r="E353">
        <v>52670.51</v>
      </c>
    </row>
    <row r="354" spans="2:5" x14ac:dyDescent="0.25">
      <c r="B354" s="6" t="s">
        <v>396</v>
      </c>
      <c r="C354">
        <v>49598.11</v>
      </c>
      <c r="D354">
        <v>4651.1400000000003</v>
      </c>
      <c r="E354">
        <v>54249.25</v>
      </c>
    </row>
    <row r="355" spans="2:5" x14ac:dyDescent="0.25">
      <c r="B355" s="6" t="s">
        <v>397</v>
      </c>
      <c r="C355">
        <v>49548.86</v>
      </c>
      <c r="D355">
        <v>4697.67</v>
      </c>
      <c r="E355">
        <v>54246.53</v>
      </c>
    </row>
    <row r="356" spans="2:5" x14ac:dyDescent="0.25">
      <c r="B356" s="6" t="s">
        <v>398</v>
      </c>
      <c r="C356">
        <v>51533.71</v>
      </c>
      <c r="D356">
        <v>4740.74</v>
      </c>
      <c r="E356">
        <v>56274.45</v>
      </c>
    </row>
    <row r="357" spans="2:5" x14ac:dyDescent="0.25">
      <c r="B357" s="6" t="s">
        <v>399</v>
      </c>
      <c r="C357">
        <v>51866.86</v>
      </c>
      <c r="E357">
        <v>51866.86</v>
      </c>
    </row>
    <row r="358" spans="2:5" x14ac:dyDescent="0.25">
      <c r="B358" s="6" t="s">
        <v>400</v>
      </c>
      <c r="C358">
        <v>51156.95</v>
      </c>
      <c r="E358">
        <v>51156.95</v>
      </c>
    </row>
    <row r="359" spans="2:5" x14ac:dyDescent="0.25">
      <c r="B359" s="6" t="s">
        <v>401</v>
      </c>
      <c r="C359">
        <v>51294.26</v>
      </c>
      <c r="E359">
        <v>51294.26</v>
      </c>
    </row>
    <row r="360" spans="2:5" x14ac:dyDescent="0.25">
      <c r="B360" s="6" t="s">
        <v>402</v>
      </c>
      <c r="C360">
        <v>52104.93</v>
      </c>
      <c r="D360">
        <v>4791.49</v>
      </c>
      <c r="E360">
        <v>56896.42</v>
      </c>
    </row>
    <row r="361" spans="2:5" x14ac:dyDescent="0.25">
      <c r="B361" s="6" t="s">
        <v>403</v>
      </c>
      <c r="C361">
        <v>49834.68</v>
      </c>
      <c r="D361">
        <v>4807.0200000000004</v>
      </c>
      <c r="E361">
        <v>54641.7</v>
      </c>
    </row>
    <row r="362" spans="2:5" x14ac:dyDescent="0.25">
      <c r="B362" s="6" t="s">
        <v>404</v>
      </c>
      <c r="C362">
        <v>48075.97</v>
      </c>
      <c r="D362">
        <v>4804.0600000000004</v>
      </c>
      <c r="E362">
        <v>52880.03</v>
      </c>
    </row>
    <row r="363" spans="2:5" x14ac:dyDescent="0.25">
      <c r="B363" s="6" t="s">
        <v>405</v>
      </c>
      <c r="C363">
        <v>47949.3</v>
      </c>
      <c r="D363">
        <v>4808.93</v>
      </c>
      <c r="E363">
        <v>52758.23</v>
      </c>
    </row>
    <row r="364" spans="2:5" x14ac:dyDescent="0.25">
      <c r="B364" s="6" t="s">
        <v>406</v>
      </c>
      <c r="C364">
        <v>48578.35</v>
      </c>
      <c r="D364">
        <v>4786.83</v>
      </c>
      <c r="E364">
        <v>53365.18</v>
      </c>
    </row>
    <row r="365" spans="2:5" x14ac:dyDescent="0.25">
      <c r="B365" s="6" t="s">
        <v>42</v>
      </c>
      <c r="C365">
        <v>17612806.860000007</v>
      </c>
      <c r="D365">
        <v>1081553.1499999999</v>
      </c>
      <c r="E365">
        <v>18694360.009999998</v>
      </c>
    </row>
  </sheetData>
  <mergeCells count="2">
    <mergeCell ref="F19:I19"/>
    <mergeCell ref="F20:I26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53CD-80C7-FE4C-9EF9-56A27DE9458E}">
  <dimension ref="B2:E9"/>
  <sheetViews>
    <sheetView zoomScale="150" zoomScaleNormal="150" workbookViewId="0">
      <selection activeCell="B2" sqref="B2:E9"/>
    </sheetView>
  </sheetViews>
  <sheetFormatPr defaultColWidth="11" defaultRowHeight="15.75" x14ac:dyDescent="0.25"/>
  <sheetData>
    <row r="2" spans="2:5" x14ac:dyDescent="0.25">
      <c r="B2" s="12" t="s">
        <v>36</v>
      </c>
      <c r="C2" s="12"/>
      <c r="D2" s="12"/>
      <c r="E2" s="12"/>
    </row>
    <row r="3" spans="2:5" x14ac:dyDescent="0.25">
      <c r="B3" s="13" t="s">
        <v>411</v>
      </c>
      <c r="C3" s="13"/>
      <c r="D3" s="13"/>
      <c r="E3" s="13"/>
    </row>
    <row r="4" spans="2:5" x14ac:dyDescent="0.25">
      <c r="B4" s="13"/>
      <c r="C4" s="13"/>
      <c r="D4" s="13"/>
      <c r="E4" s="13"/>
    </row>
    <row r="5" spans="2:5" x14ac:dyDescent="0.25">
      <c r="B5" s="13"/>
      <c r="C5" s="13"/>
      <c r="D5" s="13"/>
      <c r="E5" s="13"/>
    </row>
    <row r="6" spans="2:5" x14ac:dyDescent="0.25">
      <c r="B6" s="13"/>
      <c r="C6" s="13"/>
      <c r="D6" s="13"/>
      <c r="E6" s="13"/>
    </row>
    <row r="7" spans="2:5" x14ac:dyDescent="0.25">
      <c r="B7" s="13"/>
      <c r="C7" s="13"/>
      <c r="D7" s="13"/>
      <c r="E7" s="13"/>
    </row>
    <row r="8" spans="2:5" x14ac:dyDescent="0.25">
      <c r="B8" s="13"/>
      <c r="C8" s="13"/>
      <c r="D8" s="13"/>
      <c r="E8" s="13"/>
    </row>
    <row r="9" spans="2:5" x14ac:dyDescent="0.25">
      <c r="B9" s="13"/>
      <c r="C9" s="13"/>
      <c r="D9" s="13"/>
      <c r="E9" s="13"/>
    </row>
  </sheetData>
  <mergeCells count="2">
    <mergeCell ref="B2:E2"/>
    <mergeCell ref="B3:E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A C A g A 2 3 b W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N t 2 1 l T n F C p + S A E A A F Y C A A A T A A A A R m 9 y b X V s Y X M v U 2 V j d G l v b j E u b X W Q T W v C Q B C G 7 4 L / Y d h e I o R E D y 0 F 6 U E S i w f 7 R W w v p Y d 1 M z U L + y G 7 G z 8 Q / 3 s n R l t o 0 9 P u + 7 z D z D v j U Q R p D R T t O x r 3 e / 2 e r 7 j D E k o e O N y B w t A D K G z t B J L M / C b J r a g 1 m h D d S 4 V J Z k 0 g 4 S O W v n p 0 P u U l 1 9 Z 5 T C 9 1 P p 0 j d w b y C W x l q G C 6 E 6 h S 8 m r F g 9 x g 2 o x K h N + w Q Q z v O S q p Z U B H 0 1 j M Y s i s q r X x J G 9 j m B p h S 2 l W p G 6 u h 8 N R D C + 1 D V i E v W r i / Y j k 0 R r 8 G M Q U / o o 9 O 6 v J K K F C X l J G R q U L v q S q s z N r e d T u S S n O f K J U I b j i r h k f X P 3 d M a u 4 W V F D c Q o H Y b / G n 6 Y L x 4 3 / t E 6 3 0 R d k + q g j R Q y H A 8 t 5 Q P o 1 H Z q b 4 5 E o e 6 C j V h c a c B d O t N j r p V V / 8 N M a z Q W a W i / R n f B M r q o O P L f b D p o p 6 7 G D v z U b / D a O g 5 4 0 / 5 5 h / A V Q S w M E F A A A C A g A 2 3 b W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b d t Z U r b n 9 r 6 Y A A A D 3 A A A A E g A A A A A A A A A A A A A A A A A A A A A A Q 2 9 u Z m l n L 1 B h Y 2 t h Z 2 U u e G 1 s U E s B A h Q D F A A A C A g A 2 3 b W V O c U K n 5 I A Q A A V g I A A B M A A A A A A A A A A A A A A A A A 1 g A A A E Z v c m 1 1 b G F z L 1 N l Y 3 R p b 2 4 x L m 1 Q S w E C F A M U A A A I C A D b d t Z U D 8 r p q 6 Q A A A D p A A A A E w A A A A A A A A A A A A A A A A B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J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4 O j U 0 O j U 0 L j U y M T Q 5 O T B a I i A v P j x F b n R y e S B U e X B l P S J G a W x s Q 2 9 s d W 1 u V H l w Z X M i I F Z h b H V l P S J z Q 1 F Z R 0 J R V U Z C U V U 9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g a v h l + F 3 / 4 w D Q Y J K o Z I h v c N A Q E B B Q A E g g I A 0 D b a l B n F v 9 5 9 Z v q r u D F r j Y R y 3 j n C L s l l p k G K z 7 J 6 9 o 7 D d t 0 m w H N 9 w P X i d 6 E y 2 x N K p z 3 C f I C M s e W 8 Q H u B M k X f k / P J t e W V V 0 c G w F G e 8 Y X 0 L s p m 1 G x 6 x + W u c x R S Z z 3 i 4 S h b S f n 8 6 T i 9 9 W 8 s F e j y r y S l S c x Z O T u 0 G 6 d Q 8 B Y L l m G g L M 0 1 K U + D l B t y Y j W m 9 m 0 9 z l M J v u R P z g r K O J 9 3 a 2 T T B d u n m p o 7 d u h L l w z + u Z 3 v 1 / o m F 9 c q k o b u c 4 0 I h l j b h f O C m O s B t y 4 k l X w h C F 7 y b J N s L 7 z D Z X l g Z T l T X f J 8 p f z n V U t I R y U g d k n t l + F T K 4 q M S G I m I 0 h 9 m A o H q n u l i 7 G i D K B Z 8 o s m 2 E v v R 0 / d + n / H E 0 7 l x y p 0 T z e m + w 5 h 5 Y m 7 d S K + 9 T R t Q C m k a U S n C i 5 9 V g h 2 x J q z M W F 4 O s n X R X a 1 X z p j z 2 9 E x D l 7 u Z g / 0 O r 0 d m A 7 J s p / Q J 2 z 8 e H 8 g / M c 9 K c l s O l + 8 r x T i 5 N 5 + 3 B Q h t y R 4 L 5 0 g s u N R q S 3 L A M r l p v c W 8 f L w M v q z s 8 F m Y 6 w 4 L q 0 0 F R b b G n e O 5 H S p D 7 l T 1 z q p L C 6 / S J S 0 e 9 q l K C h l o 0 u S Y k z S u B s A t G l c I h 9 8 9 1 S w B q 5 s C + d 1 E q y T m 0 d U D 0 D S N E 3 1 9 G 6 Q q b 4 b y M A l C h 6 o b 2 2 n C H k D n Q X K 7 N J e Q v N O 7 e b 5 3 K V 8 E f y p z j U L p T f h 0 O K M 0 l I 9 R + r C y u c H h U R G M w M X Q w w f A Y J K o Z I h v c N A Q c B M B 0 G C W C G S A F l A w Q B K g Q Q b k 6 I n u Q h 2 C Y Y Q 5 1 3 J n r N t I B Q Q 6 d h l w 8 N K C p n 8 6 R Y v 3 + P E t T H F L H f 7 + q Y d e l d V D Z y V z n O r E e w X l 8 Y U b O p 6 a r l V j 5 2 / W d m K k c L y D 9 1 b A + h o L x Y D g z k A P e j e q 8 s Q N A T l R g u D a E = < / D a t a M a s h u p > 
</file>

<file path=customXml/itemProps1.xml><?xml version="1.0" encoding="utf-8"?>
<ds:datastoreItem xmlns:ds="http://schemas.openxmlformats.org/officeDocument/2006/customXml" ds:itemID="{57548288-30AA-3444-8817-A663AD9EF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Upside</vt:lpstr>
      <vt:lpstr>Spread</vt:lpstr>
      <vt:lpstr>Monthly Average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Abdulrahman ALkathami</cp:lastModifiedBy>
  <dcterms:created xsi:type="dcterms:W3CDTF">2022-06-22T18:36:26Z</dcterms:created>
  <dcterms:modified xsi:type="dcterms:W3CDTF">2023-11-02T20:33:17Z</dcterms:modified>
</cp:coreProperties>
</file>