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moka-rc\database\"/>
    </mc:Choice>
  </mc:AlternateContent>
  <xr:revisionPtr revIDLastSave="0" documentId="13_ncr:1_{2260472E-4F3A-402C-A56A-C3A4749352B4}" xr6:coauthVersionLast="47" xr6:coauthVersionMax="47" xr10:uidLastSave="{00000000-0000-0000-0000-000000000000}"/>
  <bookViews>
    <workbookView xWindow="-120" yWindow="-120" windowWidth="20730" windowHeight="11310" xr2:uid="{675476AD-942A-467C-BE6C-4B9889F5CCBD}"/>
  </bookViews>
  <sheets>
    <sheet name="jam_kbm" sheetId="1" r:id="rId1"/>
    <sheet name="siswa" sheetId="2" r:id="rId2"/>
    <sheet name="guru" sheetId="4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46" i="1"/>
  <c r="D47" i="1"/>
  <c r="D48" i="1"/>
  <c r="D49" i="1"/>
  <c r="D50" i="1"/>
  <c r="D51" i="1"/>
  <c r="D52" i="1"/>
  <c r="D53" i="1"/>
  <c r="C47" i="1"/>
  <c r="C48" i="1"/>
  <c r="C49" i="1"/>
  <c r="C50" i="1"/>
  <c r="C51" i="1"/>
  <c r="C52" i="1"/>
  <c r="C53" i="1"/>
  <c r="C46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" i="4"/>
  <c r="I3" i="4"/>
  <c r="I4" i="4"/>
  <c r="I5" i="4"/>
  <c r="I6" i="4"/>
  <c r="I7" i="4"/>
  <c r="I8" i="4"/>
  <c r="I9" i="4"/>
  <c r="I10" i="4"/>
  <c r="I14" i="4"/>
  <c r="I15" i="4"/>
  <c r="I16" i="4"/>
  <c r="I17" i="4"/>
  <c r="I18" i="4"/>
  <c r="I19" i="4"/>
  <c r="I20" i="4"/>
  <c r="I22" i="4"/>
  <c r="I23" i="4"/>
  <c r="I24" i="4"/>
  <c r="I2" i="4"/>
  <c r="P11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D2" i="2"/>
  <c r="B2" i="2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C1" i="1"/>
  <c r="D1" i="1" s="1"/>
</calcChain>
</file>

<file path=xl/sharedStrings.xml><?xml version="1.0" encoding="utf-8"?>
<sst xmlns="http://schemas.openxmlformats.org/spreadsheetml/2006/main" count="2480" uniqueCount="1195">
  <si>
    <t>PD0001</t>
  </si>
  <si>
    <t>PD0002</t>
  </si>
  <si>
    <t>PD0003</t>
  </si>
  <si>
    <t>PD0004</t>
  </si>
  <si>
    <t>PD0005</t>
  </si>
  <si>
    <t>PD0006</t>
  </si>
  <si>
    <t>PD0007</t>
  </si>
  <si>
    <t>PD0008</t>
  </si>
  <si>
    <t>PD0009</t>
  </si>
  <si>
    <t>PD0010</t>
  </si>
  <si>
    <t>PD0011</t>
  </si>
  <si>
    <t>PD0012</t>
  </si>
  <si>
    <t>PD0013</t>
  </si>
  <si>
    <t>PD0014</t>
  </si>
  <si>
    <t>PD0015</t>
  </si>
  <si>
    <t>PD0016</t>
  </si>
  <si>
    <t>PD0017</t>
  </si>
  <si>
    <t>PD0018</t>
  </si>
  <si>
    <t>PD0019</t>
  </si>
  <si>
    <t>PD0020</t>
  </si>
  <si>
    <t>PD0021</t>
  </si>
  <si>
    <t>PD0022</t>
  </si>
  <si>
    <t>PD0023</t>
  </si>
  <si>
    <t>PD0024</t>
  </si>
  <si>
    <t>PD0025</t>
  </si>
  <si>
    <t>PD0026</t>
  </si>
  <si>
    <t>PD0027</t>
  </si>
  <si>
    <t>PD0028</t>
  </si>
  <si>
    <t>PD0029</t>
  </si>
  <si>
    <t>PD0030</t>
  </si>
  <si>
    <t>PD0031</t>
  </si>
  <si>
    <t>PD0032</t>
  </si>
  <si>
    <t>PD0033</t>
  </si>
  <si>
    <t>PD0034</t>
  </si>
  <si>
    <t>PD0035</t>
  </si>
  <si>
    <t>PD0036</t>
  </si>
  <si>
    <t>PD0037</t>
  </si>
  <si>
    <t>PD0038</t>
  </si>
  <si>
    <t>PD0039</t>
  </si>
  <si>
    <t>PD0040</t>
  </si>
  <si>
    <t>PD0041</t>
  </si>
  <si>
    <t>PD0042</t>
  </si>
  <si>
    <t>PD0043</t>
  </si>
  <si>
    <t>PD0044</t>
  </si>
  <si>
    <t>PD0045</t>
  </si>
  <si>
    <t>PD0046</t>
  </si>
  <si>
    <t>PD0047</t>
  </si>
  <si>
    <t>PD0048</t>
  </si>
  <si>
    <t>PD0049</t>
  </si>
  <si>
    <t>PD0050</t>
  </si>
  <si>
    <t>PD0051</t>
  </si>
  <si>
    <t>PD0052</t>
  </si>
  <si>
    <t>PD0053</t>
  </si>
  <si>
    <t>PD0054</t>
  </si>
  <si>
    <t>PD0055</t>
  </si>
  <si>
    <t>PD0056</t>
  </si>
  <si>
    <t>PD0057</t>
  </si>
  <si>
    <t>PD0058</t>
  </si>
  <si>
    <t>PD0059</t>
  </si>
  <si>
    <t>PD0060</t>
  </si>
  <si>
    <t>PD0061</t>
  </si>
  <si>
    <t>PD0062</t>
  </si>
  <si>
    <t>PD0063</t>
  </si>
  <si>
    <t>PD0064</t>
  </si>
  <si>
    <t>PD0065</t>
  </si>
  <si>
    <t>PD0066</t>
  </si>
  <si>
    <t>PD0067</t>
  </si>
  <si>
    <t>PD0068</t>
  </si>
  <si>
    <t>PD0069</t>
  </si>
  <si>
    <t>PD0070</t>
  </si>
  <si>
    <t>PD0071</t>
  </si>
  <si>
    <t>PD0072</t>
  </si>
  <si>
    <t>PD0073</t>
  </si>
  <si>
    <t>PD0074</t>
  </si>
  <si>
    <t>PD0075</t>
  </si>
  <si>
    <t>PD0076</t>
  </si>
  <si>
    <t>PD0077</t>
  </si>
  <si>
    <t>PD0078</t>
  </si>
  <si>
    <t>PD0079</t>
  </si>
  <si>
    <t>PD0080</t>
  </si>
  <si>
    <t>PD0081</t>
  </si>
  <si>
    <t>PD0082</t>
  </si>
  <si>
    <t>PD0083</t>
  </si>
  <si>
    <t>PD0084</t>
  </si>
  <si>
    <t>PD0085</t>
  </si>
  <si>
    <t>PD0086</t>
  </si>
  <si>
    <t>PD0087</t>
  </si>
  <si>
    <t>PD0088</t>
  </si>
  <si>
    <t>PD0089</t>
  </si>
  <si>
    <t>PD0090</t>
  </si>
  <si>
    <t>PD0091</t>
  </si>
  <si>
    <t>PD0092</t>
  </si>
  <si>
    <t>PD0093</t>
  </si>
  <si>
    <t>PD0094</t>
  </si>
  <si>
    <t>PD0095</t>
  </si>
  <si>
    <t>PD0096</t>
  </si>
  <si>
    <t>PD0097</t>
  </si>
  <si>
    <t>PD0098</t>
  </si>
  <si>
    <t>PD0099</t>
  </si>
  <si>
    <t>PD0100</t>
  </si>
  <si>
    <t>id</t>
  </si>
  <si>
    <t>nis</t>
  </si>
  <si>
    <t>nama</t>
  </si>
  <si>
    <t>jk</t>
  </si>
  <si>
    <t>alamat</t>
  </si>
  <si>
    <t>ttl</t>
  </si>
  <si>
    <t>foto</t>
  </si>
  <si>
    <t>idkelas</t>
  </si>
  <si>
    <t>idwalas</t>
  </si>
  <si>
    <t>idortu</t>
  </si>
  <si>
    <t>role</t>
  </si>
  <si>
    <t>username</t>
  </si>
  <si>
    <t>pass</t>
  </si>
  <si>
    <t>No</t>
  </si>
  <si>
    <t>Nama</t>
  </si>
  <si>
    <t>NIPD</t>
  </si>
  <si>
    <t>JK</t>
  </si>
  <si>
    <t>NISN</t>
  </si>
  <si>
    <t>Tempat Lahir</t>
  </si>
  <si>
    <t>Nama Ortu</t>
  </si>
  <si>
    <t>Tanggal Lahir</t>
  </si>
  <si>
    <t>NIK</t>
  </si>
  <si>
    <t>Agama</t>
  </si>
  <si>
    <t>Alamat</t>
  </si>
  <si>
    <t>RT</t>
  </si>
  <si>
    <t>RW</t>
  </si>
  <si>
    <t>Kelurahan</t>
  </si>
  <si>
    <t>Kecamatan</t>
  </si>
  <si>
    <t>Kabupaten</t>
  </si>
  <si>
    <t>Kode Pos</t>
  </si>
  <si>
    <t>Rombel</t>
  </si>
  <si>
    <t>Aan Ahmad Ardiansyah</t>
  </si>
  <si>
    <t>094.062.065</t>
  </si>
  <si>
    <t>L</t>
  </si>
  <si>
    <t>0052853673</t>
  </si>
  <si>
    <t>Ngawi</t>
  </si>
  <si>
    <t>Mustofa</t>
  </si>
  <si>
    <t>2005-04-27</t>
  </si>
  <si>
    <t>3521082704050001</t>
  </si>
  <si>
    <t>Islam</t>
  </si>
  <si>
    <t>Tungkulrejo, RT.001/RW.001, Padas, Ngawi, Jawa Timur</t>
  </si>
  <si>
    <t>Padas</t>
  </si>
  <si>
    <t>Kec. Padas</t>
  </si>
  <si>
    <t>XII RPL</t>
  </si>
  <si>
    <t>Abid Ainur Rofi</t>
  </si>
  <si>
    <t>129.086.065</t>
  </si>
  <si>
    <t>0065102152</t>
  </si>
  <si>
    <t>Madiun</t>
  </si>
  <si>
    <t>Hudiyanto</t>
  </si>
  <si>
    <t>2006-06-03</t>
  </si>
  <si>
    <t>3519010306060002</t>
  </si>
  <si>
    <t>Sukorejo</t>
  </si>
  <si>
    <t>Kec. Kebonsari</t>
  </si>
  <si>
    <t>XI RPL</t>
  </si>
  <si>
    <t>Achmad Murtazikin</t>
  </si>
  <si>
    <t>095.063.065</t>
  </si>
  <si>
    <t>0056256440</t>
  </si>
  <si>
    <t>Imron Dani</t>
  </si>
  <si>
    <t>2005-10-11</t>
  </si>
  <si>
    <t>3519011110050001</t>
  </si>
  <si>
    <t>Setemon, Kebonsari, Madiun</t>
  </si>
  <si>
    <t>Setemon</t>
  </si>
  <si>
    <t>ADELIN AZIZATUL NABFIQOH</t>
  </si>
  <si>
    <t>130.087.065</t>
  </si>
  <si>
    <t>P</t>
  </si>
  <si>
    <t>3058937964</t>
  </si>
  <si>
    <t>MADIUN</t>
  </si>
  <si>
    <t>Abdul Aziz</t>
  </si>
  <si>
    <t>2005-08-25</t>
  </si>
  <si>
    <t>3519016508050001</t>
  </si>
  <si>
    <t>KRANDEGAN RT 20 RW 03</t>
  </si>
  <si>
    <t>KRANDEGAN</t>
  </si>
  <si>
    <t>Adit Tiya</t>
  </si>
  <si>
    <t>203.062.113</t>
  </si>
  <si>
    <t>0066587939</t>
  </si>
  <si>
    <t>Ponorogo</t>
  </si>
  <si>
    <t>Marlan</t>
  </si>
  <si>
    <t>2006-10-27</t>
  </si>
  <si>
    <t>3502132710060001</t>
  </si>
  <si>
    <t>Jl.Banyutowo</t>
  </si>
  <si>
    <t>Watubonang</t>
  </si>
  <si>
    <t>Kec. Badegan</t>
  </si>
  <si>
    <t>X PBS</t>
  </si>
  <si>
    <t>Afrizal Eka Putra</t>
  </si>
  <si>
    <t>215.142.065</t>
  </si>
  <si>
    <t>0071585944</t>
  </si>
  <si>
    <t>Santopo</t>
  </si>
  <si>
    <t>Munggut</t>
  </si>
  <si>
    <t>X RPL</t>
  </si>
  <si>
    <t>Ahmad Amirul Huda</t>
  </si>
  <si>
    <t>096.064.065</t>
  </si>
  <si>
    <t>0041164789</t>
  </si>
  <si>
    <t>Jamiat</t>
  </si>
  <si>
    <t>2004-10-05</t>
  </si>
  <si>
    <t>3519010510040004</t>
  </si>
  <si>
    <t>Pucanganom</t>
  </si>
  <si>
    <t>AHMAD ARBAIN NAWAWI</t>
  </si>
  <si>
    <t>131.088.065</t>
  </si>
  <si>
    <t>0048493961</t>
  </si>
  <si>
    <t>RANTAU INDAH</t>
  </si>
  <si>
    <t>NARYONO</t>
  </si>
  <si>
    <t>2004-10-23</t>
  </si>
  <si>
    <t>1507062310040003</t>
  </si>
  <si>
    <t>Kec. Dendang</t>
  </si>
  <si>
    <t>Rantau Indah</t>
  </si>
  <si>
    <t>Ahmad Daffa Al Burhani</t>
  </si>
  <si>
    <t>178.117.065</t>
  </si>
  <si>
    <t>0067662043</t>
  </si>
  <si>
    <t>Muhtar</t>
  </si>
  <si>
    <t>2006-07-23</t>
  </si>
  <si>
    <t>3519072307060002</t>
  </si>
  <si>
    <t>Dusun Bantengan</t>
  </si>
  <si>
    <t>Sidorejo</t>
  </si>
  <si>
    <t>Kec. Wungu</t>
  </si>
  <si>
    <t>Ahmad Syaifuddin Nur Wahid</t>
  </si>
  <si>
    <t>177.116.065</t>
  </si>
  <si>
    <t>0064345492</t>
  </si>
  <si>
    <t>Jumari</t>
  </si>
  <si>
    <t>2006-02-02</t>
  </si>
  <si>
    <t>3519011702060002</t>
  </si>
  <si>
    <t>Pucanganom, RT.001/RW.001</t>
  </si>
  <si>
    <t>AHMAD YAHYA AMIRUDDIN</t>
  </si>
  <si>
    <t>132.089.065</t>
  </si>
  <si>
    <t>0052603021</t>
  </si>
  <si>
    <t>Kediri</t>
  </si>
  <si>
    <t>Kaniran</t>
  </si>
  <si>
    <t>2005-09-25</t>
  </si>
  <si>
    <t>3506062509050003</t>
  </si>
  <si>
    <t>Dsn. Bulurejo</t>
  </si>
  <si>
    <t>Gadungan</t>
  </si>
  <si>
    <t>Kec. Wates</t>
  </si>
  <si>
    <t>AKMAL SUKRI</t>
  </si>
  <si>
    <t>134.091.065</t>
  </si>
  <si>
    <t>0055412669</t>
  </si>
  <si>
    <t>AHMAD MURSID</t>
  </si>
  <si>
    <t>2005-09-04</t>
  </si>
  <si>
    <t>1609090400060002</t>
  </si>
  <si>
    <t>Dusun I</t>
  </si>
  <si>
    <t>DANAU JAYA</t>
  </si>
  <si>
    <t>Kec. Buay Pemaca</t>
  </si>
  <si>
    <t>Aldi Muhamad Zainuri</t>
  </si>
  <si>
    <t>060.040.065</t>
  </si>
  <si>
    <t>0038318092</t>
  </si>
  <si>
    <t>Paidi</t>
  </si>
  <si>
    <t>2003-10-06</t>
  </si>
  <si>
    <t>3519120610030001</t>
  </si>
  <si>
    <t>Klangon</t>
  </si>
  <si>
    <t>Kec. Saradan</t>
  </si>
  <si>
    <t>Aminun Naufal</t>
  </si>
  <si>
    <t>126.083.065</t>
  </si>
  <si>
    <t>0050598215</t>
  </si>
  <si>
    <t>Siak</t>
  </si>
  <si>
    <t>Surasman</t>
  </si>
  <si>
    <t>2005-06-12</t>
  </si>
  <si>
    <t>1408081206050001</t>
  </si>
  <si>
    <t>Jatibaru, RT.001/RW.003, Jati Baru, Bunga Raya, Siak, Riau</t>
  </si>
  <si>
    <t>Jati Baru</t>
  </si>
  <si>
    <t>Kec. Bunga Raya</t>
  </si>
  <si>
    <t>Anggi Suhetiani</t>
  </si>
  <si>
    <t>181.120.065</t>
  </si>
  <si>
    <t>0069886629</t>
  </si>
  <si>
    <t>Mendala</t>
  </si>
  <si>
    <t>Suhedi</t>
  </si>
  <si>
    <t>2006-12-11</t>
  </si>
  <si>
    <t>1601295112060001</t>
  </si>
  <si>
    <t>Blok Simpang Srimulya Dusun V, Desa Sri Mulya, RT.001/RW.-, Sinar Peninjauan, Og</t>
  </si>
  <si>
    <t>Sri Mulya</t>
  </si>
  <si>
    <t>Kec. Sinar Peninjauan</t>
  </si>
  <si>
    <t>Anggita Amalia Sari</t>
  </si>
  <si>
    <t>116.035.113</t>
  </si>
  <si>
    <t>0042643142</t>
  </si>
  <si>
    <t>Sutarno</t>
  </si>
  <si>
    <t>2004-11-09</t>
  </si>
  <si>
    <t>3519034911040002</t>
  </si>
  <si>
    <t>Merpati</t>
  </si>
  <si>
    <t>Jatisari</t>
  </si>
  <si>
    <t>Kec. Geger</t>
  </si>
  <si>
    <t>XII PBS</t>
  </si>
  <si>
    <t>Anisa Auralita Aszahra</t>
  </si>
  <si>
    <t>135.092.065</t>
  </si>
  <si>
    <t>0058311888</t>
  </si>
  <si>
    <t>Abdul Qodir Zaelani</t>
  </si>
  <si>
    <t>2005-11-20</t>
  </si>
  <si>
    <t>3521106011050002</t>
  </si>
  <si>
    <t>Sulursewu</t>
  </si>
  <si>
    <t>Teguhan</t>
  </si>
  <si>
    <t>Kec. Paron</t>
  </si>
  <si>
    <t>Annisa Hayu Istiqomah</t>
  </si>
  <si>
    <t>180.119.065</t>
  </si>
  <si>
    <t>0065260716</t>
  </si>
  <si>
    <t>Bambang Mianto</t>
  </si>
  <si>
    <t>2006-07-17</t>
  </si>
  <si>
    <t>3519065707060001</t>
  </si>
  <si>
    <t>Krikilan</t>
  </si>
  <si>
    <t>Durenan</t>
  </si>
  <si>
    <t>Kec. Gemarang</t>
  </si>
  <si>
    <t>Aulia Marsya Prasaja</t>
  </si>
  <si>
    <t>117.036.113</t>
  </si>
  <si>
    <t>0051821263</t>
  </si>
  <si>
    <t>Kota Madiun</t>
  </si>
  <si>
    <t>Eko Prasetyo Budi</t>
  </si>
  <si>
    <t>2005-03-16</t>
  </si>
  <si>
    <t>3171015603050001</t>
  </si>
  <si>
    <t>Jalan Raya Barat</t>
  </si>
  <si>
    <t>Rejosari</t>
  </si>
  <si>
    <t>Kec. Sawahan</t>
  </si>
  <si>
    <t>Azahra Amalia Putri</t>
  </si>
  <si>
    <t>136.093.065</t>
  </si>
  <si>
    <t>0058439603</t>
  </si>
  <si>
    <t>Sukono</t>
  </si>
  <si>
    <t>2005-07-14</t>
  </si>
  <si>
    <t>3519075407050002</t>
  </si>
  <si>
    <t>Balong</t>
  </si>
  <si>
    <t>AZARIA DIVA NATANEILA</t>
  </si>
  <si>
    <t>204.063.113</t>
  </si>
  <si>
    <t>0076478588</t>
  </si>
  <si>
    <t>2007-05-30</t>
  </si>
  <si>
    <t>3519017005070001</t>
  </si>
  <si>
    <t>BAHA ANNUR ASYIKIN</t>
  </si>
  <si>
    <t>158.044.113</t>
  </si>
  <si>
    <t>0052085457</t>
  </si>
  <si>
    <t>Sentot Purnomo</t>
  </si>
  <si>
    <t>2005-12-29</t>
  </si>
  <si>
    <t>3519026912050001</t>
  </si>
  <si>
    <t>Kradinan</t>
  </si>
  <si>
    <t>Kec. Dolopo</t>
  </si>
  <si>
    <t>XI PBS</t>
  </si>
  <si>
    <t>Bahrudin Ahmad</t>
  </si>
  <si>
    <t>205.064.113</t>
  </si>
  <si>
    <t>0075841280</t>
  </si>
  <si>
    <t>Gunarto</t>
  </si>
  <si>
    <t>2007-02-28</t>
  </si>
  <si>
    <t>3519022802070002</t>
  </si>
  <si>
    <t>Dusun Ngrawan, RT.040/RW.013, Desa Dolopo, Dolopo, Madiun</t>
  </si>
  <si>
    <t>Dolopo</t>
  </si>
  <si>
    <t>Binti Fatimatuz Zahro</t>
  </si>
  <si>
    <t>206.065.113</t>
  </si>
  <si>
    <t>0072540235</t>
  </si>
  <si>
    <t>Suryadi</t>
  </si>
  <si>
    <t>2007-11-06</t>
  </si>
  <si>
    <t>3519094611070001</t>
  </si>
  <si>
    <t>Desa Bibrik RT.006/RW.003, Jiwan, Madiun</t>
  </si>
  <si>
    <t>Bibrik</t>
  </si>
  <si>
    <t>Kec. Jiwan</t>
  </si>
  <si>
    <t>Burhan Yusuf Hasyim</t>
  </si>
  <si>
    <t>137.094.065</t>
  </si>
  <si>
    <t>0055027972</t>
  </si>
  <si>
    <t>Yusuf Efendi</t>
  </si>
  <si>
    <t>2005-06-30</t>
  </si>
  <si>
    <t>3519023006050003</t>
  </si>
  <si>
    <t>Cantika Aulia Sabila</t>
  </si>
  <si>
    <t>097.065.065</t>
  </si>
  <si>
    <t>0055735467</t>
  </si>
  <si>
    <t>Wonogiri</t>
  </si>
  <si>
    <t>Ratno</t>
  </si>
  <si>
    <t>2005-09-09</t>
  </si>
  <si>
    <t>3312206908050002</t>
  </si>
  <si>
    <t>JL. Panti Asuhan Gg. Hj. Manat</t>
  </si>
  <si>
    <t>Jurang Mangu Timur</t>
  </si>
  <si>
    <t>Kec. Pondok Aren</t>
  </si>
  <si>
    <t>Chentika Dwi Astuti</t>
  </si>
  <si>
    <t>159.045.113</t>
  </si>
  <si>
    <t>0068664010</t>
  </si>
  <si>
    <t>Magetan</t>
  </si>
  <si>
    <t>Supeno</t>
  </si>
  <si>
    <t>2006-07-26</t>
  </si>
  <si>
    <t>3520036607060001</t>
  </si>
  <si>
    <t>Jatirejo</t>
  </si>
  <si>
    <t>Lembeyan Kulon</t>
  </si>
  <si>
    <t>Kec. Lembeyan</t>
  </si>
  <si>
    <t>DEA MAYA ROSITA</t>
  </si>
  <si>
    <t>160.046.113</t>
  </si>
  <si>
    <t>0051150055</t>
  </si>
  <si>
    <t>MOHAMMAD NURJAINI</t>
  </si>
  <si>
    <t>2005-09-22</t>
  </si>
  <si>
    <t>3519026209050001</t>
  </si>
  <si>
    <t>DOHO</t>
  </si>
  <si>
    <t>Diana</t>
  </si>
  <si>
    <t>176.115.065</t>
  </si>
  <si>
    <t>0063666188</t>
  </si>
  <si>
    <t>2006-07-14</t>
  </si>
  <si>
    <t>3519025407060002</t>
  </si>
  <si>
    <t>RT 21 RW 07 Dsn Jeblog</t>
  </si>
  <si>
    <t>Ketawang</t>
  </si>
  <si>
    <t>Dina Alif Sholikah</t>
  </si>
  <si>
    <t>118.037.113</t>
  </si>
  <si>
    <t>3046714797</t>
  </si>
  <si>
    <t>Budi Utomo</t>
  </si>
  <si>
    <t>2004-12-28</t>
  </si>
  <si>
    <t>3519016812040001</t>
  </si>
  <si>
    <t xml:space="preserve">Setemon RT 28/Rw 04, Kebonsari, Madiun </t>
  </si>
  <si>
    <t>DINA AULIA KHOIRUNNISA</t>
  </si>
  <si>
    <t>161.047.113</t>
  </si>
  <si>
    <t>0068724360</t>
  </si>
  <si>
    <t>Zainul Arifin</t>
  </si>
  <si>
    <t>2006-09-28</t>
  </si>
  <si>
    <t>Banaran</t>
  </si>
  <si>
    <t>DINA NUR ANTIKA</t>
  </si>
  <si>
    <t>119.038.113</t>
  </si>
  <si>
    <t>0057783207</t>
  </si>
  <si>
    <t>NGAWI</t>
  </si>
  <si>
    <t>MUHAJIR</t>
  </si>
  <si>
    <t>2005-06-01</t>
  </si>
  <si>
    <t>3521104107050004</t>
  </si>
  <si>
    <t>TEGUHAN</t>
  </si>
  <si>
    <t>Dini Zahrotul `Azizah</t>
  </si>
  <si>
    <t>138.095.065</t>
  </si>
  <si>
    <t>0065248323</t>
  </si>
  <si>
    <t>Ahmad Amiruddin</t>
  </si>
  <si>
    <t>2006-03-22</t>
  </si>
  <si>
    <t>3519096203060001</t>
  </si>
  <si>
    <t>Klagen Serut</t>
  </si>
  <si>
    <t>Dio Rizky Rahayu</t>
  </si>
  <si>
    <t>208.067.113</t>
  </si>
  <si>
    <t>0059062609</t>
  </si>
  <si>
    <t>Bekasi</t>
  </si>
  <si>
    <t>Yuswanto Basuki</t>
  </si>
  <si>
    <t>2005-06-26</t>
  </si>
  <si>
    <t>3275036606050004</t>
  </si>
  <si>
    <t>Komplek Jati Unggul B3 No. 5</t>
  </si>
  <si>
    <t>Harapan Jaya</t>
  </si>
  <si>
    <t>Kec. Bekasi Utara</t>
  </si>
  <si>
    <t>DONI PUTRA PRATAMA</t>
  </si>
  <si>
    <t>183.122.065</t>
  </si>
  <si>
    <t>0066090195</t>
  </si>
  <si>
    <t>SUMBUL</t>
  </si>
  <si>
    <t>2006-12-28</t>
  </si>
  <si>
    <t>3519042812060002</t>
  </si>
  <si>
    <t>-</t>
  </si>
  <si>
    <t>BANJAREJO</t>
  </si>
  <si>
    <t>Kec. Dagangan</t>
  </si>
  <si>
    <t>Evi Nur Kumalasari</t>
  </si>
  <si>
    <t>120.039.113</t>
  </si>
  <si>
    <t>0042062085</t>
  </si>
  <si>
    <t>Parlan</t>
  </si>
  <si>
    <t>2004-08-26</t>
  </si>
  <si>
    <t>3519016608040001</t>
  </si>
  <si>
    <t>Suwaung RT.031/RW.005, Palur, Kebonsari, Madiun</t>
  </si>
  <si>
    <t>Palur</t>
  </si>
  <si>
    <t>EVIANA EKA SAFITRI</t>
  </si>
  <si>
    <t>162.048.113</t>
  </si>
  <si>
    <t>0043804057</t>
  </si>
  <si>
    <t>PUTHUT PUJIANTO</t>
  </si>
  <si>
    <t>2004-11-29</t>
  </si>
  <si>
    <t>3519076911040001</t>
  </si>
  <si>
    <t>DESA KRESEK</t>
  </si>
  <si>
    <t>Kresek</t>
  </si>
  <si>
    <t>Faikhul Himam Efendy</t>
  </si>
  <si>
    <t>209.068.113</t>
  </si>
  <si>
    <t>0061569185</t>
  </si>
  <si>
    <t>Prt. Surau</t>
  </si>
  <si>
    <t>Sirojudin</t>
  </si>
  <si>
    <t>2006-05-17</t>
  </si>
  <si>
    <t>1404021705060003</t>
  </si>
  <si>
    <t>Kampung Jati Baru, Desa Jati Baru RT.002, RW.003, Bunga Raya, Siak, Riau</t>
  </si>
  <si>
    <t>Faris Surya Pratama Arianto</t>
  </si>
  <si>
    <t>184.123.065</t>
  </si>
  <si>
    <t>0071200182</t>
  </si>
  <si>
    <t>Slamet Agus Rianto</t>
  </si>
  <si>
    <t>2007-05-05</t>
  </si>
  <si>
    <t>3519010505070002</t>
  </si>
  <si>
    <t>Singgahan</t>
  </si>
  <si>
    <t>Filzah Nabilatul Zahra</t>
  </si>
  <si>
    <t>121.040.113</t>
  </si>
  <si>
    <t>0053840467</t>
  </si>
  <si>
    <t>Marni</t>
  </si>
  <si>
    <t>2005-02-16</t>
  </si>
  <si>
    <t>3519014602050001</t>
  </si>
  <si>
    <t>FIRMAN HAMDANI</t>
  </si>
  <si>
    <t>099.067.065</t>
  </si>
  <si>
    <t>0067455042</t>
  </si>
  <si>
    <t>SEBERANG PEBENAAN</t>
  </si>
  <si>
    <t>Subani</t>
  </si>
  <si>
    <t>2006-03-26</t>
  </si>
  <si>
    <t>1404092603060003</t>
  </si>
  <si>
    <t>Parit Sungai Ambacang Seberang Pebenaan</t>
  </si>
  <si>
    <t>Seberang Pebenaan</t>
  </si>
  <si>
    <t>Kec. Keritang</t>
  </si>
  <si>
    <t>Habib Muhammad Nur Islam</t>
  </si>
  <si>
    <t>100.068.065</t>
  </si>
  <si>
    <t>0048974128</t>
  </si>
  <si>
    <t>Shidiq</t>
  </si>
  <si>
    <t>2004-12-12</t>
  </si>
  <si>
    <t>3519041212040002</t>
  </si>
  <si>
    <t>Geger</t>
  </si>
  <si>
    <t>Hadziq Naufal Bagus Ahmad Dany</t>
  </si>
  <si>
    <t>101.069.065</t>
  </si>
  <si>
    <t>0059954746</t>
  </si>
  <si>
    <t>Suprapto</t>
  </si>
  <si>
    <t>2005-07-16</t>
  </si>
  <si>
    <t>3519101607050002</t>
  </si>
  <si>
    <t>Cabe</t>
  </si>
  <si>
    <t>Sogo</t>
  </si>
  <si>
    <t>Kec. Balerejo</t>
  </si>
  <si>
    <t>Hanif Ichsani</t>
  </si>
  <si>
    <t>102.070.065</t>
  </si>
  <si>
    <t>0043284691</t>
  </si>
  <si>
    <t>Muhari</t>
  </si>
  <si>
    <t>2004-01-30</t>
  </si>
  <si>
    <t>3519013001040001</t>
  </si>
  <si>
    <t>Tambakmas</t>
  </si>
  <si>
    <t>Hasyiem Muayad</t>
  </si>
  <si>
    <t>210.069.113</t>
  </si>
  <si>
    <t>Tanjung Balai Karimun</t>
  </si>
  <si>
    <t>Nurhadi</t>
  </si>
  <si>
    <t>2102033006070001</t>
  </si>
  <si>
    <t>Jalan Telaga Harapan RT.3, RW.2, Kel. Sungai Lakam Barat, Balai karimun, Kepulau</t>
  </si>
  <si>
    <t>Sungai Lakam Barat</t>
  </si>
  <si>
    <t>Kec. Karimun</t>
  </si>
  <si>
    <t>HESTI NURAINI</t>
  </si>
  <si>
    <t>127.084.065</t>
  </si>
  <si>
    <t>0042464062</t>
  </si>
  <si>
    <t>Suhadi</t>
  </si>
  <si>
    <t>2004-07-04</t>
  </si>
  <si>
    <t>3519044407040001</t>
  </si>
  <si>
    <t>Sawahan</t>
  </si>
  <si>
    <t>Dagangan</t>
  </si>
  <si>
    <t>Hidayatun Nisa</t>
  </si>
  <si>
    <t>122.082.065</t>
  </si>
  <si>
    <t>0047214712</t>
  </si>
  <si>
    <t>sumarno</t>
  </si>
  <si>
    <t>2004-07-02</t>
  </si>
  <si>
    <t>3519104207040002</t>
  </si>
  <si>
    <t>Kedungrejo</t>
  </si>
  <si>
    <t>Irfan Hanif Saputra</t>
  </si>
  <si>
    <t>163.049.113</t>
  </si>
  <si>
    <t>0069876594</t>
  </si>
  <si>
    <t>Hariyanto</t>
  </si>
  <si>
    <t>2006-03-04</t>
  </si>
  <si>
    <t>6474030403060001</t>
  </si>
  <si>
    <t>Khanifatun Najwa</t>
  </si>
  <si>
    <t>139.096.065</t>
  </si>
  <si>
    <t>0059024774</t>
  </si>
  <si>
    <t>Lukoni</t>
  </si>
  <si>
    <t>2005-12-02</t>
  </si>
  <si>
    <t>3519014212050002</t>
  </si>
  <si>
    <t>Tanjungrejo</t>
  </si>
  <si>
    <t>Kharisma Ananda Putri</t>
  </si>
  <si>
    <t>140.097.065</t>
  </si>
  <si>
    <t>0057865892</t>
  </si>
  <si>
    <t>Ahmad Sujudi</t>
  </si>
  <si>
    <t>2005-07-27</t>
  </si>
  <si>
    <t>3519036707050001</t>
  </si>
  <si>
    <t>(tidak diisi)</t>
  </si>
  <si>
    <t>Sareng</t>
  </si>
  <si>
    <t>Khoirul Agus Riyadi</t>
  </si>
  <si>
    <t>103.071.065</t>
  </si>
  <si>
    <t>0035920441</t>
  </si>
  <si>
    <t>Slamet Riyadi</t>
  </si>
  <si>
    <t>2003-11-28</t>
  </si>
  <si>
    <t>3519012811030002</t>
  </si>
  <si>
    <t>Dsn. Krandegan, RT. 04/ RW. 01, Krandegan, Kebonsari, Madiun</t>
  </si>
  <si>
    <t>Krandegan</t>
  </si>
  <si>
    <t>KHOIRUL ANAM</t>
  </si>
  <si>
    <t>104.072.065</t>
  </si>
  <si>
    <t>0038655548</t>
  </si>
  <si>
    <t>KOTA MADIUN</t>
  </si>
  <si>
    <t>MINGAN</t>
  </si>
  <si>
    <t>2003-11-23</t>
  </si>
  <si>
    <t>3519072311030002</t>
  </si>
  <si>
    <t>DESA MOJORAYUNG</t>
  </si>
  <si>
    <t>Latifatul Mukaromah</t>
  </si>
  <si>
    <t>123.041.113</t>
  </si>
  <si>
    <t>0054622311</t>
  </si>
  <si>
    <t>Zainal Efendi</t>
  </si>
  <si>
    <t>2005-03-30</t>
  </si>
  <si>
    <t>3519047005050001</t>
  </si>
  <si>
    <t>Pule, RT.001/RW.001, Ketandan, Dagangan, Madiun, Jawa Timur</t>
  </si>
  <si>
    <t>Ketandan</t>
  </si>
  <si>
    <t>Lisa Aprida Rahmawati</t>
  </si>
  <si>
    <t>105.073.065</t>
  </si>
  <si>
    <t>0051593166</t>
  </si>
  <si>
    <t>Kateno</t>
  </si>
  <si>
    <t>2005-04-01</t>
  </si>
  <si>
    <t>3502164104050003</t>
  </si>
  <si>
    <t>Demung, RT.002/RW.001, Sukosari, Babadan, Ponorogo</t>
  </si>
  <si>
    <t>Sukosari</t>
  </si>
  <si>
    <t>Kec. Babadan</t>
  </si>
  <si>
    <t>Lucky Tegar Saputra</t>
  </si>
  <si>
    <t>186.125.065</t>
  </si>
  <si>
    <t>0066555217</t>
  </si>
  <si>
    <t>Ibnu Shalikin</t>
  </si>
  <si>
    <t>2006-12-31</t>
  </si>
  <si>
    <t>3519013112060001</t>
  </si>
  <si>
    <t>Puncanganom</t>
  </si>
  <si>
    <t>M. Muwafiq Zainuddin Alhabibi</t>
  </si>
  <si>
    <t>106.074.065</t>
  </si>
  <si>
    <t>0058649345</t>
  </si>
  <si>
    <t>Makin Amin</t>
  </si>
  <si>
    <t>2005-04-18</t>
  </si>
  <si>
    <t>3521031004050002</t>
  </si>
  <si>
    <t>Jogorogo RT.002/RW.001, Jogorogo, Ngawi, Jawa Timur</t>
  </si>
  <si>
    <t>Jogorogo</t>
  </si>
  <si>
    <t>Kec. Jogorogo</t>
  </si>
  <si>
    <t>MOHAMAD SALMAN ALFARISI</t>
  </si>
  <si>
    <t>142.099.065</t>
  </si>
  <si>
    <t>0067831795</t>
  </si>
  <si>
    <t>Moh Hisam</t>
  </si>
  <si>
    <t>2006-05-27</t>
  </si>
  <si>
    <t>3519022705060002</t>
  </si>
  <si>
    <t>Muhamad Rendi Alfian</t>
  </si>
  <si>
    <t>107.075.065</t>
  </si>
  <si>
    <t>0046705728</t>
  </si>
  <si>
    <t>Temanggung</t>
  </si>
  <si>
    <t>Sugianto</t>
  </si>
  <si>
    <t>2004-12-17</t>
  </si>
  <si>
    <t>3323071712040001</t>
  </si>
  <si>
    <t>Gang III Danurejo</t>
  </si>
  <si>
    <t>Danurejo kedua</t>
  </si>
  <si>
    <t>Kec. Kedu</t>
  </si>
  <si>
    <t>MUHAMMAD ALI MANSHUR</t>
  </si>
  <si>
    <t>216.143.065</t>
  </si>
  <si>
    <t>H Lutfiyanto</t>
  </si>
  <si>
    <t>MUHAMMAD DHAVA ABDILLAH</t>
  </si>
  <si>
    <t>166.052.113</t>
  </si>
  <si>
    <t>0051130819</t>
  </si>
  <si>
    <t>HENDRA MURYANTO</t>
  </si>
  <si>
    <t>2005-08-20</t>
  </si>
  <si>
    <t>3519112008050002</t>
  </si>
  <si>
    <t>DUSUN BLIMBING</t>
  </si>
  <si>
    <t>KLECOREJO</t>
  </si>
  <si>
    <t>Kec. Mejayan</t>
  </si>
  <si>
    <t>Muhammad Fajrul Falakul 'Ulum</t>
  </si>
  <si>
    <t>165.051.113</t>
  </si>
  <si>
    <t>0059215661</t>
  </si>
  <si>
    <t>Zaini</t>
  </si>
  <si>
    <t>2005-11-23</t>
  </si>
  <si>
    <t>3519012311050002</t>
  </si>
  <si>
    <t>Muhammad Fashih Irsyadul Maula</t>
  </si>
  <si>
    <t>187.126.065</t>
  </si>
  <si>
    <t>3063281995</t>
  </si>
  <si>
    <t>NUR KHOZIN</t>
  </si>
  <si>
    <t>2006-11-03</t>
  </si>
  <si>
    <t>3519010311060001</t>
  </si>
  <si>
    <t>Kebonsari</t>
  </si>
  <si>
    <t>MUHAMMAD PASYA HARMIDZI SYAHRIL</t>
  </si>
  <si>
    <t>188.127.065</t>
  </si>
  <si>
    <t>0076422867</t>
  </si>
  <si>
    <t>Moh.Safi'i Mufit</t>
  </si>
  <si>
    <t>2007-01-16</t>
  </si>
  <si>
    <t>3519121601070001</t>
  </si>
  <si>
    <t>kampung baru</t>
  </si>
  <si>
    <t>sugihwaras</t>
  </si>
  <si>
    <t>Muhammad Sidiq Masyhuri</t>
  </si>
  <si>
    <t>189.128.065</t>
  </si>
  <si>
    <t>0071262934</t>
  </si>
  <si>
    <t>Pekanbaru</t>
  </si>
  <si>
    <t>Suyatno</t>
  </si>
  <si>
    <t>2007-03-25</t>
  </si>
  <si>
    <t>1408042503070001</t>
  </si>
  <si>
    <t>Dusun III, Desa Bibrik RT.015/RW.006, Jiwan, Madiun</t>
  </si>
  <si>
    <t>Muhinnatul Fitriyah</t>
  </si>
  <si>
    <t>211.070.113</t>
  </si>
  <si>
    <t>0075542378</t>
  </si>
  <si>
    <t>Rusdi</t>
  </si>
  <si>
    <t>3275094505070010</t>
  </si>
  <si>
    <t>KP. Cakung</t>
  </si>
  <si>
    <t>Kec. Jatiasih</t>
  </si>
  <si>
    <t>Nabila Zahrotu Nisa</t>
  </si>
  <si>
    <t>167.053.113</t>
  </si>
  <si>
    <t>0055999609</t>
  </si>
  <si>
    <t>Moch. Ali Mansur</t>
  </si>
  <si>
    <t>2005-08-04</t>
  </si>
  <si>
    <t>3577034408050001</t>
  </si>
  <si>
    <t>Jl. Sarean No. 32 B</t>
  </si>
  <si>
    <t>Taman</t>
  </si>
  <si>
    <t>Kec. Kartoharjo</t>
  </si>
  <si>
    <t>Nahri Ilham Mubarok</t>
  </si>
  <si>
    <t>144.101.065</t>
  </si>
  <si>
    <t>0058970905</t>
  </si>
  <si>
    <t>Sumardi Ans</t>
  </si>
  <si>
    <t>2005-04-26</t>
  </si>
  <si>
    <t>3519032604050003</t>
  </si>
  <si>
    <t>Desa Purworejo</t>
  </si>
  <si>
    <t>Purworejo</t>
  </si>
  <si>
    <t>Naila Lailatul Badriyyah</t>
  </si>
  <si>
    <t>109.077.065</t>
  </si>
  <si>
    <t>3039806821</t>
  </si>
  <si>
    <t>Nganjuk</t>
  </si>
  <si>
    <t>Muhammad Fuad Amin</t>
  </si>
  <si>
    <t>2003-12-12</t>
  </si>
  <si>
    <t>3506155212030001</t>
  </si>
  <si>
    <t>Dsn.Dayu, RT.002/RW.003, Dayu, Purwoasri, Kediri, Jawa Timur</t>
  </si>
  <si>
    <t>Dayu</t>
  </si>
  <si>
    <t>Kec. Purwoasri</t>
  </si>
  <si>
    <t>NAJIB ULIL ABSYOR</t>
  </si>
  <si>
    <t>145.102.065</t>
  </si>
  <si>
    <t>0056408241</t>
  </si>
  <si>
    <t>Imam Sa'roni Hasim</t>
  </si>
  <si>
    <t>2005-11-08</t>
  </si>
  <si>
    <t>3519090811050001</t>
  </si>
  <si>
    <t>Dusun II</t>
  </si>
  <si>
    <t>Namja Hasya Yafi`ullaili</t>
  </si>
  <si>
    <t>190.129.065</t>
  </si>
  <si>
    <t>3064313321</t>
  </si>
  <si>
    <t>SLAMET PUJIANTO</t>
  </si>
  <si>
    <t>2006-11-24</t>
  </si>
  <si>
    <t>3519012411060001</t>
  </si>
  <si>
    <t>Balerejo</t>
  </si>
  <si>
    <t>Nasywa Galan Baskara</t>
  </si>
  <si>
    <t>192.131.065</t>
  </si>
  <si>
    <t>Samsudin</t>
  </si>
  <si>
    <t>2007-03-17</t>
  </si>
  <si>
    <t>3519040703070002</t>
  </si>
  <si>
    <t>Desa Jetis, RT.006/RW.002, Dagangan, Madiun</t>
  </si>
  <si>
    <t>Jetis</t>
  </si>
  <si>
    <t>Naufal Labib Fikri</t>
  </si>
  <si>
    <t>191.130.065</t>
  </si>
  <si>
    <t>0064492971</t>
  </si>
  <si>
    <t>Siswoyo</t>
  </si>
  <si>
    <t>2006-11-12</t>
  </si>
  <si>
    <t>3519021211060002</t>
  </si>
  <si>
    <t>Dusun Jatirejo, Desa Candimulyo RT.010/RW.003, Dolopo, Madiun</t>
  </si>
  <si>
    <t>Candimulyo</t>
  </si>
  <si>
    <t>Naufal Muhammad Hammam Al Harits</t>
  </si>
  <si>
    <t>110.033.113</t>
  </si>
  <si>
    <t>0048181505</t>
  </si>
  <si>
    <t>Mardi</t>
  </si>
  <si>
    <t>3520032310040001</t>
  </si>
  <si>
    <t>Kedungpanji</t>
  </si>
  <si>
    <t>Ni`mah Imroatun Najiah</t>
  </si>
  <si>
    <t>168.054.113</t>
  </si>
  <si>
    <t>0052551105</t>
  </si>
  <si>
    <t>Ahmad Cholil</t>
  </si>
  <si>
    <t>2005-12-22</t>
  </si>
  <si>
    <t>3519076212050001</t>
  </si>
  <si>
    <t>Nova Dwi Ramadhana</t>
  </si>
  <si>
    <t>111.078.065</t>
  </si>
  <si>
    <t>3047478208</t>
  </si>
  <si>
    <t>Miskun</t>
  </si>
  <si>
    <t>2004-11-02</t>
  </si>
  <si>
    <t>3519030211040002</t>
  </si>
  <si>
    <t>Jl. Sriti 631, RT.022/RW.002, Purworejo, Geger, Madiun</t>
  </si>
  <si>
    <t>PRADHYTYO TITIS HANUROGO</t>
  </si>
  <si>
    <t>146.103.065</t>
  </si>
  <si>
    <t>0063368898</t>
  </si>
  <si>
    <t>Joko Pramono</t>
  </si>
  <si>
    <t>2005-06-10</t>
  </si>
  <si>
    <t>2171031006050006</t>
  </si>
  <si>
    <t>PERUM GRAHA MAS A3 NO. 12</t>
  </si>
  <si>
    <t>TANJUNG RIAU</t>
  </si>
  <si>
    <t>Kec. Sekupang</t>
  </si>
  <si>
    <t>Putri Nur Hadiroh</t>
  </si>
  <si>
    <t>169.055.113</t>
  </si>
  <si>
    <t>0069934254</t>
  </si>
  <si>
    <t>Ibnu Abas Albas Tomi</t>
  </si>
  <si>
    <t>2006-03-31</t>
  </si>
  <si>
    <t>3519027103060001</t>
  </si>
  <si>
    <t>Doho</t>
  </si>
  <si>
    <t>RADIFKA KIARA ASWAN</t>
  </si>
  <si>
    <t>147.104.065</t>
  </si>
  <si>
    <t>0053918570</t>
  </si>
  <si>
    <t>WANTORO</t>
  </si>
  <si>
    <t>2005-08-06</t>
  </si>
  <si>
    <t>3519084608050003</t>
  </si>
  <si>
    <t>Bagi</t>
  </si>
  <si>
    <t>Kec. Madiun</t>
  </si>
  <si>
    <t>Rahmadani</t>
  </si>
  <si>
    <t>112.034.113</t>
  </si>
  <si>
    <t>0052186514</t>
  </si>
  <si>
    <t>Joko Santoso</t>
  </si>
  <si>
    <t>2005-03-24</t>
  </si>
  <si>
    <t>3520032403050001</t>
  </si>
  <si>
    <t>Betok, RT.004/RW.009, Nguri, Lembeyan, Magetan, Jawa Timur</t>
  </si>
  <si>
    <t>Nguri</t>
  </si>
  <si>
    <t>RAHMANIA AZZAHRA</t>
  </si>
  <si>
    <t>193.132.065</t>
  </si>
  <si>
    <t>0073384376</t>
  </si>
  <si>
    <t>JEPARA</t>
  </si>
  <si>
    <t>MUSTAQIM</t>
  </si>
  <si>
    <t>2007-07-24</t>
  </si>
  <si>
    <t>3320136407070001</t>
  </si>
  <si>
    <t>MARGOYOSO</t>
  </si>
  <si>
    <t>Kec. Kalinyamatan</t>
  </si>
  <si>
    <t>Jepara</t>
  </si>
  <si>
    <t>RAIZ FATHONI FAUZANATA</t>
  </si>
  <si>
    <t>148.105.065</t>
  </si>
  <si>
    <t>0064708949</t>
  </si>
  <si>
    <t>Gunawan</t>
  </si>
  <si>
    <t>2006-06-27</t>
  </si>
  <si>
    <t>3519042706060001</t>
  </si>
  <si>
    <t>DSN SIDOMULYO</t>
  </si>
  <si>
    <t>BANJARSARI KULON</t>
  </si>
  <si>
    <t>Rara Aulia Salsabila</t>
  </si>
  <si>
    <t>128.085.065</t>
  </si>
  <si>
    <t>0048070574</t>
  </si>
  <si>
    <t>Lantak Seribu</t>
  </si>
  <si>
    <t>Surantoko</t>
  </si>
  <si>
    <t>2005-05-17</t>
  </si>
  <si>
    <t>1502195705050003</t>
  </si>
  <si>
    <t xml:space="preserve">Kec. Renah Pamenang </t>
  </si>
  <si>
    <t>Reena Alfiana Aulia</t>
  </si>
  <si>
    <t>212.071.113</t>
  </si>
  <si>
    <t>0072252204</t>
  </si>
  <si>
    <t>Sugeng</t>
  </si>
  <si>
    <t>2007-06-08</t>
  </si>
  <si>
    <t>3519014806070001</t>
  </si>
  <si>
    <t>Mojorejo</t>
  </si>
  <si>
    <t>Reno Widiyatmoko</t>
  </si>
  <si>
    <t>194.133.065</t>
  </si>
  <si>
    <t>0072813727</t>
  </si>
  <si>
    <t>Sanglar</t>
  </si>
  <si>
    <t>Syaifuddin Zuhri</t>
  </si>
  <si>
    <t>2007-08-28</t>
  </si>
  <si>
    <t>1404094606710000</t>
  </si>
  <si>
    <t>Ridho Gufron Ikhtiar</t>
  </si>
  <si>
    <t>113.079.065</t>
  </si>
  <si>
    <t>3052498838</t>
  </si>
  <si>
    <t>Misirun narwanto</t>
  </si>
  <si>
    <t>2005-02-10</t>
  </si>
  <si>
    <t>3502151002050001</t>
  </si>
  <si>
    <t>Dk. Mijil, Serangan, RT. 005/RW. 001, Sukorejo, Ponorogo</t>
  </si>
  <si>
    <t>Serangan</t>
  </si>
  <si>
    <t>Kec. Sukorejo</t>
  </si>
  <si>
    <t>RISKA APRILIA WIDIANTI</t>
  </si>
  <si>
    <t>114.080.065</t>
  </si>
  <si>
    <t>0044109912</t>
  </si>
  <si>
    <t>Sidoarjo</t>
  </si>
  <si>
    <t>Budi Widodo</t>
  </si>
  <si>
    <t>2004-04-11</t>
  </si>
  <si>
    <t>3515145104040003</t>
  </si>
  <si>
    <t>Jl. Ketapang V/25</t>
  </si>
  <si>
    <t>Masangan Wetan</t>
  </si>
  <si>
    <t>Kec. Sukodono</t>
  </si>
  <si>
    <t>Rizal Mummaziq Jiyonis</t>
  </si>
  <si>
    <t>115.081.065</t>
  </si>
  <si>
    <t>0049473856</t>
  </si>
  <si>
    <t>Subagio</t>
  </si>
  <si>
    <t>2004-12-20</t>
  </si>
  <si>
    <t>3519032012040001</t>
  </si>
  <si>
    <t>Sriti</t>
  </si>
  <si>
    <t>RIZKI ANISA</t>
  </si>
  <si>
    <t>175.061.113</t>
  </si>
  <si>
    <t>0062481976</t>
  </si>
  <si>
    <t>Belong</t>
  </si>
  <si>
    <t>RAMLI</t>
  </si>
  <si>
    <t>2006-03-19</t>
  </si>
  <si>
    <t>5202045903060005</t>
  </si>
  <si>
    <t>Sengkol</t>
  </si>
  <si>
    <t>Kec. Pujut</t>
  </si>
  <si>
    <t>ROBBEN REYVIANO MANOPO</t>
  </si>
  <si>
    <t>149.106.065</t>
  </si>
  <si>
    <t>0063602680</t>
  </si>
  <si>
    <t>Nanang Manopo</t>
  </si>
  <si>
    <t>2006-05-30</t>
  </si>
  <si>
    <t>3275033005060011</t>
  </si>
  <si>
    <t>Komp. Jati Unggul A7/16 Harapan Jaya</t>
  </si>
  <si>
    <t>Robit Ahmad Haris Arrifqi</t>
  </si>
  <si>
    <t>124.042.113</t>
  </si>
  <si>
    <t>0058567778</t>
  </si>
  <si>
    <t>Baron Maftuh Roziq</t>
  </si>
  <si>
    <t>2005-07-05</t>
  </si>
  <si>
    <t>3519010507050001</t>
  </si>
  <si>
    <t>Safiur Rofik</t>
  </si>
  <si>
    <t>195.134.065</t>
  </si>
  <si>
    <t>0079926157</t>
  </si>
  <si>
    <t>Jatibaru</t>
  </si>
  <si>
    <t>Khairudin</t>
  </si>
  <si>
    <t>2007-07-21</t>
  </si>
  <si>
    <t>1408082107070001</t>
  </si>
  <si>
    <t>Jalan Imam Bonjol, Desa Jatibaru, Bungaraya, Siak Sri Indrapura</t>
  </si>
  <si>
    <t>Sekar Arum Safitri</t>
  </si>
  <si>
    <t>213.072.113</t>
  </si>
  <si>
    <t>0066601377</t>
  </si>
  <si>
    <t>Waluyo</t>
  </si>
  <si>
    <t>2006-11-11</t>
  </si>
  <si>
    <t>3519095111060001</t>
  </si>
  <si>
    <t>Jl. Swakarya, Desa Jiwan RT.038/RW.010, Jiwan, Madiun</t>
  </si>
  <si>
    <t>Jiwan</t>
  </si>
  <si>
    <t>Sevira Damayanti</t>
  </si>
  <si>
    <t>151.108.065</t>
  </si>
  <si>
    <t>0069693307</t>
  </si>
  <si>
    <t>Chamsun</t>
  </si>
  <si>
    <t>2005-12-13</t>
  </si>
  <si>
    <t>3519125312050002</t>
  </si>
  <si>
    <t>Dsn Oro-oro Waru</t>
  </si>
  <si>
    <t>Sumberbendo</t>
  </si>
  <si>
    <t>SHELFIA ADINDA FAUZIYAH</t>
  </si>
  <si>
    <t>172.058.113</t>
  </si>
  <si>
    <t>0068168335</t>
  </si>
  <si>
    <t>ACHMAD SUYANTO</t>
  </si>
  <si>
    <t>2006-02-28</t>
  </si>
  <si>
    <t>3519066802060002</t>
  </si>
  <si>
    <t>TAWANGREJO</t>
  </si>
  <si>
    <t>Siti Dwi Rohmatin</t>
  </si>
  <si>
    <t>196.135.065</t>
  </si>
  <si>
    <t>0066092649</t>
  </si>
  <si>
    <t>Sukri</t>
  </si>
  <si>
    <t>2006-02-23</t>
  </si>
  <si>
    <t>3519076302060002</t>
  </si>
  <si>
    <t>Desa Mojorayung, RT.014/RW.004, Wungu, Madiun</t>
  </si>
  <si>
    <t>Mojorayung</t>
  </si>
  <si>
    <t>SITI MUBASY-SYAROH</t>
  </si>
  <si>
    <t>197.136.065</t>
  </si>
  <si>
    <t>0079349670</t>
  </si>
  <si>
    <t>Robin</t>
  </si>
  <si>
    <t>2007-01-02</t>
  </si>
  <si>
    <t>3519144201070001</t>
  </si>
  <si>
    <t>Kanung</t>
  </si>
  <si>
    <t>Siti Multazimatussholikhah</t>
  </si>
  <si>
    <t>152.109.065</t>
  </si>
  <si>
    <t>0057979079</t>
  </si>
  <si>
    <t>madiun</t>
  </si>
  <si>
    <t>Mohamad Yani</t>
  </si>
  <si>
    <t>2005-10-30</t>
  </si>
  <si>
    <t>3519017010050002</t>
  </si>
  <si>
    <t>SUQYA ROHMATIN</t>
  </si>
  <si>
    <t>153.110.065</t>
  </si>
  <si>
    <t>0058746058</t>
  </si>
  <si>
    <t>SUPARMIN</t>
  </si>
  <si>
    <t>2005-08-08</t>
  </si>
  <si>
    <t>3519104808050001</t>
  </si>
  <si>
    <t>KEDUNGREJO</t>
  </si>
  <si>
    <t>Syahwa Amalia Wijayanti</t>
  </si>
  <si>
    <t>125.043.113</t>
  </si>
  <si>
    <t>0048008345</t>
  </si>
  <si>
    <t>Semarang</t>
  </si>
  <si>
    <t>Aris Wijayadi</t>
  </si>
  <si>
    <t>2004-09-05</t>
  </si>
  <si>
    <t>3519144509040002</t>
  </si>
  <si>
    <t>Lebak Ayu</t>
  </si>
  <si>
    <t>Tialin Dwi Nurdianti</t>
  </si>
  <si>
    <t>214.073.113</t>
  </si>
  <si>
    <t>0071505909</t>
  </si>
  <si>
    <t>MAGETAN</t>
  </si>
  <si>
    <t>Suradi</t>
  </si>
  <si>
    <t>2007-07-13</t>
  </si>
  <si>
    <t>3520025307070002</t>
  </si>
  <si>
    <t>Dukuh Bogang</t>
  </si>
  <si>
    <t>Ngunut</t>
  </si>
  <si>
    <t>Kec. Parang</t>
  </si>
  <si>
    <t>Tiara Eka Arianti</t>
  </si>
  <si>
    <t>154.111.065</t>
  </si>
  <si>
    <t>0069707123</t>
  </si>
  <si>
    <t>Tri Siloraharjo</t>
  </si>
  <si>
    <t>3519045903060002</t>
  </si>
  <si>
    <t>Kp. Buaran</t>
  </si>
  <si>
    <t>Buaran</t>
  </si>
  <si>
    <t>Kec. Serpong</t>
  </si>
  <si>
    <t>UBAIDIL MUNAWAR AMIN</t>
  </si>
  <si>
    <t>198.137.065</t>
  </si>
  <si>
    <t>0074964522</t>
  </si>
  <si>
    <t>2007-04-28</t>
  </si>
  <si>
    <t>3519102804070001</t>
  </si>
  <si>
    <t>UHAILUL MUNAWWAR</t>
  </si>
  <si>
    <t>155.112.065</t>
  </si>
  <si>
    <t>3056523454</t>
  </si>
  <si>
    <t>Hermanto</t>
  </si>
  <si>
    <t>2005-10-03</t>
  </si>
  <si>
    <t>3519041206060000</t>
  </si>
  <si>
    <t>Dukuh Ngimput</t>
  </si>
  <si>
    <t>Purwosari</t>
  </si>
  <si>
    <t>UMAM ANUM WIRANU</t>
  </si>
  <si>
    <t>199.138.065</t>
  </si>
  <si>
    <t>0079774626</t>
  </si>
  <si>
    <t>DASIMIN</t>
  </si>
  <si>
    <t>2007-07-12</t>
  </si>
  <si>
    <t>3519121207070006</t>
  </si>
  <si>
    <t>Oro-Oro Waru</t>
  </si>
  <si>
    <t>Umi Khasanatul Masruroh</t>
  </si>
  <si>
    <t>156.113.065</t>
  </si>
  <si>
    <t>0063398437</t>
  </si>
  <si>
    <t>Sumingan</t>
  </si>
  <si>
    <t>2006-02-25</t>
  </si>
  <si>
    <t>3519016502060002</t>
  </si>
  <si>
    <t>Wilda Mufida Aini</t>
  </si>
  <si>
    <t>200.139.065</t>
  </si>
  <si>
    <t>0086646204</t>
  </si>
  <si>
    <t>lahat</t>
  </si>
  <si>
    <t>Ahmad Irawan</t>
  </si>
  <si>
    <t>2008-01-13</t>
  </si>
  <si>
    <t>1604175301080001</t>
  </si>
  <si>
    <t>Jln. SP4 Palembaja</t>
  </si>
  <si>
    <t>Purwaraja</t>
  </si>
  <si>
    <t>Kec. Kikim Timur</t>
  </si>
  <si>
    <t>Lahat</t>
  </si>
  <si>
    <t>Yazid Basthomi</t>
  </si>
  <si>
    <t>201.140.065</t>
  </si>
  <si>
    <t>0074785971</t>
  </si>
  <si>
    <t>Madiono</t>
  </si>
  <si>
    <t>2007-01-04</t>
  </si>
  <si>
    <t>3519080401070001</t>
  </si>
  <si>
    <t>Sirapan</t>
  </si>
  <si>
    <t>Yessyca Sandra Chasmala</t>
  </si>
  <si>
    <t>173.059.113</t>
  </si>
  <si>
    <t>0045057691</t>
  </si>
  <si>
    <t>Roy Martien</t>
  </si>
  <si>
    <t>2004-04-14</t>
  </si>
  <si>
    <t>3502055404040001</t>
  </si>
  <si>
    <t>Dusun Kanigoro</t>
  </si>
  <si>
    <t>Ketro</t>
  </si>
  <si>
    <t>Kec. Sawoo</t>
  </si>
  <si>
    <t>Yusuf Geva Rowais</t>
  </si>
  <si>
    <t>202.141.065</t>
  </si>
  <si>
    <t>0073003994</t>
  </si>
  <si>
    <t>Merangin</t>
  </si>
  <si>
    <t>Suparlan</t>
  </si>
  <si>
    <t>2007-07-10</t>
  </si>
  <si>
    <t>1502191007070002</t>
  </si>
  <si>
    <t>Desa Lantak Seribu RT.020, Renah Pamenang, Merangin, Jambi</t>
  </si>
  <si>
    <t>ZAKIA KURNIA FAJRIN</t>
  </si>
  <si>
    <t>157.114.065</t>
  </si>
  <si>
    <t>3064371553</t>
  </si>
  <si>
    <t>Lemahabang</t>
  </si>
  <si>
    <t>Taslan</t>
  </si>
  <si>
    <t>7322025705060001</t>
  </si>
  <si>
    <t>Dsn Kanjiro</t>
  </si>
  <si>
    <t>Patoloan</t>
  </si>
  <si>
    <t>Kec. Bone-Bone</t>
  </si>
  <si>
    <t>ZEVA LIA PUTRI</t>
  </si>
  <si>
    <t>174.060.113</t>
  </si>
  <si>
    <t>0062541063</t>
  </si>
  <si>
    <t>Depok</t>
  </si>
  <si>
    <t>IRMANTO</t>
  </si>
  <si>
    <t>3171067103061002</t>
  </si>
  <si>
    <t>Jl. Anyer XVI</t>
  </si>
  <si>
    <t>MENTENG</t>
  </si>
  <si>
    <t>Kec. Menteng</t>
  </si>
  <si>
    <t>siswa.png</t>
  </si>
  <si>
    <t>PD0101</t>
  </si>
  <si>
    <t>PD0102</t>
  </si>
  <si>
    <t>PD0103</t>
  </si>
  <si>
    <t>PD0104</t>
  </si>
  <si>
    <t>PD0105</t>
  </si>
  <si>
    <t>PD0106</t>
  </si>
  <si>
    <t>PD0107</t>
  </si>
  <si>
    <t>PD0108</t>
  </si>
  <si>
    <t>PD0109</t>
  </si>
  <si>
    <t>PD0110</t>
  </si>
  <si>
    <t>PD0111</t>
  </si>
  <si>
    <t>25d55ad283aa400af464c76d713c07ad</t>
  </si>
  <si>
    <t>pass(12345678)</t>
  </si>
  <si>
    <t>Adelin Azizatul Nabfiqoh</t>
  </si>
  <si>
    <t>Ahmad Arbain Nawawi</t>
  </si>
  <si>
    <t>Ahmad Yahya Amiruddin</t>
  </si>
  <si>
    <t>Akmal Sukri</t>
  </si>
  <si>
    <t>Azaria Diva Nataneila</t>
  </si>
  <si>
    <t>Baha Annur Asyikin</t>
  </si>
  <si>
    <t>Dea Maya Rosita</t>
  </si>
  <si>
    <t>Dina Aulia Khoirunnisa</t>
  </si>
  <si>
    <t>Dina Nur Antika</t>
  </si>
  <si>
    <t>Doni Putra Pratama</t>
  </si>
  <si>
    <t>Eviana Eka Safitri</t>
  </si>
  <si>
    <t>Firman Hamdani</t>
  </si>
  <si>
    <t>Hesti Nuraini</t>
  </si>
  <si>
    <t>Khoirul Anam</t>
  </si>
  <si>
    <t>Mohamad Salman Alfarisi</t>
  </si>
  <si>
    <t>Muhammad Ali Manshur</t>
  </si>
  <si>
    <t>Muhammad Dhava Abdillah</t>
  </si>
  <si>
    <t>Muhammad Pasya Harmidzi Syahril</t>
  </si>
  <si>
    <t>Najib Ulil Absyor</t>
  </si>
  <si>
    <t>Pradhytyo Titis Hanurogo</t>
  </si>
  <si>
    <t>Radifka Kiara Aswan</t>
  </si>
  <si>
    <t>Rahmania Azzahra</t>
  </si>
  <si>
    <t>Raiz Fathoni Fauzanata</t>
  </si>
  <si>
    <t>Riska Aprilia Widianti</t>
  </si>
  <si>
    <t>Rizki Anisa</t>
  </si>
  <si>
    <t>Robben Reyviano Manopo</t>
  </si>
  <si>
    <t>Shelfia Adinda Fauziyah</t>
  </si>
  <si>
    <t>Suqya Rohmatin</t>
  </si>
  <si>
    <t>Ubaidil Munawar Amin</t>
  </si>
  <si>
    <t>Uhailul Munawwar</t>
  </si>
  <si>
    <t>Umam Anum Wiranu</t>
  </si>
  <si>
    <t>Zakia Kurnia Fajrin</t>
  </si>
  <si>
    <t>Zeva Lia Putri</t>
  </si>
  <si>
    <t>Dini Zahrotul Azizah</t>
  </si>
  <si>
    <t>Namja Hasya YafiUllaili</t>
  </si>
  <si>
    <t>NiMah Imroatun Najiah</t>
  </si>
  <si>
    <t>Siti Mubasy Syaroh</t>
  </si>
  <si>
    <t>","</t>
  </si>
  <si>
    <t>"</t>
  </si>
  <si>
    <t>")</t>
  </si>
  <si>
    <t>insert into siswa (id_siswa,nis,nama,jk,foto,id_kelas,id_role,username,password) values</t>
  </si>
  <si>
    <t>Madiun, 27 Juni 1981</t>
  </si>
  <si>
    <t>RT. 08 RW. 02 Ds. Rejosari Kec. Kebonsari, Kab. Madiun</t>
  </si>
  <si>
    <t>085755175557</t>
  </si>
  <si>
    <t>Magetan, 6 Oktober 1995</t>
  </si>
  <si>
    <t>RT 33 RW 07 Ds. Rejosari, Kec. Kebonsari, Kab. Madiun</t>
  </si>
  <si>
    <t>089681279836</t>
  </si>
  <si>
    <t>Ngawi, 27 September 1980</t>
  </si>
  <si>
    <t>RT. 25 RW. 06 Ds. Rejosari Kec. Kebonsari, Kab. Madiun</t>
  </si>
  <si>
    <t>082301488505</t>
  </si>
  <si>
    <t>Pemangkat, 02 September 1984</t>
  </si>
  <si>
    <t>RT. 34 RW. 07 Ds. Rejosari Kec. Kebonsari, Kab. Madiun</t>
  </si>
  <si>
    <t>085259929321</t>
  </si>
  <si>
    <t>Ngawi, 22 Februari 1991</t>
  </si>
  <si>
    <t xml:space="preserve">Ds Teguhan RT. 05 Rw 02 Kec . Paron, Kab. Ngawi </t>
  </si>
  <si>
    <t>082132959435</t>
  </si>
  <si>
    <t>Magetan, 23 Mei 1995</t>
  </si>
  <si>
    <t>RT. 07 RW. 02 Ds. Goranggareng, Kec. Nguntoronadi, Kab. Magetan</t>
  </si>
  <si>
    <t>085335364031</t>
  </si>
  <si>
    <t>Ponorogo, 12 Desember 1988</t>
  </si>
  <si>
    <t>RT. 12 RW.03 Ds. Rejosari, Kec. Kebonsari, Kab. Madiun</t>
  </si>
  <si>
    <t>085882196287</t>
  </si>
  <si>
    <t>Madiun, 30 Oktober 1991</t>
  </si>
  <si>
    <t>Rt. 08 RW. 02 Ds. Singgahan, Kec. Kebonsari, Kab. Madiun</t>
  </si>
  <si>
    <t>085749111188</t>
  </si>
  <si>
    <t>Madiun, 25 Juni 1984</t>
  </si>
  <si>
    <t>RT. 013 RW. 06 Ds. Sidorejo Kec. Kebonsari, Kab. Madiun</t>
  </si>
  <si>
    <t>085234510600</t>
  </si>
  <si>
    <t>Madiun, 2 Maret 1993</t>
  </si>
  <si>
    <t>089619570375</t>
  </si>
  <si>
    <t>Madiun, 20 September 1990</t>
  </si>
  <si>
    <t>RT. 013 RW. 03 Ds. Rejosari Kec. Kebonsari, Kab. Madiun</t>
  </si>
  <si>
    <t>089679164832</t>
  </si>
  <si>
    <t>Tangerang, 16 Juni 1992</t>
  </si>
  <si>
    <t>Kel. Bendo RT 18 RW 07 Kec. Bendo, Kab. Magetan</t>
  </si>
  <si>
    <t>085790257030</t>
  </si>
  <si>
    <t>Magetan, 29 Desember 1985</t>
  </si>
  <si>
    <t>RT. 12 RW. 01 Ds. Tambakmas Kec. Kebonsari, Kab. Madiun</t>
  </si>
  <si>
    <t>0895388214242</t>
  </si>
  <si>
    <t>Magetan, 11 Februari 1991</t>
  </si>
  <si>
    <t>RT. 38 RW 04 Ds. Kebonsari, Kec. Kebonsari, Kab. Madiun</t>
  </si>
  <si>
    <t>081554229676</t>
  </si>
  <si>
    <t>Latifah Baroroh, S.E</t>
  </si>
  <si>
    <t>Madiun, 13 September 1983</t>
  </si>
  <si>
    <t>RT. 08 RW. 02 Ds. Rejosari, Kec. Kebonsari, Kab. Madiun</t>
  </si>
  <si>
    <t>Madiun, 20 September 1995</t>
  </si>
  <si>
    <t>RT. 01 RW. 01 Ds. Singgahan Kec. Kebonsari, Kab. Madiun</t>
  </si>
  <si>
    <t>Muhammad Mahbubbi</t>
  </si>
  <si>
    <t>Madiun, 03 Oktober 1979</t>
  </si>
  <si>
    <t>081335758505</t>
  </si>
  <si>
    <t>Magetan, 11 Februari 1990</t>
  </si>
  <si>
    <t>085791747949</t>
  </si>
  <si>
    <t>Magetan, 18 Juni 1981</t>
  </si>
  <si>
    <t>RT. 12 RW. 03 Ds. Rejosari Kec. Kebonsari, Kab. Madiun</t>
  </si>
  <si>
    <t>0812335173838</t>
  </si>
  <si>
    <t>Kebumen, 08 November 1994</t>
  </si>
  <si>
    <t>082139855935</t>
  </si>
  <si>
    <t>Madiun, 22 Desember 1970</t>
  </si>
  <si>
    <t>RT 02 RW 01 Ds. Nglandung, Kec. Geger, Kab. Madiun</t>
  </si>
  <si>
    <t>081234356707</t>
  </si>
  <si>
    <t xml:space="preserve"> Madiun, 20 April 1996</t>
  </si>
  <si>
    <t>RT 12 RW 02 Ds. Doho, Kec. Dolopo, Kab. Madiun</t>
  </si>
  <si>
    <t>081290602935</t>
  </si>
  <si>
    <t>Madiun, 23 Juni 1993</t>
  </si>
  <si>
    <t>RT. 08 RW 02 Ds, Rejosari, Kec. Kebonsari, Kab. Madiun</t>
  </si>
  <si>
    <t>081233006379</t>
  </si>
  <si>
    <t>085658151157</t>
  </si>
  <si>
    <t>087758740842</t>
  </si>
  <si>
    <t>alaamat</t>
  </si>
  <si>
    <t>no_telp</t>
  </si>
  <si>
    <t>insert into guru (id_guru,nama,jk,no_hp,foto,id_role,username,password) values</t>
  </si>
  <si>
    <t>id_guru</t>
  </si>
  <si>
    <t>GTK001</t>
  </si>
  <si>
    <t>GTK002</t>
  </si>
  <si>
    <t>GTK004</t>
  </si>
  <si>
    <t>GTK009</t>
  </si>
  <si>
    <t>GTK003</t>
  </si>
  <si>
    <t>GTK005</t>
  </si>
  <si>
    <t>GTK008</t>
  </si>
  <si>
    <t>GTK007</t>
  </si>
  <si>
    <t>GTK006</t>
  </si>
  <si>
    <t>GTK010</t>
  </si>
  <si>
    <t>GTK011</t>
  </si>
  <si>
    <t>GTK012</t>
  </si>
  <si>
    <t>GTK013</t>
  </si>
  <si>
    <t>GTK014</t>
  </si>
  <si>
    <t>GTK015</t>
  </si>
  <si>
    <t>GTK016</t>
  </si>
  <si>
    <t>GTK017</t>
  </si>
  <si>
    <t>GTK018</t>
  </si>
  <si>
    <t>GTK019</t>
  </si>
  <si>
    <t>GTK020</t>
  </si>
  <si>
    <t>GTK021</t>
  </si>
  <si>
    <t>GTK022</t>
  </si>
  <si>
    <t>GTK023</t>
  </si>
  <si>
    <t>Muchtim Humaidi</t>
  </si>
  <si>
    <t>Baiatur Ridhwan</t>
  </si>
  <si>
    <t>Endah Wahyu Winasih</t>
  </si>
  <si>
    <t>Dwi Ratna Budiyanti</t>
  </si>
  <si>
    <t>Muhammad Abdurrohim</t>
  </si>
  <si>
    <t>Anita Dian Susanti</t>
  </si>
  <si>
    <t>Linda Tri Wulandari</t>
  </si>
  <si>
    <t>Alfin Andrias Satiya</t>
  </si>
  <si>
    <t>Dewi Mayasari</t>
  </si>
  <si>
    <t>Dewi Mustika Sari</t>
  </si>
  <si>
    <t>Dwi Retno Wilujeng</t>
  </si>
  <si>
    <t>Ahsantum Arumawati</t>
  </si>
  <si>
    <t>Mega Pratitis Nur Aini</t>
  </si>
  <si>
    <t>Tri Agung Priambodo</t>
  </si>
  <si>
    <t>Wahid Suprabowo</t>
  </si>
  <si>
    <t>Windarti Sovia RN</t>
  </si>
  <si>
    <t>Lutfi Choirina</t>
  </si>
  <si>
    <t>Hidayatul Muntafiah</t>
  </si>
  <si>
    <t xml:space="preserve">Ipnu Masyaid </t>
  </si>
  <si>
    <t>Amama Ali</t>
  </si>
  <si>
    <t>mus</t>
  </si>
  <si>
    <t>may</t>
  </si>
  <si>
    <t>Nimatul Fudllah</t>
  </si>
  <si>
    <t>atu</t>
  </si>
  <si>
    <t>b47c6e71ca3a5e23cab99c2e9da03046</t>
  </si>
  <si>
    <t>b47c6e71ca3a5e23cab99c2e9da03065</t>
  </si>
  <si>
    <t>user.png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</si>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</sst>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4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49" fontId="0" fillId="0" borderId="0" xfId="0" applyNumberFormat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0" fontId="0" fillId="0" borderId="4" xfId="0" applyBorder="1"/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D13C-28C4-4E08-B182-601F3B61783A}">
  <dimension ref="A1:D53"/>
  <sheetViews>
    <sheetView tabSelected="1" topLeftCell="A37" workbookViewId="0">
      <selection activeCell="D44" sqref="D44:D53"/>
    </sheetView>
  </sheetViews>
  <sheetFormatPr defaultRowHeight="15" x14ac:dyDescent="0.25"/>
  <sheetData>
    <row r="1" spans="1:4" x14ac:dyDescent="0.25">
      <c r="A1">
        <v>1</v>
      </c>
      <c r="B1">
        <v>1</v>
      </c>
      <c r="C1" t="str">
        <f>A1&amp;"."&amp;B1</f>
        <v>1.1</v>
      </c>
      <c r="D1" t="str">
        <f t="shared" ref="D1:D53" si="0">"("&amp;"'"&amp;C1&amp;"',"&amp;A1&amp;","&amp;B1&amp;")"&amp;","</f>
        <v>('1.1',1,1),</v>
      </c>
    </row>
    <row r="2" spans="1:4" x14ac:dyDescent="0.25">
      <c r="A2">
        <v>1</v>
      </c>
      <c r="B2">
        <v>2</v>
      </c>
      <c r="C2" t="str">
        <f t="shared" ref="C2:C47" si="1">A2&amp;"."&amp;B2</f>
        <v>1.2</v>
      </c>
      <c r="D2" t="str">
        <f t="shared" si="0"/>
        <v>('1.2',1,2),</v>
      </c>
    </row>
    <row r="3" spans="1:4" x14ac:dyDescent="0.25">
      <c r="A3">
        <v>1</v>
      </c>
      <c r="B3">
        <v>3</v>
      </c>
      <c r="C3" t="str">
        <f t="shared" si="1"/>
        <v>1.3</v>
      </c>
      <c r="D3" t="str">
        <f t="shared" si="0"/>
        <v>('1.3',1,3),</v>
      </c>
    </row>
    <row r="4" spans="1:4" x14ac:dyDescent="0.25">
      <c r="A4">
        <v>1</v>
      </c>
      <c r="B4">
        <v>4</v>
      </c>
      <c r="C4" t="str">
        <f t="shared" si="1"/>
        <v>1.4</v>
      </c>
      <c r="D4" t="str">
        <f t="shared" si="0"/>
        <v>('1.4',1,4),</v>
      </c>
    </row>
    <row r="5" spans="1:4" x14ac:dyDescent="0.25">
      <c r="A5">
        <v>1</v>
      </c>
      <c r="B5">
        <v>5</v>
      </c>
      <c r="C5" t="str">
        <f t="shared" si="1"/>
        <v>1.5</v>
      </c>
      <c r="D5" t="str">
        <f t="shared" si="0"/>
        <v>('1.5',1,5),</v>
      </c>
    </row>
    <row r="6" spans="1:4" x14ac:dyDescent="0.25">
      <c r="A6">
        <v>1</v>
      </c>
      <c r="B6">
        <v>6</v>
      </c>
      <c r="C6" t="str">
        <f t="shared" si="1"/>
        <v>1.6</v>
      </c>
      <c r="D6" t="str">
        <f t="shared" si="0"/>
        <v>('1.6',1,6),</v>
      </c>
    </row>
    <row r="7" spans="1:4" x14ac:dyDescent="0.25">
      <c r="A7">
        <v>1</v>
      </c>
      <c r="B7">
        <v>7</v>
      </c>
      <c r="C7" t="str">
        <f t="shared" si="1"/>
        <v>1.7</v>
      </c>
      <c r="D7" t="str">
        <f t="shared" si="0"/>
        <v>('1.7',1,7),</v>
      </c>
    </row>
    <row r="8" spans="1:4" x14ac:dyDescent="0.25">
      <c r="A8">
        <v>1</v>
      </c>
      <c r="B8">
        <v>8</v>
      </c>
      <c r="C8" t="str">
        <f t="shared" si="1"/>
        <v>1.8</v>
      </c>
      <c r="D8" t="str">
        <f t="shared" si="0"/>
        <v>('1.8',1,8),</v>
      </c>
    </row>
    <row r="9" spans="1:4" x14ac:dyDescent="0.25">
      <c r="A9">
        <v>2</v>
      </c>
      <c r="B9">
        <v>1</v>
      </c>
      <c r="C9" t="str">
        <f t="shared" si="1"/>
        <v>2.1</v>
      </c>
      <c r="D9" t="str">
        <f t="shared" si="0"/>
        <v>('2.1',2,1),</v>
      </c>
    </row>
    <row r="10" spans="1:4" x14ac:dyDescent="0.25">
      <c r="A10">
        <v>2</v>
      </c>
      <c r="B10">
        <v>2</v>
      </c>
      <c r="C10" t="str">
        <f t="shared" si="1"/>
        <v>2.2</v>
      </c>
      <c r="D10" t="str">
        <f t="shared" si="0"/>
        <v>('2.2',2,2),</v>
      </c>
    </row>
    <row r="11" spans="1:4" x14ac:dyDescent="0.25">
      <c r="A11">
        <v>2</v>
      </c>
      <c r="B11">
        <v>3</v>
      </c>
      <c r="C11" t="str">
        <f t="shared" si="1"/>
        <v>2.3</v>
      </c>
      <c r="D11" t="str">
        <f t="shared" si="0"/>
        <v>('2.3',2,3),</v>
      </c>
    </row>
    <row r="12" spans="1:4" x14ac:dyDescent="0.25">
      <c r="A12">
        <v>2</v>
      </c>
      <c r="B12">
        <v>4</v>
      </c>
      <c r="C12" t="str">
        <f t="shared" si="1"/>
        <v>2.4</v>
      </c>
      <c r="D12" t="str">
        <f t="shared" si="0"/>
        <v>('2.4',2,4),</v>
      </c>
    </row>
    <row r="13" spans="1:4" x14ac:dyDescent="0.25">
      <c r="A13">
        <v>2</v>
      </c>
      <c r="B13">
        <v>5</v>
      </c>
      <c r="C13" t="str">
        <f t="shared" si="1"/>
        <v>2.5</v>
      </c>
      <c r="D13" t="str">
        <f t="shared" si="0"/>
        <v>('2.5',2,5),</v>
      </c>
    </row>
    <row r="14" spans="1:4" x14ac:dyDescent="0.25">
      <c r="A14">
        <v>2</v>
      </c>
      <c r="B14">
        <v>6</v>
      </c>
      <c r="C14" t="str">
        <f t="shared" si="1"/>
        <v>2.6</v>
      </c>
      <c r="D14" t="str">
        <f t="shared" si="0"/>
        <v>('2.6',2,6),</v>
      </c>
    </row>
    <row r="15" spans="1:4" x14ac:dyDescent="0.25">
      <c r="A15">
        <v>2</v>
      </c>
      <c r="B15">
        <v>7</v>
      </c>
      <c r="C15" t="str">
        <f t="shared" si="1"/>
        <v>2.7</v>
      </c>
      <c r="D15" t="str">
        <f t="shared" si="0"/>
        <v>('2.7',2,7),</v>
      </c>
    </row>
    <row r="16" spans="1:4" x14ac:dyDescent="0.25">
      <c r="A16">
        <v>2</v>
      </c>
      <c r="B16">
        <v>8</v>
      </c>
      <c r="C16" t="str">
        <f t="shared" si="1"/>
        <v>2.8</v>
      </c>
      <c r="D16" t="str">
        <f t="shared" si="0"/>
        <v>('2.8',2,8),</v>
      </c>
    </row>
    <row r="17" spans="1:4" x14ac:dyDescent="0.25">
      <c r="A17">
        <v>3</v>
      </c>
      <c r="B17">
        <v>1</v>
      </c>
      <c r="C17" t="str">
        <f t="shared" si="1"/>
        <v>3.1</v>
      </c>
      <c r="D17" t="str">
        <f t="shared" si="0"/>
        <v>('3.1',3,1),</v>
      </c>
    </row>
    <row r="18" spans="1:4" x14ac:dyDescent="0.25">
      <c r="A18">
        <v>3</v>
      </c>
      <c r="B18">
        <v>2</v>
      </c>
      <c r="C18" t="str">
        <f t="shared" si="1"/>
        <v>3.2</v>
      </c>
      <c r="D18" t="str">
        <f t="shared" si="0"/>
        <v>('3.2',3,2),</v>
      </c>
    </row>
    <row r="19" spans="1:4" x14ac:dyDescent="0.25">
      <c r="A19">
        <v>3</v>
      </c>
      <c r="B19">
        <v>3</v>
      </c>
      <c r="C19" t="str">
        <f t="shared" si="1"/>
        <v>3.3</v>
      </c>
      <c r="D19" t="str">
        <f t="shared" si="0"/>
        <v>('3.3',3,3),</v>
      </c>
    </row>
    <row r="20" spans="1:4" x14ac:dyDescent="0.25">
      <c r="A20">
        <v>3</v>
      </c>
      <c r="B20">
        <v>4</v>
      </c>
      <c r="C20" t="str">
        <f t="shared" si="1"/>
        <v>3.4</v>
      </c>
      <c r="D20" t="str">
        <f t="shared" si="0"/>
        <v>('3.4',3,4),</v>
      </c>
    </row>
    <row r="21" spans="1:4" x14ac:dyDescent="0.25">
      <c r="A21">
        <v>3</v>
      </c>
      <c r="B21">
        <v>5</v>
      </c>
      <c r="C21" t="str">
        <f t="shared" si="1"/>
        <v>3.5</v>
      </c>
      <c r="D21" t="str">
        <f t="shared" si="0"/>
        <v>('3.5',3,5),</v>
      </c>
    </row>
    <row r="22" spans="1:4" x14ac:dyDescent="0.25">
      <c r="A22">
        <v>3</v>
      </c>
      <c r="B22">
        <v>6</v>
      </c>
      <c r="C22" t="str">
        <f t="shared" si="1"/>
        <v>3.6</v>
      </c>
      <c r="D22" t="str">
        <f t="shared" si="0"/>
        <v>('3.6',3,6),</v>
      </c>
    </row>
    <row r="23" spans="1:4" x14ac:dyDescent="0.25">
      <c r="A23">
        <v>3</v>
      </c>
      <c r="B23">
        <v>7</v>
      </c>
      <c r="C23" t="str">
        <f t="shared" si="1"/>
        <v>3.7</v>
      </c>
      <c r="D23" t="str">
        <f t="shared" si="0"/>
        <v>('3.7',3,7),</v>
      </c>
    </row>
    <row r="24" spans="1:4" x14ac:dyDescent="0.25">
      <c r="A24">
        <v>3</v>
      </c>
      <c r="B24">
        <v>8</v>
      </c>
      <c r="C24" t="str">
        <f t="shared" si="1"/>
        <v>3.8</v>
      </c>
      <c r="D24" t="str">
        <f t="shared" si="0"/>
        <v>('3.8',3,8),</v>
      </c>
    </row>
    <row r="25" spans="1:4" x14ac:dyDescent="0.25">
      <c r="A25">
        <v>4</v>
      </c>
      <c r="B25">
        <v>1</v>
      </c>
      <c r="C25" t="str">
        <f t="shared" si="1"/>
        <v>4.1</v>
      </c>
      <c r="D25" t="str">
        <f t="shared" si="0"/>
        <v>('4.1',4,1),</v>
      </c>
    </row>
    <row r="26" spans="1:4" x14ac:dyDescent="0.25">
      <c r="A26">
        <v>4</v>
      </c>
      <c r="B26">
        <v>2</v>
      </c>
      <c r="C26" t="str">
        <f t="shared" si="1"/>
        <v>4.2</v>
      </c>
      <c r="D26" t="str">
        <f t="shared" si="0"/>
        <v>('4.2',4,2),</v>
      </c>
    </row>
    <row r="27" spans="1:4" x14ac:dyDescent="0.25">
      <c r="A27">
        <v>4</v>
      </c>
      <c r="B27">
        <v>3</v>
      </c>
      <c r="C27" t="str">
        <f t="shared" si="1"/>
        <v>4.3</v>
      </c>
      <c r="D27" t="str">
        <f t="shared" si="0"/>
        <v>('4.3',4,3),</v>
      </c>
    </row>
    <row r="28" spans="1:4" x14ac:dyDescent="0.25">
      <c r="A28">
        <v>4</v>
      </c>
      <c r="B28">
        <v>4</v>
      </c>
      <c r="C28" t="str">
        <f t="shared" si="1"/>
        <v>4.4</v>
      </c>
      <c r="D28" t="str">
        <f t="shared" si="0"/>
        <v>('4.4',4,4),</v>
      </c>
    </row>
    <row r="29" spans="1:4" x14ac:dyDescent="0.25">
      <c r="A29">
        <v>4</v>
      </c>
      <c r="B29">
        <v>5</v>
      </c>
      <c r="C29" t="str">
        <f t="shared" si="1"/>
        <v>4.5</v>
      </c>
      <c r="D29" t="str">
        <f t="shared" si="0"/>
        <v>('4.5',4,5),</v>
      </c>
    </row>
    <row r="30" spans="1:4" x14ac:dyDescent="0.25">
      <c r="A30">
        <v>4</v>
      </c>
      <c r="B30">
        <v>6</v>
      </c>
      <c r="C30" t="str">
        <f t="shared" si="1"/>
        <v>4.6</v>
      </c>
      <c r="D30" t="str">
        <f t="shared" si="0"/>
        <v>('4.6',4,6),</v>
      </c>
    </row>
    <row r="31" spans="1:4" x14ac:dyDescent="0.25">
      <c r="A31">
        <v>4</v>
      </c>
      <c r="B31">
        <v>7</v>
      </c>
      <c r="C31" t="str">
        <f t="shared" si="1"/>
        <v>4.7</v>
      </c>
      <c r="D31" t="str">
        <f t="shared" si="0"/>
        <v>('4.7',4,7),</v>
      </c>
    </row>
    <row r="32" spans="1:4" x14ac:dyDescent="0.25">
      <c r="A32">
        <v>4</v>
      </c>
      <c r="B32">
        <v>8</v>
      </c>
      <c r="C32" t="str">
        <f t="shared" si="1"/>
        <v>4.8</v>
      </c>
      <c r="D32" t="str">
        <f t="shared" si="0"/>
        <v>('4.8',4,8),</v>
      </c>
    </row>
    <row r="33" spans="1:4" x14ac:dyDescent="0.25">
      <c r="A33">
        <v>5</v>
      </c>
      <c r="B33">
        <v>1</v>
      </c>
      <c r="C33" t="str">
        <f t="shared" si="1"/>
        <v>5.1</v>
      </c>
      <c r="D33" t="str">
        <f t="shared" si="0"/>
        <v>('5.1',5,1),</v>
      </c>
    </row>
    <row r="34" spans="1:4" x14ac:dyDescent="0.25">
      <c r="A34">
        <v>5</v>
      </c>
      <c r="B34">
        <v>2</v>
      </c>
      <c r="C34" t="str">
        <f t="shared" si="1"/>
        <v>5.2</v>
      </c>
      <c r="D34" t="str">
        <f t="shared" si="0"/>
        <v>('5.2',5,2),</v>
      </c>
    </row>
    <row r="35" spans="1:4" x14ac:dyDescent="0.25">
      <c r="A35">
        <v>5</v>
      </c>
      <c r="B35">
        <v>3</v>
      </c>
      <c r="C35" t="str">
        <f t="shared" si="1"/>
        <v>5.3</v>
      </c>
      <c r="D35" t="str">
        <f t="shared" si="0"/>
        <v>('5.3',5,3),</v>
      </c>
    </row>
    <row r="36" spans="1:4" x14ac:dyDescent="0.25">
      <c r="A36">
        <v>5</v>
      </c>
      <c r="B36">
        <v>4</v>
      </c>
      <c r="C36" t="str">
        <f t="shared" si="1"/>
        <v>5.4</v>
      </c>
      <c r="D36" t="str">
        <f t="shared" si="0"/>
        <v>('5.4',5,4),</v>
      </c>
    </row>
    <row r="37" spans="1:4" x14ac:dyDescent="0.25">
      <c r="A37">
        <v>5</v>
      </c>
      <c r="B37">
        <v>8</v>
      </c>
      <c r="C37" t="str">
        <f t="shared" si="1"/>
        <v>5.8</v>
      </c>
      <c r="D37" t="str">
        <f t="shared" si="0"/>
        <v>('5.8',5,8),</v>
      </c>
    </row>
    <row r="38" spans="1:4" x14ac:dyDescent="0.25">
      <c r="A38">
        <v>6</v>
      </c>
      <c r="B38">
        <v>1</v>
      </c>
      <c r="C38" t="str">
        <f t="shared" si="1"/>
        <v>6.1</v>
      </c>
      <c r="D38" t="str">
        <f t="shared" si="0"/>
        <v>('6.1',6,1),</v>
      </c>
    </row>
    <row r="39" spans="1:4" x14ac:dyDescent="0.25">
      <c r="A39">
        <v>6</v>
      </c>
      <c r="B39">
        <v>2</v>
      </c>
      <c r="C39" t="str">
        <f t="shared" si="1"/>
        <v>6.2</v>
      </c>
      <c r="D39" t="str">
        <f t="shared" si="0"/>
        <v>('6.2',6,2),</v>
      </c>
    </row>
    <row r="40" spans="1:4" x14ac:dyDescent="0.25">
      <c r="A40">
        <v>6</v>
      </c>
      <c r="B40">
        <v>3</v>
      </c>
      <c r="C40" t="str">
        <f t="shared" si="1"/>
        <v>6.3</v>
      </c>
      <c r="D40" t="str">
        <f t="shared" si="0"/>
        <v>('6.3',6,3),</v>
      </c>
    </row>
    <row r="41" spans="1:4" x14ac:dyDescent="0.25">
      <c r="A41">
        <v>6</v>
      </c>
      <c r="B41">
        <v>4</v>
      </c>
      <c r="C41" t="str">
        <f t="shared" si="1"/>
        <v>6.4</v>
      </c>
      <c r="D41" t="str">
        <f t="shared" si="0"/>
        <v>('6.4',6,4),</v>
      </c>
    </row>
    <row r="42" spans="1:4" x14ac:dyDescent="0.25">
      <c r="A42">
        <v>6</v>
      </c>
      <c r="B42">
        <v>5</v>
      </c>
      <c r="C42" t="str">
        <f t="shared" si="1"/>
        <v>6.5</v>
      </c>
      <c r="D42" t="str">
        <f t="shared" si="0"/>
        <v>('6.5',6,5),</v>
      </c>
    </row>
    <row r="43" spans="1:4" x14ac:dyDescent="0.25">
      <c r="A43">
        <v>6</v>
      </c>
      <c r="B43">
        <v>6</v>
      </c>
      <c r="C43" t="str">
        <f t="shared" si="1"/>
        <v>6.6</v>
      </c>
      <c r="D43" t="str">
        <f t="shared" si="0"/>
        <v>('6.6',6,6),</v>
      </c>
    </row>
    <row r="44" spans="1:4" x14ac:dyDescent="0.25">
      <c r="A44">
        <v>6</v>
      </c>
      <c r="B44">
        <v>7</v>
      </c>
      <c r="C44" t="str">
        <f t="shared" si="1"/>
        <v>6.7</v>
      </c>
      <c r="D44" t="str">
        <f t="shared" si="0"/>
        <v>('6.7',6,7),</v>
      </c>
    </row>
    <row r="45" spans="1:4" x14ac:dyDescent="0.25">
      <c r="A45">
        <v>6</v>
      </c>
      <c r="B45">
        <v>8</v>
      </c>
      <c r="C45" t="str">
        <f t="shared" si="1"/>
        <v>6.8</v>
      </c>
      <c r="D45" t="str">
        <f t="shared" si="0"/>
        <v>('6.8',6,8),</v>
      </c>
    </row>
    <row r="46" spans="1:4" x14ac:dyDescent="0.25">
      <c r="A46">
        <v>7</v>
      </c>
      <c r="B46">
        <v>1</v>
      </c>
      <c r="C46" t="str">
        <f t="shared" si="1"/>
        <v>7.1</v>
      </c>
      <c r="D46" t="str">
        <f t="shared" si="0"/>
        <v>('7.1',7,1),</v>
      </c>
    </row>
    <row r="47" spans="1:4" x14ac:dyDescent="0.25">
      <c r="A47">
        <v>7</v>
      </c>
      <c r="B47">
        <v>2</v>
      </c>
      <c r="C47" t="str">
        <f t="shared" ref="C47:C53" si="2">A47&amp;"."&amp;B47</f>
        <v>7.2</v>
      </c>
      <c r="D47" t="str">
        <f t="shared" si="0"/>
        <v>('7.2',7,2),</v>
      </c>
    </row>
    <row r="48" spans="1:4" x14ac:dyDescent="0.25">
      <c r="A48">
        <v>7</v>
      </c>
      <c r="B48">
        <v>3</v>
      </c>
      <c r="C48" t="str">
        <f t="shared" si="2"/>
        <v>7.3</v>
      </c>
      <c r="D48" t="str">
        <f t="shared" si="0"/>
        <v>('7.3',7,3),</v>
      </c>
    </row>
    <row r="49" spans="1:4" x14ac:dyDescent="0.25">
      <c r="A49">
        <v>7</v>
      </c>
      <c r="B49">
        <v>4</v>
      </c>
      <c r="C49" t="str">
        <f t="shared" si="2"/>
        <v>7.4</v>
      </c>
      <c r="D49" t="str">
        <f t="shared" si="0"/>
        <v>('7.4',7,4),</v>
      </c>
    </row>
    <row r="50" spans="1:4" x14ac:dyDescent="0.25">
      <c r="A50">
        <v>7</v>
      </c>
      <c r="B50">
        <v>5</v>
      </c>
      <c r="C50" t="str">
        <f t="shared" si="2"/>
        <v>7.5</v>
      </c>
      <c r="D50" t="str">
        <f t="shared" si="0"/>
        <v>('7.5',7,5),</v>
      </c>
    </row>
    <row r="51" spans="1:4" x14ac:dyDescent="0.25">
      <c r="A51">
        <v>7</v>
      </c>
      <c r="B51">
        <v>6</v>
      </c>
      <c r="C51" t="str">
        <f t="shared" si="2"/>
        <v>7.6</v>
      </c>
      <c r="D51" t="str">
        <f t="shared" si="0"/>
        <v>('7.6',7,6),</v>
      </c>
    </row>
    <row r="52" spans="1:4" x14ac:dyDescent="0.25">
      <c r="A52">
        <v>7</v>
      </c>
      <c r="B52">
        <v>7</v>
      </c>
      <c r="C52" t="str">
        <f t="shared" si="2"/>
        <v>7.7</v>
      </c>
      <c r="D52" t="str">
        <f t="shared" si="0"/>
        <v>('7.7',7,7),</v>
      </c>
    </row>
    <row r="53" spans="1:4" x14ac:dyDescent="0.25">
      <c r="A53">
        <v>7</v>
      </c>
      <c r="B53">
        <v>8</v>
      </c>
      <c r="C53" t="str">
        <f t="shared" si="2"/>
        <v>7.8</v>
      </c>
      <c r="D53" t="str">
        <f t="shared" si="0"/>
        <v>('7.8',7,8),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503A-FD7F-4936-9EB8-B59EEACB7D32}">
  <dimension ref="A1:P112"/>
  <sheetViews>
    <sheetView topLeftCell="A91" workbookViewId="0">
      <selection activeCell="L121" sqref="L121"/>
    </sheetView>
  </sheetViews>
  <sheetFormatPr defaultRowHeight="15" x14ac:dyDescent="0.25"/>
  <cols>
    <col min="2" max="2" width="11.140625" bestFit="1" customWidth="1"/>
    <col min="3" max="3" width="35.42578125" bestFit="1" customWidth="1"/>
    <col min="4" max="4" width="2.5703125" customWidth="1"/>
    <col min="5" max="5" width="7" customWidth="1"/>
    <col min="6" max="6" width="10.42578125" customWidth="1"/>
    <col min="7" max="7" width="9.7109375" customWidth="1"/>
    <col min="8" max="8" width="9.140625" style="12"/>
    <col min="13" max="13" width="33.85546875" bestFit="1" customWidth="1"/>
    <col min="14" max="15" width="5.5703125" customWidth="1"/>
    <col min="16" max="16" width="134.5703125" bestFit="1" customWidth="1"/>
  </cols>
  <sheetData>
    <row r="1" spans="1:16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s="12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1031</v>
      </c>
      <c r="P1" t="s">
        <v>1072</v>
      </c>
    </row>
    <row r="2" spans="1:16" x14ac:dyDescent="0.25">
      <c r="A2" t="s">
        <v>0</v>
      </c>
      <c r="B2" s="11" t="str">
        <f>Sheet2!C3</f>
        <v>094.062.065</v>
      </c>
      <c r="C2" t="s">
        <v>131</v>
      </c>
      <c r="D2" t="str">
        <f>Sheet2!D3</f>
        <v>L</v>
      </c>
      <c r="G2" t="s">
        <v>1018</v>
      </c>
      <c r="H2" s="12">
        <v>15</v>
      </c>
      <c r="K2">
        <v>5</v>
      </c>
      <c r="L2" t="str">
        <f>LOWER(LEFT(C3,3))</f>
        <v>abi</v>
      </c>
      <c r="M2" t="s">
        <v>1030</v>
      </c>
      <c r="N2" t="s">
        <v>1069</v>
      </c>
      <c r="O2" t="s">
        <v>1071</v>
      </c>
      <c r="P2" t="str">
        <f>"("&amp;""""&amp;A2&amp;N2&amp;B2&amp;N2&amp;C2&amp;N2&amp;D2&amp;N2&amp;G2&amp;N2&amp;H2&amp;N2&amp;K2&amp;N2&amp;L2&amp;N2&amp;M2&amp;O2&amp;","</f>
        <v>("PD0001","094.062.065","Aan Ahmad Ardiansyah","L","siswa.png","15","5","abi","25d55ad283aa400af464c76d713c07ad"),</v>
      </c>
    </row>
    <row r="3" spans="1:16" x14ac:dyDescent="0.25">
      <c r="A3" t="s">
        <v>1</v>
      </c>
      <c r="B3" s="11" t="str">
        <f>Sheet2!C4</f>
        <v>129.086.065</v>
      </c>
      <c r="C3" t="s">
        <v>144</v>
      </c>
      <c r="D3" t="str">
        <f>Sheet2!D4</f>
        <v>L</v>
      </c>
      <c r="G3" t="s">
        <v>1018</v>
      </c>
      <c r="H3" s="12">
        <v>13</v>
      </c>
      <c r="K3">
        <v>5</v>
      </c>
      <c r="L3" t="str">
        <f t="shared" ref="L3:L66" si="0">LOWER(LEFT(C4,3))</f>
        <v>ach</v>
      </c>
      <c r="M3" t="s">
        <v>1030</v>
      </c>
      <c r="N3" t="s">
        <v>1069</v>
      </c>
      <c r="O3" t="s">
        <v>1071</v>
      </c>
      <c r="P3" t="str">
        <f t="shared" ref="P3:P66" si="1">"("&amp;""""&amp;A3&amp;N3&amp;B3&amp;N3&amp;C3&amp;N3&amp;D3&amp;N3&amp;G3&amp;N3&amp;H3&amp;N3&amp;K3&amp;N3&amp;L3&amp;N3&amp;M3&amp;O3&amp;","</f>
        <v>("PD0002","129.086.065","Abid Ainur Rofi","L","siswa.png","13","5","ach","25d55ad283aa400af464c76d713c07ad"),</v>
      </c>
    </row>
    <row r="4" spans="1:16" x14ac:dyDescent="0.25">
      <c r="A4" t="s">
        <v>2</v>
      </c>
      <c r="B4" s="11" t="str">
        <f>Sheet2!C5</f>
        <v>095.063.065</v>
      </c>
      <c r="C4" t="s">
        <v>154</v>
      </c>
      <c r="D4" t="str">
        <f>Sheet2!D5</f>
        <v>L</v>
      </c>
      <c r="G4" t="s">
        <v>1018</v>
      </c>
      <c r="H4" s="12">
        <v>15</v>
      </c>
      <c r="K4">
        <v>5</v>
      </c>
      <c r="L4" t="str">
        <f t="shared" si="0"/>
        <v>ade</v>
      </c>
      <c r="M4" t="s">
        <v>1030</v>
      </c>
      <c r="N4" t="s">
        <v>1069</v>
      </c>
      <c r="O4" t="s">
        <v>1071</v>
      </c>
      <c r="P4" t="str">
        <f t="shared" si="1"/>
        <v>("PD0003","095.063.065","Achmad Murtazikin","L","siswa.png","15","5","ade","25d55ad283aa400af464c76d713c07ad"),</v>
      </c>
    </row>
    <row r="5" spans="1:16" x14ac:dyDescent="0.25">
      <c r="A5" t="s">
        <v>3</v>
      </c>
      <c r="B5" s="11" t="str">
        <f>Sheet2!C6</f>
        <v>130.087.065</v>
      </c>
      <c r="C5" t="s">
        <v>1032</v>
      </c>
      <c r="D5" t="str">
        <f>Sheet2!D6</f>
        <v>P</v>
      </c>
      <c r="G5" t="s">
        <v>1018</v>
      </c>
      <c r="H5" s="12">
        <v>13</v>
      </c>
      <c r="K5">
        <v>5</v>
      </c>
      <c r="L5" t="str">
        <f t="shared" si="0"/>
        <v>adi</v>
      </c>
      <c r="M5" t="s">
        <v>1030</v>
      </c>
      <c r="N5" t="s">
        <v>1069</v>
      </c>
      <c r="O5" t="s">
        <v>1071</v>
      </c>
      <c r="P5" t="str">
        <f t="shared" si="1"/>
        <v>("PD0004","130.087.065","Adelin Azizatul Nabfiqoh","P","siswa.png","13","5","adi","25d55ad283aa400af464c76d713c07ad"),</v>
      </c>
    </row>
    <row r="6" spans="1:16" x14ac:dyDescent="0.25">
      <c r="A6" t="s">
        <v>4</v>
      </c>
      <c r="B6" s="11" t="str">
        <f>Sheet2!C7</f>
        <v>203.062.113</v>
      </c>
      <c r="C6" t="s">
        <v>172</v>
      </c>
      <c r="D6" t="str">
        <f>Sheet2!D7</f>
        <v>L</v>
      </c>
      <c r="G6" t="s">
        <v>1018</v>
      </c>
      <c r="H6" s="12">
        <v>11</v>
      </c>
      <c r="K6">
        <v>5</v>
      </c>
      <c r="L6" t="str">
        <f t="shared" si="0"/>
        <v>afr</v>
      </c>
      <c r="M6" t="s">
        <v>1030</v>
      </c>
      <c r="N6" t="s">
        <v>1069</v>
      </c>
      <c r="O6" t="s">
        <v>1071</v>
      </c>
      <c r="P6" t="str">
        <f t="shared" si="1"/>
        <v>("PD0005","203.062.113","Adit Tiya","L","siswa.png","11","5","afr","25d55ad283aa400af464c76d713c07ad"),</v>
      </c>
    </row>
    <row r="7" spans="1:16" x14ac:dyDescent="0.25">
      <c r="A7" t="s">
        <v>5</v>
      </c>
      <c r="B7" s="11" t="str">
        <f>Sheet2!C8</f>
        <v>215.142.065</v>
      </c>
      <c r="C7" t="s">
        <v>183</v>
      </c>
      <c r="D7" t="str">
        <f>Sheet2!D8</f>
        <v>L</v>
      </c>
      <c r="G7" t="s">
        <v>1018</v>
      </c>
      <c r="H7" s="12">
        <v>12</v>
      </c>
      <c r="K7">
        <v>5</v>
      </c>
      <c r="L7" t="str">
        <f t="shared" si="0"/>
        <v>ahm</v>
      </c>
      <c r="M7" t="s">
        <v>1030</v>
      </c>
      <c r="N7" t="s">
        <v>1069</v>
      </c>
      <c r="O7" t="s">
        <v>1071</v>
      </c>
      <c r="P7" t="str">
        <f t="shared" si="1"/>
        <v>("PD0006","215.142.065","Afrizal Eka Putra","L","siswa.png","12","5","ahm","25d55ad283aa400af464c76d713c07ad"),</v>
      </c>
    </row>
    <row r="8" spans="1:16" x14ac:dyDescent="0.25">
      <c r="A8" t="s">
        <v>6</v>
      </c>
      <c r="B8" s="11" t="str">
        <f>Sheet2!C9</f>
        <v>096.064.065</v>
      </c>
      <c r="C8" t="s">
        <v>189</v>
      </c>
      <c r="D8" t="str">
        <f>Sheet2!D9</f>
        <v>L</v>
      </c>
      <c r="G8" t="s">
        <v>1018</v>
      </c>
      <c r="H8" s="12">
        <v>15</v>
      </c>
      <c r="K8">
        <v>5</v>
      </c>
      <c r="L8" t="str">
        <f t="shared" si="0"/>
        <v>ahm</v>
      </c>
      <c r="M8" t="s">
        <v>1030</v>
      </c>
      <c r="N8" t="s">
        <v>1069</v>
      </c>
      <c r="O8" t="s">
        <v>1071</v>
      </c>
      <c r="P8" t="str">
        <f t="shared" si="1"/>
        <v>("PD0007","096.064.065","Ahmad Amirul Huda","L","siswa.png","15","5","ahm","25d55ad283aa400af464c76d713c07ad"),</v>
      </c>
    </row>
    <row r="9" spans="1:16" x14ac:dyDescent="0.25">
      <c r="A9" t="s">
        <v>7</v>
      </c>
      <c r="B9" s="11" t="str">
        <f>Sheet2!C10</f>
        <v>131.088.065</v>
      </c>
      <c r="C9" t="s">
        <v>1033</v>
      </c>
      <c r="D9" t="str">
        <f>Sheet2!D10</f>
        <v>L</v>
      </c>
      <c r="G9" t="s">
        <v>1018</v>
      </c>
      <c r="H9" s="12">
        <v>13</v>
      </c>
      <c r="K9">
        <v>5</v>
      </c>
      <c r="L9" t="str">
        <f t="shared" si="0"/>
        <v>ahm</v>
      </c>
      <c r="M9" t="s">
        <v>1030</v>
      </c>
      <c r="N9" t="s">
        <v>1069</v>
      </c>
      <c r="O9" t="s">
        <v>1071</v>
      </c>
      <c r="P9" t="str">
        <f t="shared" si="1"/>
        <v>("PD0008","131.088.065","Ahmad Arbain Nawawi","L","siswa.png","13","5","ahm","25d55ad283aa400af464c76d713c07ad"),</v>
      </c>
    </row>
    <row r="10" spans="1:16" x14ac:dyDescent="0.25">
      <c r="A10" t="s">
        <v>8</v>
      </c>
      <c r="B10" s="11" t="str">
        <f>Sheet2!C11</f>
        <v>178.117.065</v>
      </c>
      <c r="C10" t="s">
        <v>205</v>
      </c>
      <c r="D10" t="str">
        <f>Sheet2!D11</f>
        <v>L</v>
      </c>
      <c r="G10" t="s">
        <v>1018</v>
      </c>
      <c r="H10" s="12">
        <v>14</v>
      </c>
      <c r="K10">
        <v>5</v>
      </c>
      <c r="L10" t="str">
        <f t="shared" si="0"/>
        <v>ahm</v>
      </c>
      <c r="M10" t="s">
        <v>1030</v>
      </c>
      <c r="N10" t="s">
        <v>1069</v>
      </c>
      <c r="O10" t="s">
        <v>1071</v>
      </c>
      <c r="P10" t="str">
        <f t="shared" si="1"/>
        <v>("PD0009","178.117.065","Ahmad Daffa Al Burhani","L","siswa.png","14","5","ahm","25d55ad283aa400af464c76d713c07ad"),</v>
      </c>
    </row>
    <row r="11" spans="1:16" x14ac:dyDescent="0.25">
      <c r="A11" t="s">
        <v>9</v>
      </c>
      <c r="B11" s="11" t="str">
        <f>Sheet2!C12</f>
        <v>177.116.065</v>
      </c>
      <c r="C11" t="s">
        <v>214</v>
      </c>
      <c r="D11" t="str">
        <f>Sheet2!D12</f>
        <v>L</v>
      </c>
      <c r="G11" t="s">
        <v>1018</v>
      </c>
      <c r="H11" s="12">
        <v>13</v>
      </c>
      <c r="K11">
        <v>5</v>
      </c>
      <c r="L11" t="str">
        <f t="shared" si="0"/>
        <v>ahm</v>
      </c>
      <c r="M11" t="s">
        <v>1030</v>
      </c>
      <c r="N11" t="s">
        <v>1069</v>
      </c>
      <c r="O11" t="s">
        <v>1071</v>
      </c>
      <c r="P11" t="str">
        <f t="shared" si="1"/>
        <v>("PD0010","177.116.065","Ahmad Syaifuddin Nur Wahid","L","siswa.png","13","5","ahm","25d55ad283aa400af464c76d713c07ad"),</v>
      </c>
    </row>
    <row r="12" spans="1:16" x14ac:dyDescent="0.25">
      <c r="A12" t="s">
        <v>10</v>
      </c>
      <c r="B12" s="11" t="str">
        <f>Sheet2!C13</f>
        <v>132.089.065</v>
      </c>
      <c r="C12" t="s">
        <v>1034</v>
      </c>
      <c r="D12" t="str">
        <f>Sheet2!D13</f>
        <v>L</v>
      </c>
      <c r="G12" t="s">
        <v>1018</v>
      </c>
      <c r="H12" s="12">
        <v>13</v>
      </c>
      <c r="K12">
        <v>5</v>
      </c>
      <c r="L12" t="str">
        <f t="shared" si="0"/>
        <v>akm</v>
      </c>
      <c r="M12" t="s">
        <v>1030</v>
      </c>
      <c r="N12" t="s">
        <v>1069</v>
      </c>
      <c r="O12" t="s">
        <v>1071</v>
      </c>
      <c r="P12" t="str">
        <f t="shared" si="1"/>
        <v>("PD0011","132.089.065","Ahmad Yahya Amiruddin","L","siswa.png","13","5","akm","25d55ad283aa400af464c76d713c07ad"),</v>
      </c>
    </row>
    <row r="13" spans="1:16" x14ac:dyDescent="0.25">
      <c r="A13" t="s">
        <v>11</v>
      </c>
      <c r="B13" s="11" t="str">
        <f>Sheet2!C14</f>
        <v>134.091.065</v>
      </c>
      <c r="C13" t="s">
        <v>1035</v>
      </c>
      <c r="D13" t="str">
        <f>Sheet2!D14</f>
        <v>L</v>
      </c>
      <c r="G13" t="s">
        <v>1018</v>
      </c>
      <c r="H13" s="12">
        <v>13</v>
      </c>
      <c r="K13">
        <v>5</v>
      </c>
      <c r="L13" t="str">
        <f t="shared" si="0"/>
        <v>ald</v>
      </c>
      <c r="M13" t="s">
        <v>1030</v>
      </c>
      <c r="N13" t="s">
        <v>1069</v>
      </c>
      <c r="O13" t="s">
        <v>1071</v>
      </c>
      <c r="P13" t="str">
        <f t="shared" si="1"/>
        <v>("PD0012","134.091.065","Akmal Sukri","L","siswa.png","13","5","ald","25d55ad283aa400af464c76d713c07ad"),</v>
      </c>
    </row>
    <row r="14" spans="1:16" x14ac:dyDescent="0.25">
      <c r="A14" t="s">
        <v>12</v>
      </c>
      <c r="B14" s="11" t="str">
        <f>Sheet2!C15</f>
        <v>060.040.065</v>
      </c>
      <c r="C14" t="s">
        <v>240</v>
      </c>
      <c r="D14" t="str">
        <f>Sheet2!D15</f>
        <v>L</v>
      </c>
      <c r="G14" t="s">
        <v>1018</v>
      </c>
      <c r="H14" s="12">
        <v>15</v>
      </c>
      <c r="K14">
        <v>5</v>
      </c>
      <c r="L14" t="str">
        <f t="shared" si="0"/>
        <v>ami</v>
      </c>
      <c r="M14" t="s">
        <v>1030</v>
      </c>
      <c r="N14" t="s">
        <v>1069</v>
      </c>
      <c r="O14" t="s">
        <v>1071</v>
      </c>
      <c r="P14" t="str">
        <f t="shared" si="1"/>
        <v>("PD0013","060.040.065","Aldi Muhamad Zainuri","L","siswa.png","15","5","ami","25d55ad283aa400af464c76d713c07ad"),</v>
      </c>
    </row>
    <row r="15" spans="1:16" x14ac:dyDescent="0.25">
      <c r="A15" t="s">
        <v>13</v>
      </c>
      <c r="B15" s="11" t="str">
        <f>Sheet2!C16</f>
        <v>126.083.065</v>
      </c>
      <c r="C15" t="s">
        <v>248</v>
      </c>
      <c r="D15" t="str">
        <f>Sheet2!D16</f>
        <v>L</v>
      </c>
      <c r="G15" t="s">
        <v>1018</v>
      </c>
      <c r="H15" s="12">
        <v>15</v>
      </c>
      <c r="K15">
        <v>5</v>
      </c>
      <c r="L15" t="str">
        <f t="shared" si="0"/>
        <v>ang</v>
      </c>
      <c r="M15" t="s">
        <v>1030</v>
      </c>
      <c r="N15" t="s">
        <v>1069</v>
      </c>
      <c r="O15" t="s">
        <v>1071</v>
      </c>
      <c r="P15" t="str">
        <f t="shared" si="1"/>
        <v>("PD0014","126.083.065","Aminun Naufal","L","siswa.png","15","5","ang","25d55ad283aa400af464c76d713c07ad"),</v>
      </c>
    </row>
    <row r="16" spans="1:16" x14ac:dyDescent="0.25">
      <c r="A16" t="s">
        <v>14</v>
      </c>
      <c r="B16" s="11" t="str">
        <f>Sheet2!C17</f>
        <v>181.120.065</v>
      </c>
      <c r="C16" t="s">
        <v>258</v>
      </c>
      <c r="D16" t="str">
        <f>Sheet2!D17</f>
        <v>P</v>
      </c>
      <c r="G16" t="s">
        <v>1018</v>
      </c>
      <c r="H16" s="12">
        <v>11</v>
      </c>
      <c r="K16">
        <v>5</v>
      </c>
      <c r="L16" t="str">
        <f t="shared" si="0"/>
        <v>ang</v>
      </c>
      <c r="M16" t="s">
        <v>1030</v>
      </c>
      <c r="N16" t="s">
        <v>1069</v>
      </c>
      <c r="O16" t="s">
        <v>1071</v>
      </c>
      <c r="P16" t="str">
        <f t="shared" si="1"/>
        <v>("PD0015","181.120.065","Anggi Suhetiani","P","siswa.png","11","5","ang","25d55ad283aa400af464c76d713c07ad"),</v>
      </c>
    </row>
    <row r="17" spans="1:16" x14ac:dyDescent="0.25">
      <c r="A17" t="s">
        <v>15</v>
      </c>
      <c r="B17" s="11" t="str">
        <f>Sheet2!C18</f>
        <v>116.035.113</v>
      </c>
      <c r="C17" t="s">
        <v>268</v>
      </c>
      <c r="D17" t="str">
        <f>Sheet2!D18</f>
        <v>P</v>
      </c>
      <c r="G17" t="s">
        <v>1018</v>
      </c>
      <c r="H17" s="12">
        <v>14</v>
      </c>
      <c r="K17">
        <v>5</v>
      </c>
      <c r="L17" t="str">
        <f t="shared" si="0"/>
        <v>ani</v>
      </c>
      <c r="M17" t="s">
        <v>1030</v>
      </c>
      <c r="N17" t="s">
        <v>1069</v>
      </c>
      <c r="O17" t="s">
        <v>1071</v>
      </c>
      <c r="P17" t="str">
        <f t="shared" si="1"/>
        <v>("PD0016","116.035.113","Anggita Amalia Sari","P","siswa.png","14","5","ani","25d55ad283aa400af464c76d713c07ad"),</v>
      </c>
    </row>
    <row r="18" spans="1:16" x14ac:dyDescent="0.25">
      <c r="A18" t="s">
        <v>16</v>
      </c>
      <c r="B18" s="11" t="str">
        <f>Sheet2!C19</f>
        <v>135.092.065</v>
      </c>
      <c r="C18" t="s">
        <v>278</v>
      </c>
      <c r="D18" t="str">
        <f>Sheet2!D19</f>
        <v>P</v>
      </c>
      <c r="G18" t="s">
        <v>1018</v>
      </c>
      <c r="H18" s="12">
        <v>13</v>
      </c>
      <c r="K18">
        <v>5</v>
      </c>
      <c r="L18" t="str">
        <f t="shared" si="0"/>
        <v>ann</v>
      </c>
      <c r="M18" t="s">
        <v>1030</v>
      </c>
      <c r="N18" t="s">
        <v>1069</v>
      </c>
      <c r="O18" t="s">
        <v>1071</v>
      </c>
      <c r="P18" t="str">
        <f t="shared" si="1"/>
        <v>("PD0017","135.092.065","Anisa Auralita Aszahra","P","siswa.png","13","5","ann","25d55ad283aa400af464c76d713c07ad"),</v>
      </c>
    </row>
    <row r="19" spans="1:16" x14ac:dyDescent="0.25">
      <c r="A19" t="s">
        <v>17</v>
      </c>
      <c r="B19" s="11" t="str">
        <f>Sheet2!C20</f>
        <v>180.119.065</v>
      </c>
      <c r="C19" t="s">
        <v>287</v>
      </c>
      <c r="D19" t="str">
        <f>Sheet2!D20</f>
        <v>P</v>
      </c>
      <c r="G19" t="s">
        <v>1018</v>
      </c>
      <c r="H19" s="12">
        <v>11</v>
      </c>
      <c r="K19">
        <v>5</v>
      </c>
      <c r="L19" t="str">
        <f t="shared" si="0"/>
        <v>aul</v>
      </c>
      <c r="M19" t="s">
        <v>1030</v>
      </c>
      <c r="N19" t="s">
        <v>1069</v>
      </c>
      <c r="O19" t="s">
        <v>1071</v>
      </c>
      <c r="P19" t="str">
        <f t="shared" si="1"/>
        <v>("PD0018","180.119.065","Annisa Hayu Istiqomah","P","siswa.png","11","5","aul","25d55ad283aa400af464c76d713c07ad"),</v>
      </c>
    </row>
    <row r="20" spans="1:16" x14ac:dyDescent="0.25">
      <c r="A20" t="s">
        <v>18</v>
      </c>
      <c r="B20" s="11" t="str">
        <f>Sheet2!C21</f>
        <v>117.036.113</v>
      </c>
      <c r="C20" t="s">
        <v>296</v>
      </c>
      <c r="D20" t="str">
        <f>Sheet2!D21</f>
        <v>P</v>
      </c>
      <c r="G20" t="s">
        <v>1018</v>
      </c>
      <c r="H20" s="12">
        <v>15</v>
      </c>
      <c r="K20">
        <v>5</v>
      </c>
      <c r="L20" t="str">
        <f t="shared" si="0"/>
        <v>aza</v>
      </c>
      <c r="M20" t="s">
        <v>1030</v>
      </c>
      <c r="N20" t="s">
        <v>1069</v>
      </c>
      <c r="O20" t="s">
        <v>1071</v>
      </c>
      <c r="P20" t="str">
        <f t="shared" si="1"/>
        <v>("PD0019","117.036.113","Aulia Marsya Prasaja","P","siswa.png","15","5","aza","25d55ad283aa400af464c76d713c07ad"),</v>
      </c>
    </row>
    <row r="21" spans="1:16" x14ac:dyDescent="0.25">
      <c r="A21" t="s">
        <v>19</v>
      </c>
      <c r="B21" s="11" t="str">
        <f>Sheet2!C22</f>
        <v>136.093.065</v>
      </c>
      <c r="C21" t="s">
        <v>306</v>
      </c>
      <c r="D21" t="str">
        <f>Sheet2!D22</f>
        <v>P</v>
      </c>
      <c r="G21" t="s">
        <v>1018</v>
      </c>
      <c r="H21" s="12">
        <v>13</v>
      </c>
      <c r="K21">
        <v>5</v>
      </c>
      <c r="L21" t="str">
        <f t="shared" si="0"/>
        <v>aza</v>
      </c>
      <c r="M21" t="s">
        <v>1030</v>
      </c>
      <c r="N21" t="s">
        <v>1069</v>
      </c>
      <c r="O21" t="s">
        <v>1071</v>
      </c>
      <c r="P21" t="str">
        <f t="shared" si="1"/>
        <v>("PD0020","136.093.065","Azahra Amalia Putri","P","siswa.png","13","5","aza","25d55ad283aa400af464c76d713c07ad"),</v>
      </c>
    </row>
    <row r="22" spans="1:16" x14ac:dyDescent="0.25">
      <c r="A22" t="s">
        <v>20</v>
      </c>
      <c r="B22" s="11" t="str">
        <f>Sheet2!C23</f>
        <v>204.063.113</v>
      </c>
      <c r="C22" t="s">
        <v>1036</v>
      </c>
      <c r="D22" t="str">
        <f>Sheet2!D23</f>
        <v>P</v>
      </c>
      <c r="G22" t="s">
        <v>1018</v>
      </c>
      <c r="H22" s="12">
        <v>12</v>
      </c>
      <c r="K22">
        <v>5</v>
      </c>
      <c r="L22" t="str">
        <f t="shared" si="0"/>
        <v>bah</v>
      </c>
      <c r="M22" t="s">
        <v>1030</v>
      </c>
      <c r="N22" t="s">
        <v>1069</v>
      </c>
      <c r="O22" t="s">
        <v>1071</v>
      </c>
      <c r="P22" t="str">
        <f t="shared" si="1"/>
        <v>("PD0021","204.063.113","Azaria Diva Nataneila","P","siswa.png","12","5","bah","25d55ad283aa400af464c76d713c07ad"),</v>
      </c>
    </row>
    <row r="23" spans="1:16" x14ac:dyDescent="0.25">
      <c r="A23" t="s">
        <v>21</v>
      </c>
      <c r="B23" s="11" t="str">
        <f>Sheet2!C24</f>
        <v>158.044.113</v>
      </c>
      <c r="C23" t="s">
        <v>1037</v>
      </c>
      <c r="D23" t="str">
        <f>Sheet2!D24</f>
        <v>P</v>
      </c>
      <c r="G23" t="s">
        <v>1018</v>
      </c>
      <c r="H23" s="12">
        <v>14</v>
      </c>
      <c r="K23">
        <v>5</v>
      </c>
      <c r="L23" t="str">
        <f t="shared" si="0"/>
        <v>bah</v>
      </c>
      <c r="M23" t="s">
        <v>1030</v>
      </c>
      <c r="N23" t="s">
        <v>1069</v>
      </c>
      <c r="O23" t="s">
        <v>1071</v>
      </c>
      <c r="P23" t="str">
        <f t="shared" si="1"/>
        <v>("PD0022","158.044.113","Baha Annur Asyikin","P","siswa.png","14","5","bah","25d55ad283aa400af464c76d713c07ad"),</v>
      </c>
    </row>
    <row r="24" spans="1:16" x14ac:dyDescent="0.25">
      <c r="A24" t="s">
        <v>22</v>
      </c>
      <c r="B24" s="11" t="str">
        <f>Sheet2!C25</f>
        <v>205.064.113</v>
      </c>
      <c r="C24" t="s">
        <v>327</v>
      </c>
      <c r="D24" t="str">
        <f>Sheet2!D25</f>
        <v>L</v>
      </c>
      <c r="G24" t="s">
        <v>1018</v>
      </c>
      <c r="H24" s="12">
        <v>14</v>
      </c>
      <c r="K24">
        <v>5</v>
      </c>
      <c r="L24" t="str">
        <f t="shared" si="0"/>
        <v>bin</v>
      </c>
      <c r="M24" t="s">
        <v>1030</v>
      </c>
      <c r="N24" t="s">
        <v>1069</v>
      </c>
      <c r="O24" t="s">
        <v>1071</v>
      </c>
      <c r="P24" t="str">
        <f t="shared" si="1"/>
        <v>("PD0023","205.064.113","Bahrudin Ahmad","L","siswa.png","14","5","bin","25d55ad283aa400af464c76d713c07ad"),</v>
      </c>
    </row>
    <row r="25" spans="1:16" x14ac:dyDescent="0.25">
      <c r="A25" t="s">
        <v>23</v>
      </c>
      <c r="B25" s="11" t="str">
        <f>Sheet2!C26</f>
        <v>206.065.113</v>
      </c>
      <c r="C25" t="s">
        <v>335</v>
      </c>
      <c r="D25" t="str">
        <f>Sheet2!D26</f>
        <v>P</v>
      </c>
      <c r="G25" t="s">
        <v>1018</v>
      </c>
      <c r="H25" s="12">
        <v>12</v>
      </c>
      <c r="K25">
        <v>5</v>
      </c>
      <c r="L25" t="str">
        <f t="shared" si="0"/>
        <v>bur</v>
      </c>
      <c r="M25" t="s">
        <v>1030</v>
      </c>
      <c r="N25" t="s">
        <v>1069</v>
      </c>
      <c r="O25" t="s">
        <v>1071</v>
      </c>
      <c r="P25" t="str">
        <f t="shared" si="1"/>
        <v>("PD0024","206.065.113","Binti Fatimatuz Zahro","P","siswa.png","12","5","bur","25d55ad283aa400af464c76d713c07ad"),</v>
      </c>
    </row>
    <row r="26" spans="1:16" x14ac:dyDescent="0.25">
      <c r="A26" t="s">
        <v>24</v>
      </c>
      <c r="B26" s="11" t="str">
        <f>Sheet2!C27</f>
        <v>137.094.065</v>
      </c>
      <c r="C26" t="s">
        <v>344</v>
      </c>
      <c r="D26" t="str">
        <f>Sheet2!D27</f>
        <v>L</v>
      </c>
      <c r="G26" t="s">
        <v>1018</v>
      </c>
      <c r="H26" s="12">
        <v>13</v>
      </c>
      <c r="K26">
        <v>5</v>
      </c>
      <c r="L26" t="str">
        <f t="shared" si="0"/>
        <v>can</v>
      </c>
      <c r="M26" t="s">
        <v>1030</v>
      </c>
      <c r="N26" t="s">
        <v>1069</v>
      </c>
      <c r="O26" t="s">
        <v>1071</v>
      </c>
      <c r="P26" t="str">
        <f t="shared" si="1"/>
        <v>("PD0025","137.094.065","Burhan Yusuf Hasyim","L","siswa.png","13","5","can","25d55ad283aa400af464c76d713c07ad"),</v>
      </c>
    </row>
    <row r="27" spans="1:16" x14ac:dyDescent="0.25">
      <c r="A27" t="s">
        <v>25</v>
      </c>
      <c r="B27" s="11" t="str">
        <f>Sheet2!C28</f>
        <v>097.065.065</v>
      </c>
      <c r="C27" t="s">
        <v>350</v>
      </c>
      <c r="D27" t="str">
        <f>Sheet2!D28</f>
        <v>P</v>
      </c>
      <c r="G27" t="s">
        <v>1018</v>
      </c>
      <c r="H27" s="12">
        <v>15</v>
      </c>
      <c r="K27">
        <v>5</v>
      </c>
      <c r="L27" t="str">
        <f t="shared" si="0"/>
        <v>che</v>
      </c>
      <c r="M27" t="s">
        <v>1030</v>
      </c>
      <c r="N27" t="s">
        <v>1069</v>
      </c>
      <c r="O27" t="s">
        <v>1071</v>
      </c>
      <c r="P27" t="str">
        <f t="shared" si="1"/>
        <v>("PD0026","097.065.065","Cantika Aulia Sabila","P","siswa.png","15","5","che","25d55ad283aa400af464c76d713c07ad"),</v>
      </c>
    </row>
    <row r="28" spans="1:16" x14ac:dyDescent="0.25">
      <c r="A28" t="s">
        <v>26</v>
      </c>
      <c r="B28" s="11" t="str">
        <f>Sheet2!C29</f>
        <v>159.045.113</v>
      </c>
      <c r="C28" t="s">
        <v>360</v>
      </c>
      <c r="D28" t="str">
        <f>Sheet2!D29</f>
        <v>P</v>
      </c>
      <c r="G28" t="s">
        <v>1018</v>
      </c>
      <c r="H28" s="12">
        <v>14</v>
      </c>
      <c r="K28">
        <v>5</v>
      </c>
      <c r="L28" t="str">
        <f t="shared" si="0"/>
        <v>dea</v>
      </c>
      <c r="M28" t="s">
        <v>1030</v>
      </c>
      <c r="N28" t="s">
        <v>1069</v>
      </c>
      <c r="O28" t="s">
        <v>1071</v>
      </c>
      <c r="P28" t="str">
        <f t="shared" si="1"/>
        <v>("PD0027","159.045.113","Chentika Dwi Astuti","P","siswa.png","14","5","dea","25d55ad283aa400af464c76d713c07ad"),</v>
      </c>
    </row>
    <row r="29" spans="1:16" x14ac:dyDescent="0.25">
      <c r="A29" t="s">
        <v>27</v>
      </c>
      <c r="B29" s="11" t="str">
        <f>Sheet2!C30</f>
        <v>160.046.113</v>
      </c>
      <c r="C29" t="s">
        <v>1038</v>
      </c>
      <c r="D29" t="str">
        <f>Sheet2!D30</f>
        <v>P</v>
      </c>
      <c r="G29" t="s">
        <v>1018</v>
      </c>
      <c r="H29" s="12">
        <v>14</v>
      </c>
      <c r="K29">
        <v>5</v>
      </c>
      <c r="L29" t="str">
        <f t="shared" si="0"/>
        <v>dia</v>
      </c>
      <c r="M29" t="s">
        <v>1030</v>
      </c>
      <c r="N29" t="s">
        <v>1069</v>
      </c>
      <c r="O29" t="s">
        <v>1071</v>
      </c>
      <c r="P29" t="str">
        <f t="shared" si="1"/>
        <v>("PD0028","160.046.113","Dea Maya Rosita","P","siswa.png","14","5","dia","25d55ad283aa400af464c76d713c07ad"),</v>
      </c>
    </row>
    <row r="30" spans="1:16" x14ac:dyDescent="0.25">
      <c r="A30" t="s">
        <v>28</v>
      </c>
      <c r="B30" s="11" t="str">
        <f>Sheet2!C31</f>
        <v>176.115.065</v>
      </c>
      <c r="C30" t="s">
        <v>377</v>
      </c>
      <c r="D30" t="str">
        <f>Sheet2!D31</f>
        <v>P</v>
      </c>
      <c r="G30" t="s">
        <v>1018</v>
      </c>
      <c r="H30" s="12">
        <v>13</v>
      </c>
      <c r="K30">
        <v>5</v>
      </c>
      <c r="L30" t="str">
        <f t="shared" si="0"/>
        <v>din</v>
      </c>
      <c r="M30" t="s">
        <v>1030</v>
      </c>
      <c r="N30" t="s">
        <v>1069</v>
      </c>
      <c r="O30" t="s">
        <v>1071</v>
      </c>
      <c r="P30" t="str">
        <f t="shared" si="1"/>
        <v>("PD0029","176.115.065","Diana","P","siswa.png","13","5","din","25d55ad283aa400af464c76d713c07ad"),</v>
      </c>
    </row>
    <row r="31" spans="1:16" x14ac:dyDescent="0.25">
      <c r="A31" t="s">
        <v>29</v>
      </c>
      <c r="B31" s="11" t="str">
        <f>Sheet2!C32</f>
        <v>118.037.113</v>
      </c>
      <c r="C31" t="s">
        <v>384</v>
      </c>
      <c r="D31" t="str">
        <f>Sheet2!D32</f>
        <v>P</v>
      </c>
      <c r="G31" t="s">
        <v>1018</v>
      </c>
      <c r="H31" s="12">
        <v>16</v>
      </c>
      <c r="K31">
        <v>5</v>
      </c>
      <c r="L31" t="str">
        <f t="shared" si="0"/>
        <v>din</v>
      </c>
      <c r="M31" t="s">
        <v>1030</v>
      </c>
      <c r="N31" t="s">
        <v>1069</v>
      </c>
      <c r="O31" t="s">
        <v>1071</v>
      </c>
      <c r="P31" t="str">
        <f t="shared" si="1"/>
        <v>("PD0030","118.037.113","Dina Alif Sholikah","P","siswa.png","16","5","din","25d55ad283aa400af464c76d713c07ad"),</v>
      </c>
    </row>
    <row r="32" spans="1:16" x14ac:dyDescent="0.25">
      <c r="A32" t="s">
        <v>30</v>
      </c>
      <c r="B32" s="11" t="str">
        <f>Sheet2!C33</f>
        <v>161.047.113</v>
      </c>
      <c r="C32" t="s">
        <v>1039</v>
      </c>
      <c r="D32" t="str">
        <f>Sheet2!D33</f>
        <v>P</v>
      </c>
      <c r="G32" t="s">
        <v>1018</v>
      </c>
      <c r="H32" s="12">
        <v>16</v>
      </c>
      <c r="K32">
        <v>5</v>
      </c>
      <c r="L32" t="str">
        <f t="shared" si="0"/>
        <v>din</v>
      </c>
      <c r="M32" t="s">
        <v>1030</v>
      </c>
      <c r="N32" t="s">
        <v>1069</v>
      </c>
      <c r="O32" t="s">
        <v>1071</v>
      </c>
      <c r="P32" t="str">
        <f t="shared" si="1"/>
        <v>("PD0031","161.047.113","Dina Aulia Khoirunnisa","P","siswa.png","16","5","din","25d55ad283aa400af464c76d713c07ad"),</v>
      </c>
    </row>
    <row r="33" spans="1:16" x14ac:dyDescent="0.25">
      <c r="A33" t="s">
        <v>31</v>
      </c>
      <c r="B33" s="11" t="str">
        <f>Sheet2!C34</f>
        <v>119.038.113</v>
      </c>
      <c r="C33" t="s">
        <v>1040</v>
      </c>
      <c r="D33" t="str">
        <f>Sheet2!D34</f>
        <v>P</v>
      </c>
      <c r="G33" t="s">
        <v>1018</v>
      </c>
      <c r="H33" s="12">
        <v>16</v>
      </c>
      <c r="K33">
        <v>5</v>
      </c>
      <c r="L33" t="str">
        <f t="shared" si="0"/>
        <v>din</v>
      </c>
      <c r="M33" t="s">
        <v>1030</v>
      </c>
      <c r="N33" t="s">
        <v>1069</v>
      </c>
      <c r="O33" t="s">
        <v>1071</v>
      </c>
      <c r="P33" t="str">
        <f t="shared" si="1"/>
        <v>("PD0032","119.038.113","Dina Nur Antika","P","siswa.png","16","5","din","25d55ad283aa400af464c76d713c07ad"),</v>
      </c>
    </row>
    <row r="34" spans="1:16" x14ac:dyDescent="0.25">
      <c r="A34" t="s">
        <v>32</v>
      </c>
      <c r="B34" s="11" t="str">
        <f>Sheet2!C35</f>
        <v>138.095.065</v>
      </c>
      <c r="C34" t="s">
        <v>1065</v>
      </c>
      <c r="D34" t="str">
        <f>Sheet2!D35</f>
        <v>P</v>
      </c>
      <c r="G34" t="s">
        <v>1018</v>
      </c>
      <c r="H34" s="12">
        <v>13</v>
      </c>
      <c r="K34">
        <v>5</v>
      </c>
      <c r="L34" t="str">
        <f t="shared" si="0"/>
        <v>dio</v>
      </c>
      <c r="M34" t="s">
        <v>1030</v>
      </c>
      <c r="N34" t="s">
        <v>1069</v>
      </c>
      <c r="O34" t="s">
        <v>1071</v>
      </c>
      <c r="P34" t="str">
        <f t="shared" si="1"/>
        <v>("PD0033","138.095.065","Dini Zahrotul Azizah","P","siswa.png","13","5","dio","25d55ad283aa400af464c76d713c07ad"),</v>
      </c>
    </row>
    <row r="35" spans="1:16" x14ac:dyDescent="0.25">
      <c r="A35" t="s">
        <v>33</v>
      </c>
      <c r="B35" s="11" t="str">
        <f>Sheet2!C36</f>
        <v>208.067.113</v>
      </c>
      <c r="C35" t="s">
        <v>412</v>
      </c>
      <c r="D35" t="str">
        <f>Sheet2!D36</f>
        <v>P</v>
      </c>
      <c r="G35" t="s">
        <v>1018</v>
      </c>
      <c r="H35" s="12">
        <v>14</v>
      </c>
      <c r="K35">
        <v>5</v>
      </c>
      <c r="L35" t="str">
        <f t="shared" si="0"/>
        <v>don</v>
      </c>
      <c r="M35" t="s">
        <v>1030</v>
      </c>
      <c r="N35" t="s">
        <v>1069</v>
      </c>
      <c r="O35" t="s">
        <v>1071</v>
      </c>
      <c r="P35" t="str">
        <f t="shared" si="1"/>
        <v>("PD0034","208.067.113","Dio Rizky Rahayu","P","siswa.png","14","5","don","25d55ad283aa400af464c76d713c07ad"),</v>
      </c>
    </row>
    <row r="36" spans="1:16" x14ac:dyDescent="0.25">
      <c r="A36" t="s">
        <v>34</v>
      </c>
      <c r="B36" s="11" t="str">
        <f>Sheet2!C37</f>
        <v>183.122.065</v>
      </c>
      <c r="C36" t="s">
        <v>1041</v>
      </c>
      <c r="D36" t="str">
        <f>Sheet2!D37</f>
        <v>L</v>
      </c>
      <c r="G36" t="s">
        <v>1018</v>
      </c>
      <c r="H36" s="12">
        <v>11</v>
      </c>
      <c r="K36">
        <v>5</v>
      </c>
      <c r="L36" t="str">
        <f t="shared" si="0"/>
        <v>evi</v>
      </c>
      <c r="M36" t="s">
        <v>1030</v>
      </c>
      <c r="N36" t="s">
        <v>1069</v>
      </c>
      <c r="O36" t="s">
        <v>1071</v>
      </c>
      <c r="P36" t="str">
        <f t="shared" si="1"/>
        <v>("PD0035","183.122.065","Doni Putra Pratama","L","siswa.png","11","5","evi","25d55ad283aa400af464c76d713c07ad"),</v>
      </c>
    </row>
    <row r="37" spans="1:16" x14ac:dyDescent="0.25">
      <c r="A37" t="s">
        <v>35</v>
      </c>
      <c r="B37" s="11" t="str">
        <f>Sheet2!C38</f>
        <v>120.039.113</v>
      </c>
      <c r="C37" t="s">
        <v>431</v>
      </c>
      <c r="D37" t="str">
        <f>Sheet2!D38</f>
        <v>P</v>
      </c>
      <c r="G37" t="s">
        <v>1018</v>
      </c>
      <c r="H37" s="12">
        <v>16</v>
      </c>
      <c r="K37">
        <v>5</v>
      </c>
      <c r="L37" t="str">
        <f t="shared" si="0"/>
        <v>evi</v>
      </c>
      <c r="M37" t="s">
        <v>1030</v>
      </c>
      <c r="N37" t="s">
        <v>1069</v>
      </c>
      <c r="O37" t="s">
        <v>1071</v>
      </c>
      <c r="P37" t="str">
        <f t="shared" si="1"/>
        <v>("PD0036","120.039.113","Evi Nur Kumalasari","P","siswa.png","16","5","evi","25d55ad283aa400af464c76d713c07ad"),</v>
      </c>
    </row>
    <row r="38" spans="1:16" x14ac:dyDescent="0.25">
      <c r="A38" t="s">
        <v>36</v>
      </c>
      <c r="B38" s="11" t="str">
        <f>Sheet2!C39</f>
        <v>162.048.113</v>
      </c>
      <c r="C38" t="s">
        <v>1042</v>
      </c>
      <c r="D38" t="str">
        <f>Sheet2!D39</f>
        <v>P</v>
      </c>
      <c r="G38" t="s">
        <v>1018</v>
      </c>
      <c r="H38" s="12">
        <v>14</v>
      </c>
      <c r="K38">
        <v>5</v>
      </c>
      <c r="L38" t="str">
        <f t="shared" si="0"/>
        <v>fai</v>
      </c>
      <c r="M38" t="s">
        <v>1030</v>
      </c>
      <c r="N38" t="s">
        <v>1069</v>
      </c>
      <c r="O38" t="s">
        <v>1071</v>
      </c>
      <c r="P38" t="str">
        <f t="shared" si="1"/>
        <v>("PD0037","162.048.113","Eviana Eka Safitri","P","siswa.png","14","5","fai","25d55ad283aa400af464c76d713c07ad"),</v>
      </c>
    </row>
    <row r="39" spans="1:16" x14ac:dyDescent="0.25">
      <c r="A39" t="s">
        <v>37</v>
      </c>
      <c r="B39" s="11" t="str">
        <f>Sheet2!C40</f>
        <v>209.068.113</v>
      </c>
      <c r="C39" t="s">
        <v>447</v>
      </c>
      <c r="D39" t="str">
        <f>Sheet2!D40</f>
        <v>L</v>
      </c>
      <c r="G39" t="s">
        <v>1018</v>
      </c>
      <c r="H39" s="12">
        <v>11</v>
      </c>
      <c r="K39">
        <v>5</v>
      </c>
      <c r="L39" t="str">
        <f t="shared" si="0"/>
        <v>far</v>
      </c>
      <c r="M39" t="s">
        <v>1030</v>
      </c>
      <c r="N39" t="s">
        <v>1069</v>
      </c>
      <c r="O39" t="s">
        <v>1071</v>
      </c>
      <c r="P39" t="str">
        <f t="shared" si="1"/>
        <v>("PD0038","209.068.113","Faikhul Himam Efendy","L","siswa.png","11","5","far","25d55ad283aa400af464c76d713c07ad"),</v>
      </c>
    </row>
    <row r="40" spans="1:16" x14ac:dyDescent="0.25">
      <c r="A40" t="s">
        <v>38</v>
      </c>
      <c r="B40" s="11" t="str">
        <f>Sheet2!C41</f>
        <v>184.123.065</v>
      </c>
      <c r="C40" t="s">
        <v>455</v>
      </c>
      <c r="D40" t="str">
        <f>Sheet2!D41</f>
        <v>L</v>
      </c>
      <c r="G40" t="s">
        <v>1018</v>
      </c>
      <c r="H40" s="12">
        <v>11</v>
      </c>
      <c r="K40">
        <v>5</v>
      </c>
      <c r="L40" t="str">
        <f t="shared" si="0"/>
        <v>fil</v>
      </c>
      <c r="M40" t="s">
        <v>1030</v>
      </c>
      <c r="N40" t="s">
        <v>1069</v>
      </c>
      <c r="O40" t="s">
        <v>1071</v>
      </c>
      <c r="P40" t="str">
        <f t="shared" si="1"/>
        <v>("PD0039","184.123.065","Faris Surya Pratama Arianto","L","siswa.png","11","5","fil","25d55ad283aa400af464c76d713c07ad"),</v>
      </c>
    </row>
    <row r="41" spans="1:16" x14ac:dyDescent="0.25">
      <c r="A41" t="s">
        <v>39</v>
      </c>
      <c r="B41" s="11" t="str">
        <f>Sheet2!C42</f>
        <v>121.040.113</v>
      </c>
      <c r="C41" t="s">
        <v>462</v>
      </c>
      <c r="D41" t="str">
        <f>Sheet2!D42</f>
        <v>P</v>
      </c>
      <c r="G41" t="s">
        <v>1018</v>
      </c>
      <c r="H41" s="12">
        <v>16</v>
      </c>
      <c r="K41">
        <v>5</v>
      </c>
      <c r="L41" t="str">
        <f t="shared" si="0"/>
        <v>fir</v>
      </c>
      <c r="M41" t="s">
        <v>1030</v>
      </c>
      <c r="N41" t="s">
        <v>1069</v>
      </c>
      <c r="O41" t="s">
        <v>1071</v>
      </c>
      <c r="P41" t="str">
        <f t="shared" si="1"/>
        <v>("PD0040","121.040.113","Filzah Nabilatul Zahra","P","siswa.png","16","5","fir","25d55ad283aa400af464c76d713c07ad"),</v>
      </c>
    </row>
    <row r="42" spans="1:16" x14ac:dyDescent="0.25">
      <c r="A42" t="s">
        <v>40</v>
      </c>
      <c r="B42" s="11" t="str">
        <f>Sheet2!C43</f>
        <v>099.067.065</v>
      </c>
      <c r="C42" t="s">
        <v>1043</v>
      </c>
      <c r="D42" t="str">
        <f>Sheet2!D43</f>
        <v>L</v>
      </c>
      <c r="G42" t="s">
        <v>1018</v>
      </c>
      <c r="H42" s="12">
        <v>15</v>
      </c>
      <c r="K42">
        <v>5</v>
      </c>
      <c r="L42" t="str">
        <f t="shared" si="0"/>
        <v>hab</v>
      </c>
      <c r="M42" t="s">
        <v>1030</v>
      </c>
      <c r="N42" t="s">
        <v>1069</v>
      </c>
      <c r="O42" t="s">
        <v>1071</v>
      </c>
      <c r="P42" t="str">
        <f t="shared" si="1"/>
        <v>("PD0041","099.067.065","Firman Hamdani","L","siswa.png","15","5","hab","25d55ad283aa400af464c76d713c07ad"),</v>
      </c>
    </row>
    <row r="43" spans="1:16" x14ac:dyDescent="0.25">
      <c r="A43" t="s">
        <v>41</v>
      </c>
      <c r="B43" s="11" t="str">
        <f>Sheet2!C44</f>
        <v>100.068.065</v>
      </c>
      <c r="C43" t="s">
        <v>478</v>
      </c>
      <c r="D43" t="str">
        <f>Sheet2!D44</f>
        <v>L</v>
      </c>
      <c r="G43" t="s">
        <v>1018</v>
      </c>
      <c r="H43" s="12">
        <v>15</v>
      </c>
      <c r="K43">
        <v>5</v>
      </c>
      <c r="L43" t="str">
        <f t="shared" si="0"/>
        <v>had</v>
      </c>
      <c r="M43" t="s">
        <v>1030</v>
      </c>
      <c r="N43" t="s">
        <v>1069</v>
      </c>
      <c r="O43" t="s">
        <v>1071</v>
      </c>
      <c r="P43" t="str">
        <f t="shared" si="1"/>
        <v>("PD0042","100.068.065","Habib Muhammad Nur Islam","L","siswa.png","15","5","had","25d55ad283aa400af464c76d713c07ad"),</v>
      </c>
    </row>
    <row r="44" spans="1:16" x14ac:dyDescent="0.25">
      <c r="A44" t="s">
        <v>42</v>
      </c>
      <c r="B44" s="11" t="str">
        <f>Sheet2!C45</f>
        <v>101.069.065</v>
      </c>
      <c r="C44" t="s">
        <v>485</v>
      </c>
      <c r="D44" t="str">
        <f>Sheet2!D45</f>
        <v>L</v>
      </c>
      <c r="G44" t="s">
        <v>1018</v>
      </c>
      <c r="H44" s="12">
        <v>15</v>
      </c>
      <c r="K44">
        <v>5</v>
      </c>
      <c r="L44" t="str">
        <f t="shared" si="0"/>
        <v>han</v>
      </c>
      <c r="M44" t="s">
        <v>1030</v>
      </c>
      <c r="N44" t="s">
        <v>1069</v>
      </c>
      <c r="O44" t="s">
        <v>1071</v>
      </c>
      <c r="P44" t="str">
        <f t="shared" si="1"/>
        <v>("PD0043","101.069.065","Hadziq Naufal Bagus Ahmad Dany","L","siswa.png","15","5","han","25d55ad283aa400af464c76d713c07ad"),</v>
      </c>
    </row>
    <row r="45" spans="1:16" x14ac:dyDescent="0.25">
      <c r="A45" t="s">
        <v>43</v>
      </c>
      <c r="B45" s="11" t="str">
        <f>Sheet2!C46</f>
        <v>102.070.065</v>
      </c>
      <c r="C45" t="s">
        <v>494</v>
      </c>
      <c r="D45" t="str">
        <f>Sheet2!D46</f>
        <v>L</v>
      </c>
      <c r="G45" t="s">
        <v>1018</v>
      </c>
      <c r="H45" s="12">
        <v>15</v>
      </c>
      <c r="K45">
        <v>5</v>
      </c>
      <c r="L45" t="str">
        <f t="shared" si="0"/>
        <v>has</v>
      </c>
      <c r="M45" t="s">
        <v>1030</v>
      </c>
      <c r="N45" t="s">
        <v>1069</v>
      </c>
      <c r="O45" t="s">
        <v>1071</v>
      </c>
      <c r="P45" t="str">
        <f t="shared" si="1"/>
        <v>("PD0044","102.070.065","Hanif Ichsani","L","siswa.png","15","5","has","25d55ad283aa400af464c76d713c07ad"),</v>
      </c>
    </row>
    <row r="46" spans="1:16" x14ac:dyDescent="0.25">
      <c r="A46" t="s">
        <v>44</v>
      </c>
      <c r="B46" s="11" t="str">
        <f>Sheet2!C47</f>
        <v>210.069.113</v>
      </c>
      <c r="C46" t="s">
        <v>501</v>
      </c>
      <c r="D46" t="str">
        <f>Sheet2!D47</f>
        <v>L</v>
      </c>
      <c r="G46" t="s">
        <v>1018</v>
      </c>
      <c r="H46" s="12">
        <v>12</v>
      </c>
      <c r="K46">
        <v>5</v>
      </c>
      <c r="L46" t="str">
        <f t="shared" si="0"/>
        <v>hes</v>
      </c>
      <c r="M46" t="s">
        <v>1030</v>
      </c>
      <c r="N46" t="s">
        <v>1069</v>
      </c>
      <c r="O46" t="s">
        <v>1071</v>
      </c>
      <c r="P46" t="str">
        <f t="shared" si="1"/>
        <v>("PD0045","210.069.113","Hasyiem Muayad","L","siswa.png","12","5","hes","25d55ad283aa400af464c76d713c07ad"),</v>
      </c>
    </row>
    <row r="47" spans="1:16" x14ac:dyDescent="0.25">
      <c r="A47" t="s">
        <v>45</v>
      </c>
      <c r="B47" s="11" t="str">
        <f>Sheet2!C48</f>
        <v>127.084.065</v>
      </c>
      <c r="C47" t="s">
        <v>1044</v>
      </c>
      <c r="D47" t="str">
        <f>Sheet2!D48</f>
        <v>P</v>
      </c>
      <c r="G47" t="s">
        <v>1018</v>
      </c>
      <c r="H47" s="12">
        <v>15</v>
      </c>
      <c r="K47">
        <v>5</v>
      </c>
      <c r="L47" t="str">
        <f t="shared" si="0"/>
        <v>hid</v>
      </c>
      <c r="M47" t="s">
        <v>1030</v>
      </c>
      <c r="N47" t="s">
        <v>1069</v>
      </c>
      <c r="O47" t="s">
        <v>1071</v>
      </c>
      <c r="P47" t="str">
        <f t="shared" si="1"/>
        <v>("PD0046","127.084.065","Hesti Nuraini","P","siswa.png","15","5","hid","25d55ad283aa400af464c76d713c07ad"),</v>
      </c>
    </row>
    <row r="48" spans="1:16" x14ac:dyDescent="0.25">
      <c r="A48" t="s">
        <v>46</v>
      </c>
      <c r="B48" s="11" t="str">
        <f>Sheet2!C49</f>
        <v>122.082.065</v>
      </c>
      <c r="C48" t="s">
        <v>517</v>
      </c>
      <c r="D48" t="str">
        <f>Sheet2!D49</f>
        <v>P</v>
      </c>
      <c r="G48" t="s">
        <v>1018</v>
      </c>
      <c r="H48" s="12">
        <v>15</v>
      </c>
      <c r="K48">
        <v>5</v>
      </c>
      <c r="L48" t="str">
        <f t="shared" si="0"/>
        <v>irf</v>
      </c>
      <c r="M48" t="s">
        <v>1030</v>
      </c>
      <c r="N48" t="s">
        <v>1069</v>
      </c>
      <c r="O48" t="s">
        <v>1071</v>
      </c>
      <c r="P48" t="str">
        <f t="shared" si="1"/>
        <v>("PD0047","122.082.065","Hidayatun Nisa","P","siswa.png","15","5","irf","25d55ad283aa400af464c76d713c07ad"),</v>
      </c>
    </row>
    <row r="49" spans="1:16" x14ac:dyDescent="0.25">
      <c r="A49" t="s">
        <v>47</v>
      </c>
      <c r="B49" s="11" t="str">
        <f>Sheet2!C50</f>
        <v>163.049.113</v>
      </c>
      <c r="C49" t="s">
        <v>524</v>
      </c>
      <c r="D49" t="str">
        <f>Sheet2!D50</f>
        <v>L</v>
      </c>
      <c r="G49" t="s">
        <v>1018</v>
      </c>
      <c r="H49" s="12">
        <v>13</v>
      </c>
      <c r="K49">
        <v>5</v>
      </c>
      <c r="L49" t="str">
        <f t="shared" si="0"/>
        <v>kha</v>
      </c>
      <c r="M49" t="s">
        <v>1030</v>
      </c>
      <c r="N49" t="s">
        <v>1069</v>
      </c>
      <c r="O49" t="s">
        <v>1071</v>
      </c>
      <c r="P49" t="str">
        <f t="shared" si="1"/>
        <v>("PD0048","163.049.113","Irfan Hanif Saputra","L","siswa.png","13","5","kha","25d55ad283aa400af464c76d713c07ad"),</v>
      </c>
    </row>
    <row r="50" spans="1:16" x14ac:dyDescent="0.25">
      <c r="A50" t="s">
        <v>48</v>
      </c>
      <c r="B50" s="11" t="str">
        <f>Sheet2!C51</f>
        <v>139.096.065</v>
      </c>
      <c r="C50" t="s">
        <v>530</v>
      </c>
      <c r="D50" t="str">
        <f>Sheet2!D51</f>
        <v>P</v>
      </c>
      <c r="G50" t="s">
        <v>1018</v>
      </c>
      <c r="H50" s="12">
        <v>13</v>
      </c>
      <c r="K50">
        <v>5</v>
      </c>
      <c r="L50" t="str">
        <f t="shared" si="0"/>
        <v>kha</v>
      </c>
      <c r="M50" t="s">
        <v>1030</v>
      </c>
      <c r="N50" t="s">
        <v>1069</v>
      </c>
      <c r="O50" t="s">
        <v>1071</v>
      </c>
      <c r="P50" t="str">
        <f t="shared" si="1"/>
        <v>("PD0049","139.096.065","Khanifatun Najwa","P","siswa.png","13","5","kha","25d55ad283aa400af464c76d713c07ad"),</v>
      </c>
    </row>
    <row r="51" spans="1:16" x14ac:dyDescent="0.25">
      <c r="A51" t="s">
        <v>49</v>
      </c>
      <c r="B51" s="11" t="str">
        <f>Sheet2!C52</f>
        <v>140.097.065</v>
      </c>
      <c r="C51" t="s">
        <v>537</v>
      </c>
      <c r="D51" t="str">
        <f>Sheet2!D52</f>
        <v>P</v>
      </c>
      <c r="G51" t="s">
        <v>1018</v>
      </c>
      <c r="H51" s="12">
        <v>13</v>
      </c>
      <c r="K51">
        <v>5</v>
      </c>
      <c r="L51" t="str">
        <f t="shared" si="0"/>
        <v>kho</v>
      </c>
      <c r="M51" t="s">
        <v>1030</v>
      </c>
      <c r="N51" t="s">
        <v>1069</v>
      </c>
      <c r="O51" t="s">
        <v>1071</v>
      </c>
      <c r="P51" t="str">
        <f t="shared" si="1"/>
        <v>("PD0050","140.097.065","Kharisma Ananda Putri","P","siswa.png","13","5","kho","25d55ad283aa400af464c76d713c07ad"),</v>
      </c>
    </row>
    <row r="52" spans="1:16" x14ac:dyDescent="0.25">
      <c r="A52" t="s">
        <v>50</v>
      </c>
      <c r="B52" s="11" t="str">
        <f>Sheet2!C53</f>
        <v>103.071.065</v>
      </c>
      <c r="C52" t="s">
        <v>545</v>
      </c>
      <c r="D52" t="str">
        <f>Sheet2!D53</f>
        <v>L</v>
      </c>
      <c r="G52" t="s">
        <v>1018</v>
      </c>
      <c r="H52" s="12">
        <v>15</v>
      </c>
      <c r="K52">
        <v>5</v>
      </c>
      <c r="L52" t="str">
        <f t="shared" si="0"/>
        <v>kho</v>
      </c>
      <c r="M52" t="s">
        <v>1030</v>
      </c>
      <c r="N52" t="s">
        <v>1069</v>
      </c>
      <c r="O52" t="s">
        <v>1071</v>
      </c>
      <c r="P52" t="str">
        <f t="shared" si="1"/>
        <v>("PD0051","103.071.065","Khoirul Agus Riyadi","L","siswa.png","15","5","kho","25d55ad283aa400af464c76d713c07ad"),</v>
      </c>
    </row>
    <row r="53" spans="1:16" x14ac:dyDescent="0.25">
      <c r="A53" t="s">
        <v>51</v>
      </c>
      <c r="B53" s="11" t="str">
        <f>Sheet2!C54</f>
        <v>104.072.065</v>
      </c>
      <c r="C53" t="s">
        <v>1045</v>
      </c>
      <c r="D53" t="str">
        <f>Sheet2!D54</f>
        <v>L</v>
      </c>
      <c r="G53" t="s">
        <v>1018</v>
      </c>
      <c r="H53" s="12">
        <v>15</v>
      </c>
      <c r="K53">
        <v>5</v>
      </c>
      <c r="L53" t="str">
        <f t="shared" si="0"/>
        <v>lat</v>
      </c>
      <c r="M53" t="s">
        <v>1030</v>
      </c>
      <c r="N53" t="s">
        <v>1069</v>
      </c>
      <c r="O53" t="s">
        <v>1071</v>
      </c>
      <c r="P53" t="str">
        <f t="shared" si="1"/>
        <v>("PD0052","104.072.065","Khoirul Anam","L","siswa.png","15","5","lat","25d55ad283aa400af464c76d713c07ad"),</v>
      </c>
    </row>
    <row r="54" spans="1:16" x14ac:dyDescent="0.25">
      <c r="A54" t="s">
        <v>52</v>
      </c>
      <c r="B54" s="11" t="str">
        <f>Sheet2!C55</f>
        <v>123.041.113</v>
      </c>
      <c r="C54" t="s">
        <v>561</v>
      </c>
      <c r="D54" t="str">
        <f>Sheet2!D55</f>
        <v>P</v>
      </c>
      <c r="G54" t="s">
        <v>1018</v>
      </c>
      <c r="H54" s="12">
        <v>16</v>
      </c>
      <c r="K54">
        <v>5</v>
      </c>
      <c r="L54" t="str">
        <f t="shared" si="0"/>
        <v>lis</v>
      </c>
      <c r="M54" t="s">
        <v>1030</v>
      </c>
      <c r="N54" t="s">
        <v>1069</v>
      </c>
      <c r="O54" t="s">
        <v>1071</v>
      </c>
      <c r="P54" t="str">
        <f t="shared" si="1"/>
        <v>("PD0053","123.041.113","Latifatul Mukaromah","P","siswa.png","16","5","lis","25d55ad283aa400af464c76d713c07ad"),</v>
      </c>
    </row>
    <row r="55" spans="1:16" x14ac:dyDescent="0.25">
      <c r="A55" t="s">
        <v>53</v>
      </c>
      <c r="B55" s="11" t="str">
        <f>Sheet2!C56</f>
        <v>105.073.065</v>
      </c>
      <c r="C55" t="s">
        <v>569</v>
      </c>
      <c r="D55" t="str">
        <f>Sheet2!D56</f>
        <v>P</v>
      </c>
      <c r="G55" t="s">
        <v>1018</v>
      </c>
      <c r="H55" s="12">
        <v>15</v>
      </c>
      <c r="K55">
        <v>5</v>
      </c>
      <c r="L55" t="str">
        <f t="shared" si="0"/>
        <v>luc</v>
      </c>
      <c r="M55" t="s">
        <v>1030</v>
      </c>
      <c r="N55" t="s">
        <v>1069</v>
      </c>
      <c r="O55" t="s">
        <v>1071</v>
      </c>
      <c r="P55" t="str">
        <f t="shared" si="1"/>
        <v>("PD0054","105.073.065","Lisa Aprida Rahmawati","P","siswa.png","15","5","luc","25d55ad283aa400af464c76d713c07ad"),</v>
      </c>
    </row>
    <row r="56" spans="1:16" x14ac:dyDescent="0.25">
      <c r="A56" t="s">
        <v>54</v>
      </c>
      <c r="B56" s="11" t="str">
        <f>Sheet2!C57</f>
        <v>186.125.065</v>
      </c>
      <c r="C56" t="s">
        <v>578</v>
      </c>
      <c r="D56" t="str">
        <f>Sheet2!D57</f>
        <v>L</v>
      </c>
      <c r="G56" t="s">
        <v>1018</v>
      </c>
      <c r="H56" s="12">
        <v>11</v>
      </c>
      <c r="K56">
        <v>5</v>
      </c>
      <c r="L56" t="str">
        <f t="shared" si="0"/>
        <v xml:space="preserve">m. </v>
      </c>
      <c r="M56" t="s">
        <v>1030</v>
      </c>
      <c r="N56" t="s">
        <v>1069</v>
      </c>
      <c r="O56" t="s">
        <v>1071</v>
      </c>
      <c r="P56" t="str">
        <f t="shared" si="1"/>
        <v>("PD0055","186.125.065","Lucky Tegar Saputra","L","siswa.png","11","5","m. ","25d55ad283aa400af464c76d713c07ad"),</v>
      </c>
    </row>
    <row r="57" spans="1:16" x14ac:dyDescent="0.25">
      <c r="A57" t="s">
        <v>55</v>
      </c>
      <c r="B57" s="11" t="str">
        <f>Sheet2!C58</f>
        <v>106.074.065</v>
      </c>
      <c r="C57" t="s">
        <v>585</v>
      </c>
      <c r="D57" t="str">
        <f>Sheet2!D58</f>
        <v>L</v>
      </c>
      <c r="G57" t="s">
        <v>1018</v>
      </c>
      <c r="H57" s="12">
        <v>15</v>
      </c>
      <c r="K57">
        <v>5</v>
      </c>
      <c r="L57" t="str">
        <f t="shared" si="0"/>
        <v>moh</v>
      </c>
      <c r="M57" t="s">
        <v>1030</v>
      </c>
      <c r="N57" t="s">
        <v>1069</v>
      </c>
      <c r="O57" t="s">
        <v>1071</v>
      </c>
      <c r="P57" t="str">
        <f t="shared" si="1"/>
        <v>("PD0056","106.074.065","M. Muwafiq Zainuddin Alhabibi","L","siswa.png","15","5","moh","25d55ad283aa400af464c76d713c07ad"),</v>
      </c>
    </row>
    <row r="58" spans="1:16" x14ac:dyDescent="0.25">
      <c r="A58" t="s">
        <v>56</v>
      </c>
      <c r="B58" s="11" t="str">
        <f>Sheet2!C59</f>
        <v>142.099.065</v>
      </c>
      <c r="C58" t="s">
        <v>1046</v>
      </c>
      <c r="D58" t="str">
        <f>Sheet2!D59</f>
        <v>L</v>
      </c>
      <c r="G58" t="s">
        <v>1018</v>
      </c>
      <c r="H58" s="12">
        <v>13</v>
      </c>
      <c r="K58">
        <v>5</v>
      </c>
      <c r="L58" t="str">
        <f t="shared" si="0"/>
        <v>muh</v>
      </c>
      <c r="M58" t="s">
        <v>1030</v>
      </c>
      <c r="N58" t="s">
        <v>1069</v>
      </c>
      <c r="O58" t="s">
        <v>1071</v>
      </c>
      <c r="P58" t="str">
        <f t="shared" si="1"/>
        <v>("PD0057","142.099.065","Mohamad Salman Alfarisi","L","siswa.png","13","5","muh","25d55ad283aa400af464c76d713c07ad"),</v>
      </c>
    </row>
    <row r="59" spans="1:16" x14ac:dyDescent="0.25">
      <c r="A59" t="s">
        <v>57</v>
      </c>
      <c r="B59" s="11" t="str">
        <f>Sheet2!C60</f>
        <v>107.075.065</v>
      </c>
      <c r="C59" t="s">
        <v>600</v>
      </c>
      <c r="D59" t="str">
        <f>Sheet2!D60</f>
        <v>L</v>
      </c>
      <c r="G59" t="s">
        <v>1018</v>
      </c>
      <c r="H59" s="12">
        <v>15</v>
      </c>
      <c r="K59">
        <v>5</v>
      </c>
      <c r="L59" t="str">
        <f t="shared" si="0"/>
        <v>muh</v>
      </c>
      <c r="M59" t="s">
        <v>1030</v>
      </c>
      <c r="N59" t="s">
        <v>1069</v>
      </c>
      <c r="O59" t="s">
        <v>1071</v>
      </c>
      <c r="P59" t="str">
        <f t="shared" si="1"/>
        <v>("PD0058","107.075.065","Muhamad Rendi Alfian","L","siswa.png","15","5","muh","25d55ad283aa400af464c76d713c07ad"),</v>
      </c>
    </row>
    <row r="60" spans="1:16" x14ac:dyDescent="0.25">
      <c r="A60" t="s">
        <v>58</v>
      </c>
      <c r="B60" s="11" t="str">
        <f>Sheet2!C61</f>
        <v>216.143.065</v>
      </c>
      <c r="C60" t="s">
        <v>1047</v>
      </c>
      <c r="D60" t="str">
        <f>Sheet2!D61</f>
        <v>L</v>
      </c>
      <c r="G60" t="s">
        <v>1018</v>
      </c>
      <c r="H60" s="12">
        <v>11</v>
      </c>
      <c r="K60">
        <v>5</v>
      </c>
      <c r="L60" t="str">
        <f t="shared" si="0"/>
        <v>muh</v>
      </c>
      <c r="M60" t="s">
        <v>1030</v>
      </c>
      <c r="N60" t="s">
        <v>1069</v>
      </c>
      <c r="O60" t="s">
        <v>1071</v>
      </c>
      <c r="P60" t="str">
        <f t="shared" si="1"/>
        <v>("PD0059","216.143.065","Muhammad Ali Manshur","L","siswa.png","11","5","muh","25d55ad283aa400af464c76d713c07ad"),</v>
      </c>
    </row>
    <row r="61" spans="1:16" x14ac:dyDescent="0.25">
      <c r="A61" t="s">
        <v>59</v>
      </c>
      <c r="B61" s="11" t="str">
        <f>Sheet2!C62</f>
        <v>166.052.113</v>
      </c>
      <c r="C61" t="s">
        <v>1048</v>
      </c>
      <c r="D61" t="str">
        <f>Sheet2!D62</f>
        <v>L</v>
      </c>
      <c r="G61" t="s">
        <v>1018</v>
      </c>
      <c r="H61" s="12">
        <v>12</v>
      </c>
      <c r="K61">
        <v>5</v>
      </c>
      <c r="L61" t="str">
        <f t="shared" si="0"/>
        <v>muh</v>
      </c>
      <c r="M61" t="s">
        <v>1030</v>
      </c>
      <c r="N61" t="s">
        <v>1069</v>
      </c>
      <c r="O61" t="s">
        <v>1071</v>
      </c>
      <c r="P61" t="str">
        <f t="shared" si="1"/>
        <v>("PD0060","166.052.113","Muhammad Dhava Abdillah","L","siswa.png","12","5","muh","25d55ad283aa400af464c76d713c07ad"),</v>
      </c>
    </row>
    <row r="62" spans="1:16" x14ac:dyDescent="0.25">
      <c r="A62" t="s">
        <v>60</v>
      </c>
      <c r="B62" s="11" t="str">
        <f>Sheet2!C63</f>
        <v>165.051.113</v>
      </c>
      <c r="C62" t="s">
        <v>622</v>
      </c>
      <c r="D62" t="str">
        <f>Sheet2!D63</f>
        <v>L</v>
      </c>
      <c r="G62" t="s">
        <v>1018</v>
      </c>
      <c r="H62" s="12">
        <v>12</v>
      </c>
      <c r="K62">
        <v>5</v>
      </c>
      <c r="L62" t="str">
        <f t="shared" si="0"/>
        <v>muh</v>
      </c>
      <c r="M62" t="s">
        <v>1030</v>
      </c>
      <c r="N62" t="s">
        <v>1069</v>
      </c>
      <c r="O62" t="s">
        <v>1071</v>
      </c>
      <c r="P62" t="str">
        <f t="shared" si="1"/>
        <v>("PD0061","165.051.113","Muhammad Fajrul Falakul 'Ulum","L","siswa.png","12","5","muh","25d55ad283aa400af464c76d713c07ad"),</v>
      </c>
    </row>
    <row r="63" spans="1:16" x14ac:dyDescent="0.25">
      <c r="A63" t="s">
        <v>61</v>
      </c>
      <c r="B63" s="11" t="str">
        <f>Sheet2!C64</f>
        <v>187.126.065</v>
      </c>
      <c r="C63" t="s">
        <v>628</v>
      </c>
      <c r="D63" t="str">
        <f>Sheet2!D64</f>
        <v>L</v>
      </c>
      <c r="G63" t="s">
        <v>1018</v>
      </c>
      <c r="H63" s="12">
        <v>12</v>
      </c>
      <c r="K63">
        <v>5</v>
      </c>
      <c r="L63" t="str">
        <f t="shared" si="0"/>
        <v>muh</v>
      </c>
      <c r="M63" t="s">
        <v>1030</v>
      </c>
      <c r="N63" t="s">
        <v>1069</v>
      </c>
      <c r="O63" t="s">
        <v>1071</v>
      </c>
      <c r="P63" t="str">
        <f t="shared" si="1"/>
        <v>("PD0062","187.126.065","Muhammad Fashih Irsyadul Maula","L","siswa.png","12","5","muh","25d55ad283aa400af464c76d713c07ad"),</v>
      </c>
    </row>
    <row r="64" spans="1:16" x14ac:dyDescent="0.25">
      <c r="A64" t="s">
        <v>62</v>
      </c>
      <c r="B64" s="11" t="str">
        <f>Sheet2!C65</f>
        <v>188.127.065</v>
      </c>
      <c r="C64" t="s">
        <v>1049</v>
      </c>
      <c r="D64" t="str">
        <f>Sheet2!D65</f>
        <v>L</v>
      </c>
      <c r="G64" t="s">
        <v>1018</v>
      </c>
      <c r="H64" s="12">
        <v>11</v>
      </c>
      <c r="K64">
        <v>5</v>
      </c>
      <c r="L64" t="str">
        <f t="shared" si="0"/>
        <v>muh</v>
      </c>
      <c r="M64" t="s">
        <v>1030</v>
      </c>
      <c r="N64" t="s">
        <v>1069</v>
      </c>
      <c r="O64" t="s">
        <v>1071</v>
      </c>
      <c r="P64" t="str">
        <f t="shared" si="1"/>
        <v>("PD0063","188.127.065","Muhammad Pasya Harmidzi Syahril","L","siswa.png","11","5","muh","25d55ad283aa400af464c76d713c07ad"),</v>
      </c>
    </row>
    <row r="65" spans="1:16" x14ac:dyDescent="0.25">
      <c r="A65" t="s">
        <v>63</v>
      </c>
      <c r="B65" s="11" t="str">
        <f>Sheet2!C66</f>
        <v>189.128.065</v>
      </c>
      <c r="C65" t="s">
        <v>643</v>
      </c>
      <c r="D65" t="str">
        <f>Sheet2!D66</f>
        <v>L</v>
      </c>
      <c r="G65" t="s">
        <v>1018</v>
      </c>
      <c r="H65" s="12">
        <v>11</v>
      </c>
      <c r="K65">
        <v>5</v>
      </c>
      <c r="L65" t="str">
        <f t="shared" si="0"/>
        <v>muh</v>
      </c>
      <c r="M65" t="s">
        <v>1030</v>
      </c>
      <c r="N65" t="s">
        <v>1069</v>
      </c>
      <c r="O65" t="s">
        <v>1071</v>
      </c>
      <c r="P65" t="str">
        <f t="shared" si="1"/>
        <v>("PD0064","189.128.065","Muhammad Sidiq Masyhuri","L","siswa.png","11","5","muh","25d55ad283aa400af464c76d713c07ad"),</v>
      </c>
    </row>
    <row r="66" spans="1:16" x14ac:dyDescent="0.25">
      <c r="A66" t="s">
        <v>64</v>
      </c>
      <c r="B66" s="11" t="str">
        <f>Sheet2!C67</f>
        <v>211.070.113</v>
      </c>
      <c r="C66" t="s">
        <v>651</v>
      </c>
      <c r="D66" t="str">
        <f>Sheet2!D67</f>
        <v>P</v>
      </c>
      <c r="G66" t="s">
        <v>1018</v>
      </c>
      <c r="H66" s="12">
        <v>11</v>
      </c>
      <c r="K66">
        <v>5</v>
      </c>
      <c r="L66" t="str">
        <f t="shared" si="0"/>
        <v>nab</v>
      </c>
      <c r="M66" t="s">
        <v>1030</v>
      </c>
      <c r="N66" t="s">
        <v>1069</v>
      </c>
      <c r="O66" t="s">
        <v>1071</v>
      </c>
      <c r="P66" t="str">
        <f t="shared" si="1"/>
        <v>("PD0065","211.070.113","Muhinnatul Fitriyah","P","siswa.png","11","5","nab","25d55ad283aa400af464c76d713c07ad"),</v>
      </c>
    </row>
    <row r="67" spans="1:16" x14ac:dyDescent="0.25">
      <c r="A67" t="s">
        <v>65</v>
      </c>
      <c r="B67" s="11" t="str">
        <f>Sheet2!C68</f>
        <v>167.053.113</v>
      </c>
      <c r="C67" t="s">
        <v>658</v>
      </c>
      <c r="D67" t="str">
        <f>Sheet2!D68</f>
        <v>P</v>
      </c>
      <c r="G67" t="s">
        <v>1018</v>
      </c>
      <c r="H67" s="12">
        <v>14</v>
      </c>
      <c r="K67">
        <v>5</v>
      </c>
      <c r="L67" t="str">
        <f t="shared" ref="L67:L112" si="2">LOWER(LEFT(C68,3))</f>
        <v>nah</v>
      </c>
      <c r="M67" t="s">
        <v>1030</v>
      </c>
      <c r="N67" t="s">
        <v>1069</v>
      </c>
      <c r="O67" t="s">
        <v>1071</v>
      </c>
      <c r="P67" t="str">
        <f t="shared" ref="P67:P111" si="3">"("&amp;""""&amp;A67&amp;N67&amp;B67&amp;N67&amp;C67&amp;N67&amp;D67&amp;N67&amp;G67&amp;N67&amp;H67&amp;N67&amp;K67&amp;N67&amp;L67&amp;N67&amp;M67&amp;O67&amp;","</f>
        <v>("PD0066","167.053.113","Nabila Zahrotu Nisa","P","siswa.png","14","5","nah","25d55ad283aa400af464c76d713c07ad"),</v>
      </c>
    </row>
    <row r="68" spans="1:16" x14ac:dyDescent="0.25">
      <c r="A68" t="s">
        <v>66</v>
      </c>
      <c r="B68" s="11" t="str">
        <f>Sheet2!C69</f>
        <v>144.101.065</v>
      </c>
      <c r="C68" t="s">
        <v>667</v>
      </c>
      <c r="D68" t="str">
        <f>Sheet2!D69</f>
        <v>L</v>
      </c>
      <c r="G68" t="s">
        <v>1018</v>
      </c>
      <c r="H68" s="12">
        <v>13</v>
      </c>
      <c r="K68">
        <v>5</v>
      </c>
      <c r="L68" t="str">
        <f t="shared" si="2"/>
        <v>nai</v>
      </c>
      <c r="M68" t="s">
        <v>1030</v>
      </c>
      <c r="N68" t="s">
        <v>1069</v>
      </c>
      <c r="O68" t="s">
        <v>1071</v>
      </c>
      <c r="P68" t="str">
        <f t="shared" si="3"/>
        <v>("PD0067","144.101.065","Nahri Ilham Mubarok","L","siswa.png","13","5","nai","25d55ad283aa400af464c76d713c07ad"),</v>
      </c>
    </row>
    <row r="69" spans="1:16" x14ac:dyDescent="0.25">
      <c r="A69" t="s">
        <v>67</v>
      </c>
      <c r="B69" s="11" t="str">
        <f>Sheet2!C70</f>
        <v>109.077.065</v>
      </c>
      <c r="C69" t="s">
        <v>675</v>
      </c>
      <c r="D69" t="str">
        <f>Sheet2!D70</f>
        <v>P</v>
      </c>
      <c r="G69" t="s">
        <v>1018</v>
      </c>
      <c r="H69" s="12">
        <v>15</v>
      </c>
      <c r="K69">
        <v>5</v>
      </c>
      <c r="L69" t="str">
        <f t="shared" si="2"/>
        <v>naj</v>
      </c>
      <c r="M69" t="s">
        <v>1030</v>
      </c>
      <c r="N69" t="s">
        <v>1069</v>
      </c>
      <c r="O69" t="s">
        <v>1071</v>
      </c>
      <c r="P69" t="str">
        <f t="shared" si="3"/>
        <v>("PD0068","109.077.065","Naila Lailatul Badriyyah","P","siswa.png","15","5","naj","25d55ad283aa400af464c76d713c07ad"),</v>
      </c>
    </row>
    <row r="70" spans="1:16" x14ac:dyDescent="0.25">
      <c r="A70" t="s">
        <v>68</v>
      </c>
      <c r="B70" s="11" t="str">
        <f>Sheet2!C71</f>
        <v>145.102.065</v>
      </c>
      <c r="C70" t="s">
        <v>1050</v>
      </c>
      <c r="D70" t="str">
        <f>Sheet2!D71</f>
        <v>L</v>
      </c>
      <c r="G70" t="s">
        <v>1018</v>
      </c>
      <c r="H70" s="12">
        <v>13</v>
      </c>
      <c r="K70">
        <v>5</v>
      </c>
      <c r="L70" t="str">
        <f t="shared" si="2"/>
        <v>nam</v>
      </c>
      <c r="M70" t="s">
        <v>1030</v>
      </c>
      <c r="N70" t="s">
        <v>1069</v>
      </c>
      <c r="O70" t="s">
        <v>1071</v>
      </c>
      <c r="P70" t="str">
        <f t="shared" si="3"/>
        <v>("PD0069","145.102.065","Najib Ulil Absyor","L","siswa.png","13","5","nam","25d55ad283aa400af464c76d713c07ad"),</v>
      </c>
    </row>
    <row r="71" spans="1:16" x14ac:dyDescent="0.25">
      <c r="A71" t="s">
        <v>69</v>
      </c>
      <c r="B71" s="11" t="str">
        <f>Sheet2!C72</f>
        <v>190.129.065</v>
      </c>
      <c r="C71" t="s">
        <v>1066</v>
      </c>
      <c r="D71" t="str">
        <f>Sheet2!D72</f>
        <v>L</v>
      </c>
      <c r="G71" t="s">
        <v>1018</v>
      </c>
      <c r="H71" s="12">
        <v>11</v>
      </c>
      <c r="K71">
        <v>5</v>
      </c>
      <c r="L71" t="str">
        <f t="shared" si="2"/>
        <v>nas</v>
      </c>
      <c r="M71" t="s">
        <v>1030</v>
      </c>
      <c r="N71" t="s">
        <v>1069</v>
      </c>
      <c r="O71" t="s">
        <v>1071</v>
      </c>
      <c r="P71" t="str">
        <f t="shared" si="3"/>
        <v>("PD0070","190.129.065","Namja Hasya YafiUllaili","L","siswa.png","11","5","nas","25d55ad283aa400af464c76d713c07ad"),</v>
      </c>
    </row>
    <row r="72" spans="1:16" x14ac:dyDescent="0.25">
      <c r="A72" t="s">
        <v>70</v>
      </c>
      <c r="B72" s="11" t="str">
        <f>Sheet2!C73</f>
        <v>192.131.065</v>
      </c>
      <c r="C72" t="s">
        <v>699</v>
      </c>
      <c r="D72" t="str">
        <f>Sheet2!D73</f>
        <v>L</v>
      </c>
      <c r="G72" t="s">
        <v>1018</v>
      </c>
      <c r="H72" s="12">
        <v>11</v>
      </c>
      <c r="K72">
        <v>5</v>
      </c>
      <c r="L72" t="str">
        <f t="shared" si="2"/>
        <v>nau</v>
      </c>
      <c r="M72" t="s">
        <v>1030</v>
      </c>
      <c r="N72" t="s">
        <v>1069</v>
      </c>
      <c r="O72" t="s">
        <v>1071</v>
      </c>
      <c r="P72" t="str">
        <f t="shared" si="3"/>
        <v>("PD0071","192.131.065","Nasywa Galan Baskara","L","siswa.png","11","5","nau","25d55ad283aa400af464c76d713c07ad"),</v>
      </c>
    </row>
    <row r="73" spans="1:16" x14ac:dyDescent="0.25">
      <c r="A73" t="s">
        <v>71</v>
      </c>
      <c r="B73" s="11" t="str">
        <f>Sheet2!C74</f>
        <v>191.130.065</v>
      </c>
      <c r="C73" t="s">
        <v>706</v>
      </c>
      <c r="D73" t="str">
        <f>Sheet2!D74</f>
        <v>L</v>
      </c>
      <c r="G73" t="s">
        <v>1018</v>
      </c>
      <c r="H73" s="12">
        <v>11</v>
      </c>
      <c r="K73">
        <v>5</v>
      </c>
      <c r="L73" t="str">
        <f t="shared" si="2"/>
        <v>nau</v>
      </c>
      <c r="M73" t="s">
        <v>1030</v>
      </c>
      <c r="N73" t="s">
        <v>1069</v>
      </c>
      <c r="O73" t="s">
        <v>1071</v>
      </c>
      <c r="P73" t="str">
        <f t="shared" si="3"/>
        <v>("PD0072","191.130.065","Naufal Labib Fikri","L","siswa.png","11","5","nau","25d55ad283aa400af464c76d713c07ad"),</v>
      </c>
    </row>
    <row r="74" spans="1:16" x14ac:dyDescent="0.25">
      <c r="A74" t="s">
        <v>72</v>
      </c>
      <c r="B74" s="11" t="str">
        <f>Sheet2!C75</f>
        <v>110.033.113</v>
      </c>
      <c r="C74" t="s">
        <v>714</v>
      </c>
      <c r="D74" t="str">
        <f>Sheet2!D75</f>
        <v>L</v>
      </c>
      <c r="G74" t="s">
        <v>1018</v>
      </c>
      <c r="H74" s="12">
        <v>16</v>
      </c>
      <c r="K74">
        <v>5</v>
      </c>
      <c r="L74" t="str">
        <f t="shared" si="2"/>
        <v>nim</v>
      </c>
      <c r="M74" t="s">
        <v>1030</v>
      </c>
      <c r="N74" t="s">
        <v>1069</v>
      </c>
      <c r="O74" t="s">
        <v>1071</v>
      </c>
      <c r="P74" t="str">
        <f t="shared" si="3"/>
        <v>("PD0073","110.033.113","Naufal Muhammad Hammam Al Harits","L","siswa.png","16","5","nim","25d55ad283aa400af464c76d713c07ad"),</v>
      </c>
    </row>
    <row r="75" spans="1:16" x14ac:dyDescent="0.25">
      <c r="A75" t="s">
        <v>73</v>
      </c>
      <c r="B75" s="11" t="str">
        <f>Sheet2!C76</f>
        <v>168.054.113</v>
      </c>
      <c r="C75" t="s">
        <v>1067</v>
      </c>
      <c r="D75" t="str">
        <f>Sheet2!D76</f>
        <v>P</v>
      </c>
      <c r="G75" t="s">
        <v>1018</v>
      </c>
      <c r="H75" s="12">
        <v>12</v>
      </c>
      <c r="K75">
        <v>5</v>
      </c>
      <c r="L75" t="str">
        <f t="shared" si="2"/>
        <v>nov</v>
      </c>
      <c r="M75" t="s">
        <v>1030</v>
      </c>
      <c r="N75" t="s">
        <v>1069</v>
      </c>
      <c r="O75" t="s">
        <v>1071</v>
      </c>
      <c r="P75" t="str">
        <f t="shared" si="3"/>
        <v>("PD0074","168.054.113","NiMah Imroatun Najiah","P","siswa.png","12","5","nov","25d55ad283aa400af464c76d713c07ad"),</v>
      </c>
    </row>
    <row r="76" spans="1:16" x14ac:dyDescent="0.25">
      <c r="A76" t="s">
        <v>74</v>
      </c>
      <c r="B76" s="11" t="str">
        <f>Sheet2!C77</f>
        <v>111.078.065</v>
      </c>
      <c r="C76" t="s">
        <v>726</v>
      </c>
      <c r="D76" t="str">
        <f>Sheet2!D77</f>
        <v>L</v>
      </c>
      <c r="G76" t="s">
        <v>1018</v>
      </c>
      <c r="H76" s="12">
        <v>15</v>
      </c>
      <c r="K76">
        <v>5</v>
      </c>
      <c r="L76" t="str">
        <f t="shared" si="2"/>
        <v>pra</v>
      </c>
      <c r="M76" t="s">
        <v>1030</v>
      </c>
      <c r="N76" t="s">
        <v>1069</v>
      </c>
      <c r="O76" t="s">
        <v>1071</v>
      </c>
      <c r="P76" t="str">
        <f t="shared" si="3"/>
        <v>("PD0075","111.078.065","Nova Dwi Ramadhana","L","siswa.png","15","5","pra","25d55ad283aa400af464c76d713c07ad"),</v>
      </c>
    </row>
    <row r="77" spans="1:16" x14ac:dyDescent="0.25">
      <c r="A77" t="s">
        <v>75</v>
      </c>
      <c r="B77" s="11" t="str">
        <f>Sheet2!C78</f>
        <v>146.103.065</v>
      </c>
      <c r="C77" t="s">
        <v>1051</v>
      </c>
      <c r="D77" t="str">
        <f>Sheet2!D78</f>
        <v>L</v>
      </c>
      <c r="G77" t="s">
        <v>1018</v>
      </c>
      <c r="H77" s="12">
        <v>13</v>
      </c>
      <c r="K77">
        <v>5</v>
      </c>
      <c r="L77" t="str">
        <f t="shared" si="2"/>
        <v>put</v>
      </c>
      <c r="M77" t="s">
        <v>1030</v>
      </c>
      <c r="N77" t="s">
        <v>1069</v>
      </c>
      <c r="O77" t="s">
        <v>1071</v>
      </c>
      <c r="P77" t="str">
        <f t="shared" si="3"/>
        <v>("PD0076","146.103.065","Pradhytyo Titis Hanurogo","L","siswa.png","13","5","put","25d55ad283aa400af464c76d713c07ad"),</v>
      </c>
    </row>
    <row r="78" spans="1:16" x14ac:dyDescent="0.25">
      <c r="A78" t="s">
        <v>76</v>
      </c>
      <c r="B78" s="11" t="str">
        <f>Sheet2!C79</f>
        <v>169.055.113</v>
      </c>
      <c r="C78" t="s">
        <v>742</v>
      </c>
      <c r="D78" t="str">
        <f>Sheet2!D79</f>
        <v>P</v>
      </c>
      <c r="G78" t="s">
        <v>1018</v>
      </c>
      <c r="H78" s="12">
        <v>14</v>
      </c>
      <c r="K78">
        <v>5</v>
      </c>
      <c r="L78" t="str">
        <f t="shared" si="2"/>
        <v>rad</v>
      </c>
      <c r="M78" t="s">
        <v>1030</v>
      </c>
      <c r="N78" t="s">
        <v>1069</v>
      </c>
      <c r="O78" t="s">
        <v>1071</v>
      </c>
      <c r="P78" t="str">
        <f t="shared" si="3"/>
        <v>("PD0077","169.055.113","Putri Nur Hadiroh","P","siswa.png","14","5","rad","25d55ad283aa400af464c76d713c07ad"),</v>
      </c>
    </row>
    <row r="79" spans="1:16" x14ac:dyDescent="0.25">
      <c r="A79" t="s">
        <v>77</v>
      </c>
      <c r="B79" s="11" t="str">
        <f>Sheet2!C80</f>
        <v>147.104.065</v>
      </c>
      <c r="C79" t="s">
        <v>1052</v>
      </c>
      <c r="D79" t="str">
        <f>Sheet2!D80</f>
        <v>P</v>
      </c>
      <c r="G79" t="s">
        <v>1018</v>
      </c>
      <c r="H79" s="12">
        <v>13</v>
      </c>
      <c r="K79">
        <v>5</v>
      </c>
      <c r="L79" t="str">
        <f t="shared" si="2"/>
        <v>rah</v>
      </c>
      <c r="M79" t="s">
        <v>1030</v>
      </c>
      <c r="N79" t="s">
        <v>1069</v>
      </c>
      <c r="O79" t="s">
        <v>1071</v>
      </c>
      <c r="P79" t="str">
        <f t="shared" si="3"/>
        <v>("PD0078","147.104.065","Radifka Kiara Aswan","P","siswa.png","13","5","rah","25d55ad283aa400af464c76d713c07ad"),</v>
      </c>
    </row>
    <row r="80" spans="1:16" x14ac:dyDescent="0.25">
      <c r="A80" t="s">
        <v>78</v>
      </c>
      <c r="B80" s="11" t="str">
        <f>Sheet2!C81</f>
        <v>112.034.113</v>
      </c>
      <c r="C80" t="s">
        <v>757</v>
      </c>
      <c r="D80" t="str">
        <f>Sheet2!D81</f>
        <v>L</v>
      </c>
      <c r="G80" t="s">
        <v>1018</v>
      </c>
      <c r="H80" s="12">
        <v>16</v>
      </c>
      <c r="K80">
        <v>5</v>
      </c>
      <c r="L80" t="str">
        <f t="shared" si="2"/>
        <v>rah</v>
      </c>
      <c r="M80" t="s">
        <v>1030</v>
      </c>
      <c r="N80" t="s">
        <v>1069</v>
      </c>
      <c r="O80" t="s">
        <v>1071</v>
      </c>
      <c r="P80" t="str">
        <f t="shared" si="3"/>
        <v>("PD0079","112.034.113","Rahmadani","L","siswa.png","16","5","rah","25d55ad283aa400af464c76d713c07ad"),</v>
      </c>
    </row>
    <row r="81" spans="1:16" x14ac:dyDescent="0.25">
      <c r="A81" t="s">
        <v>79</v>
      </c>
      <c r="B81" s="11" t="str">
        <f>Sheet2!C82</f>
        <v>193.132.065</v>
      </c>
      <c r="C81" t="s">
        <v>1053</v>
      </c>
      <c r="D81" t="str">
        <f>Sheet2!D82</f>
        <v>P</v>
      </c>
      <c r="G81" t="s">
        <v>1018</v>
      </c>
      <c r="H81" s="12">
        <v>11</v>
      </c>
      <c r="K81">
        <v>5</v>
      </c>
      <c r="L81" t="str">
        <f t="shared" si="2"/>
        <v>rai</v>
      </c>
      <c r="M81" t="s">
        <v>1030</v>
      </c>
      <c r="N81" t="s">
        <v>1069</v>
      </c>
      <c r="O81" t="s">
        <v>1071</v>
      </c>
      <c r="P81" t="str">
        <f t="shared" si="3"/>
        <v>("PD0080","193.132.065","Rahmania Azzahra","P","siswa.png","11","5","rai","25d55ad283aa400af464c76d713c07ad"),</v>
      </c>
    </row>
    <row r="82" spans="1:16" x14ac:dyDescent="0.25">
      <c r="A82" t="s">
        <v>80</v>
      </c>
      <c r="B82" s="11" t="str">
        <f>Sheet2!C83</f>
        <v>148.105.065</v>
      </c>
      <c r="C82" t="s">
        <v>1054</v>
      </c>
      <c r="D82" t="str">
        <f>Sheet2!D83</f>
        <v>L</v>
      </c>
      <c r="G82" t="s">
        <v>1018</v>
      </c>
      <c r="H82" s="12">
        <v>13</v>
      </c>
      <c r="K82">
        <v>5</v>
      </c>
      <c r="L82" t="str">
        <f t="shared" si="2"/>
        <v>rar</v>
      </c>
      <c r="M82" t="s">
        <v>1030</v>
      </c>
      <c r="N82" t="s">
        <v>1069</v>
      </c>
      <c r="O82" t="s">
        <v>1071</v>
      </c>
      <c r="P82" t="str">
        <f t="shared" si="3"/>
        <v>("PD0081","148.105.065","Raiz Fathoni Fauzanata","L","siswa.png","13","5","rar","25d55ad283aa400af464c76d713c07ad"),</v>
      </c>
    </row>
    <row r="83" spans="1:16" x14ac:dyDescent="0.25">
      <c r="A83" t="s">
        <v>81</v>
      </c>
      <c r="B83" s="11" t="str">
        <f>Sheet2!C84</f>
        <v>128.085.065</v>
      </c>
      <c r="C83" t="s">
        <v>783</v>
      </c>
      <c r="D83" t="str">
        <f>Sheet2!D84</f>
        <v>P</v>
      </c>
      <c r="G83" t="s">
        <v>1018</v>
      </c>
      <c r="H83" s="12">
        <v>16</v>
      </c>
      <c r="K83">
        <v>5</v>
      </c>
      <c r="L83" t="str">
        <f t="shared" si="2"/>
        <v>ree</v>
      </c>
      <c r="M83" t="s">
        <v>1030</v>
      </c>
      <c r="N83" t="s">
        <v>1069</v>
      </c>
      <c r="O83" t="s">
        <v>1071</v>
      </c>
      <c r="P83" t="str">
        <f t="shared" si="3"/>
        <v>("PD0082","128.085.065","Rara Aulia Salsabila","P","siswa.png","16","5","ree","25d55ad283aa400af464c76d713c07ad"),</v>
      </c>
    </row>
    <row r="84" spans="1:16" x14ac:dyDescent="0.25">
      <c r="A84" t="s">
        <v>82</v>
      </c>
      <c r="B84" s="11" t="str">
        <f>Sheet2!C85</f>
        <v>212.071.113</v>
      </c>
      <c r="C84" t="s">
        <v>791</v>
      </c>
      <c r="D84" t="str">
        <f>Sheet2!D85</f>
        <v>P</v>
      </c>
      <c r="G84" t="s">
        <v>1018</v>
      </c>
      <c r="H84" s="12">
        <v>12</v>
      </c>
      <c r="K84">
        <v>5</v>
      </c>
      <c r="L84" t="str">
        <f t="shared" si="2"/>
        <v>ren</v>
      </c>
      <c r="M84" t="s">
        <v>1030</v>
      </c>
      <c r="N84" t="s">
        <v>1069</v>
      </c>
      <c r="O84" t="s">
        <v>1071</v>
      </c>
      <c r="P84" t="str">
        <f t="shared" si="3"/>
        <v>("PD0083","212.071.113","Reena Alfiana Aulia","P","siswa.png","12","5","ren","25d55ad283aa400af464c76d713c07ad"),</v>
      </c>
    </row>
    <row r="85" spans="1:16" x14ac:dyDescent="0.25">
      <c r="A85" t="s">
        <v>83</v>
      </c>
      <c r="B85" s="11" t="str">
        <f>Sheet2!C86</f>
        <v>194.133.065</v>
      </c>
      <c r="C85" t="s">
        <v>798</v>
      </c>
      <c r="D85" t="str">
        <f>Sheet2!D86</f>
        <v>L</v>
      </c>
      <c r="G85" t="s">
        <v>1018</v>
      </c>
      <c r="H85" s="12">
        <v>11</v>
      </c>
      <c r="K85">
        <v>5</v>
      </c>
      <c r="L85" t="str">
        <f t="shared" si="2"/>
        <v>rid</v>
      </c>
      <c r="M85" t="s">
        <v>1030</v>
      </c>
      <c r="N85" t="s">
        <v>1069</v>
      </c>
      <c r="O85" t="s">
        <v>1071</v>
      </c>
      <c r="P85" t="str">
        <f t="shared" si="3"/>
        <v>("PD0084","194.133.065","Reno Widiyatmoko","L","siswa.png","11","5","rid","25d55ad283aa400af464c76d713c07ad"),</v>
      </c>
    </row>
    <row r="86" spans="1:16" x14ac:dyDescent="0.25">
      <c r="A86" t="s">
        <v>84</v>
      </c>
      <c r="B86" s="11" t="str">
        <f>Sheet2!C87</f>
        <v>113.079.065</v>
      </c>
      <c r="C86" t="s">
        <v>805</v>
      </c>
      <c r="D86" t="str">
        <f>Sheet2!D87</f>
        <v>L</v>
      </c>
      <c r="G86" t="s">
        <v>1018</v>
      </c>
      <c r="H86" s="12">
        <v>16</v>
      </c>
      <c r="K86">
        <v>5</v>
      </c>
      <c r="L86" t="str">
        <f t="shared" si="2"/>
        <v>ris</v>
      </c>
      <c r="M86" t="s">
        <v>1030</v>
      </c>
      <c r="N86" t="s">
        <v>1069</v>
      </c>
      <c r="O86" t="s">
        <v>1071</v>
      </c>
      <c r="P86" t="str">
        <f t="shared" si="3"/>
        <v>("PD0085","113.079.065","Ridho Gufron Ikhtiar","L","siswa.png","16","5","ris","25d55ad283aa400af464c76d713c07ad"),</v>
      </c>
    </row>
    <row r="87" spans="1:16" x14ac:dyDescent="0.25">
      <c r="A87" t="s">
        <v>85</v>
      </c>
      <c r="B87" s="11" t="str">
        <f>Sheet2!C88</f>
        <v>114.080.065</v>
      </c>
      <c r="C87" t="s">
        <v>1055</v>
      </c>
      <c r="D87" t="str">
        <f>Sheet2!D88</f>
        <v>P</v>
      </c>
      <c r="G87" t="s">
        <v>1018</v>
      </c>
      <c r="H87" s="12">
        <v>16</v>
      </c>
      <c r="K87">
        <v>5</v>
      </c>
      <c r="L87" t="str">
        <f t="shared" si="2"/>
        <v>riz</v>
      </c>
      <c r="M87" t="s">
        <v>1030</v>
      </c>
      <c r="N87" t="s">
        <v>1069</v>
      </c>
      <c r="O87" t="s">
        <v>1071</v>
      </c>
      <c r="P87" t="str">
        <f t="shared" si="3"/>
        <v>("PD0086","114.080.065","Riska Aprilia Widianti","P","siswa.png","16","5","riz","25d55ad283aa400af464c76d713c07ad"),</v>
      </c>
    </row>
    <row r="88" spans="1:16" x14ac:dyDescent="0.25">
      <c r="A88" t="s">
        <v>86</v>
      </c>
      <c r="B88" s="11" t="str">
        <f>Sheet2!C89</f>
        <v>115.081.065</v>
      </c>
      <c r="C88" t="s">
        <v>824</v>
      </c>
      <c r="D88" t="str">
        <f>Sheet2!D89</f>
        <v>L</v>
      </c>
      <c r="G88" t="s">
        <v>1018</v>
      </c>
      <c r="H88" s="12">
        <v>16</v>
      </c>
      <c r="K88">
        <v>5</v>
      </c>
      <c r="L88" t="str">
        <f t="shared" si="2"/>
        <v>riz</v>
      </c>
      <c r="M88" t="s">
        <v>1030</v>
      </c>
      <c r="N88" t="s">
        <v>1069</v>
      </c>
      <c r="O88" t="s">
        <v>1071</v>
      </c>
      <c r="P88" t="str">
        <f t="shared" si="3"/>
        <v>("PD0087","115.081.065","Rizal Mummaziq Jiyonis","L","siswa.png","16","5","riz","25d55ad283aa400af464c76d713c07ad"),</v>
      </c>
    </row>
    <row r="89" spans="1:16" x14ac:dyDescent="0.25">
      <c r="A89" t="s">
        <v>87</v>
      </c>
      <c r="B89" s="11" t="str">
        <f>Sheet2!C90</f>
        <v>175.061.113</v>
      </c>
      <c r="C89" t="s">
        <v>1056</v>
      </c>
      <c r="D89" t="str">
        <f>Sheet2!D90</f>
        <v>P</v>
      </c>
      <c r="G89" t="s">
        <v>1018</v>
      </c>
      <c r="H89" s="12">
        <v>12</v>
      </c>
      <c r="K89">
        <v>5</v>
      </c>
      <c r="L89" t="str">
        <f t="shared" si="2"/>
        <v>rob</v>
      </c>
      <c r="M89" t="s">
        <v>1030</v>
      </c>
      <c r="N89" t="s">
        <v>1069</v>
      </c>
      <c r="O89" t="s">
        <v>1071</v>
      </c>
      <c r="P89" t="str">
        <f t="shared" si="3"/>
        <v>("PD0088","175.061.113","Rizki Anisa","P","siswa.png","12","5","rob","25d55ad283aa400af464c76d713c07ad"),</v>
      </c>
    </row>
    <row r="90" spans="1:16" x14ac:dyDescent="0.25">
      <c r="A90" t="s">
        <v>88</v>
      </c>
      <c r="B90" s="11" t="str">
        <f>Sheet2!C91</f>
        <v>149.106.065</v>
      </c>
      <c r="C90" t="s">
        <v>1057</v>
      </c>
      <c r="D90" t="str">
        <f>Sheet2!D91</f>
        <v>L</v>
      </c>
      <c r="G90" t="s">
        <v>1018</v>
      </c>
      <c r="H90" s="12">
        <v>13</v>
      </c>
      <c r="K90">
        <v>5</v>
      </c>
      <c r="L90" t="str">
        <f t="shared" si="2"/>
        <v>rob</v>
      </c>
      <c r="M90" t="s">
        <v>1030</v>
      </c>
      <c r="N90" t="s">
        <v>1069</v>
      </c>
      <c r="O90" t="s">
        <v>1071</v>
      </c>
      <c r="P90" t="str">
        <f t="shared" si="3"/>
        <v>("PD0089","149.106.065","Robben Reyviano Manopo","L","siswa.png","13","5","rob","25d55ad283aa400af464c76d713c07ad"),</v>
      </c>
    </row>
    <row r="91" spans="1:16" x14ac:dyDescent="0.25">
      <c r="A91" t="s">
        <v>89</v>
      </c>
      <c r="B91" s="11" t="str">
        <f>Sheet2!C92</f>
        <v>124.042.113</v>
      </c>
      <c r="C91" t="s">
        <v>847</v>
      </c>
      <c r="D91" t="str">
        <f>Sheet2!D92</f>
        <v>L</v>
      </c>
      <c r="G91" t="s">
        <v>1018</v>
      </c>
      <c r="H91" s="12">
        <v>16</v>
      </c>
      <c r="K91">
        <v>5</v>
      </c>
      <c r="L91" t="str">
        <f t="shared" si="2"/>
        <v>saf</v>
      </c>
      <c r="M91" t="s">
        <v>1030</v>
      </c>
      <c r="N91" t="s">
        <v>1069</v>
      </c>
      <c r="O91" t="s">
        <v>1071</v>
      </c>
      <c r="P91" t="str">
        <f t="shared" si="3"/>
        <v>("PD0090","124.042.113","Robit Ahmad Haris Arrifqi","L","siswa.png","16","5","saf","25d55ad283aa400af464c76d713c07ad"),</v>
      </c>
    </row>
    <row r="92" spans="1:16" x14ac:dyDescent="0.25">
      <c r="A92" t="s">
        <v>90</v>
      </c>
      <c r="B92" s="11" t="str">
        <f>Sheet2!C93</f>
        <v>195.134.065</v>
      </c>
      <c r="C92" t="s">
        <v>853</v>
      </c>
      <c r="D92" t="str">
        <f>Sheet2!D93</f>
        <v>L</v>
      </c>
      <c r="G92" t="s">
        <v>1018</v>
      </c>
      <c r="H92" s="12">
        <v>11</v>
      </c>
      <c r="K92">
        <v>5</v>
      </c>
      <c r="L92" t="str">
        <f t="shared" si="2"/>
        <v>sek</v>
      </c>
      <c r="M92" t="s">
        <v>1030</v>
      </c>
      <c r="N92" t="s">
        <v>1069</v>
      </c>
      <c r="O92" t="s">
        <v>1071</v>
      </c>
      <c r="P92" t="str">
        <f t="shared" si="3"/>
        <v>("PD0091","195.134.065","Safiur Rofik","L","siswa.png","11","5","sek","25d55ad283aa400af464c76d713c07ad"),</v>
      </c>
    </row>
    <row r="93" spans="1:16" x14ac:dyDescent="0.25">
      <c r="A93" t="s">
        <v>91</v>
      </c>
      <c r="B93" s="11" t="str">
        <f>Sheet2!C94</f>
        <v>213.072.113</v>
      </c>
      <c r="C93" t="s">
        <v>861</v>
      </c>
      <c r="D93" t="str">
        <f>Sheet2!D94</f>
        <v>P</v>
      </c>
      <c r="G93" t="s">
        <v>1018</v>
      </c>
      <c r="H93" s="12">
        <v>12</v>
      </c>
      <c r="K93">
        <v>5</v>
      </c>
      <c r="L93" t="str">
        <f t="shared" si="2"/>
        <v>sev</v>
      </c>
      <c r="M93" t="s">
        <v>1030</v>
      </c>
      <c r="N93" t="s">
        <v>1069</v>
      </c>
      <c r="O93" t="s">
        <v>1071</v>
      </c>
      <c r="P93" t="str">
        <f t="shared" si="3"/>
        <v>("PD0092","213.072.113","Sekar Arum Safitri","P","siswa.png","12","5","sev","25d55ad283aa400af464c76d713c07ad"),</v>
      </c>
    </row>
    <row r="94" spans="1:16" x14ac:dyDescent="0.25">
      <c r="A94" t="s">
        <v>92</v>
      </c>
      <c r="B94" s="11" t="str">
        <f>Sheet2!C95</f>
        <v>151.108.065</v>
      </c>
      <c r="C94" t="s">
        <v>869</v>
      </c>
      <c r="D94" t="str">
        <f>Sheet2!D95</f>
        <v>P</v>
      </c>
      <c r="G94" t="s">
        <v>1018</v>
      </c>
      <c r="H94" s="12">
        <v>13</v>
      </c>
      <c r="K94">
        <v>5</v>
      </c>
      <c r="L94" t="str">
        <f t="shared" si="2"/>
        <v>she</v>
      </c>
      <c r="M94" t="s">
        <v>1030</v>
      </c>
      <c r="N94" t="s">
        <v>1069</v>
      </c>
      <c r="O94" t="s">
        <v>1071</v>
      </c>
      <c r="P94" t="str">
        <f t="shared" si="3"/>
        <v>("PD0093","151.108.065","Sevira Damayanti","P","siswa.png","13","5","she","25d55ad283aa400af464c76d713c07ad"),</v>
      </c>
    </row>
    <row r="95" spans="1:16" x14ac:dyDescent="0.25">
      <c r="A95" t="s">
        <v>93</v>
      </c>
      <c r="B95" s="11" t="str">
        <f>Sheet2!C96</f>
        <v>172.058.113</v>
      </c>
      <c r="C95" t="s">
        <v>1058</v>
      </c>
      <c r="D95" t="str">
        <f>Sheet2!D96</f>
        <v>P</v>
      </c>
      <c r="G95" t="s">
        <v>1018</v>
      </c>
      <c r="H95" s="12">
        <v>14</v>
      </c>
      <c r="K95">
        <v>5</v>
      </c>
      <c r="L95" t="str">
        <f t="shared" si="2"/>
        <v>sit</v>
      </c>
      <c r="M95" t="s">
        <v>1030</v>
      </c>
      <c r="N95" t="s">
        <v>1069</v>
      </c>
      <c r="O95" t="s">
        <v>1071</v>
      </c>
      <c r="P95" t="str">
        <f t="shared" si="3"/>
        <v>("PD0094","172.058.113","Shelfia Adinda Fauziyah","P","siswa.png","14","5","sit","25d55ad283aa400af464c76d713c07ad"),</v>
      </c>
    </row>
    <row r="96" spans="1:16" x14ac:dyDescent="0.25">
      <c r="A96" t="s">
        <v>94</v>
      </c>
      <c r="B96" s="11" t="str">
        <f>Sheet2!C97</f>
        <v>196.135.065</v>
      </c>
      <c r="C96" t="s">
        <v>884</v>
      </c>
      <c r="D96" t="str">
        <f>Sheet2!D97</f>
        <v>P</v>
      </c>
      <c r="G96" t="s">
        <v>1018</v>
      </c>
      <c r="H96" s="12">
        <v>11</v>
      </c>
      <c r="K96">
        <v>5</v>
      </c>
      <c r="L96" t="str">
        <f t="shared" si="2"/>
        <v>sit</v>
      </c>
      <c r="M96" t="s">
        <v>1030</v>
      </c>
      <c r="N96" t="s">
        <v>1069</v>
      </c>
      <c r="O96" t="s">
        <v>1071</v>
      </c>
      <c r="P96" t="str">
        <f t="shared" si="3"/>
        <v>("PD0095","196.135.065","Siti Dwi Rohmatin","P","siswa.png","11","5","sit","25d55ad283aa400af464c76d713c07ad"),</v>
      </c>
    </row>
    <row r="97" spans="1:16" x14ac:dyDescent="0.25">
      <c r="A97" t="s">
        <v>95</v>
      </c>
      <c r="B97" s="11" t="str">
        <f>Sheet2!C98</f>
        <v>197.136.065</v>
      </c>
      <c r="C97" t="s">
        <v>1068</v>
      </c>
      <c r="D97" t="str">
        <f>Sheet2!D98</f>
        <v>P</v>
      </c>
      <c r="G97" t="s">
        <v>1018</v>
      </c>
      <c r="H97" s="12">
        <v>11</v>
      </c>
      <c r="K97">
        <v>5</v>
      </c>
      <c r="L97" t="str">
        <f t="shared" si="2"/>
        <v>sit</v>
      </c>
      <c r="M97" t="s">
        <v>1030</v>
      </c>
      <c r="N97" t="s">
        <v>1069</v>
      </c>
      <c r="O97" t="s">
        <v>1071</v>
      </c>
      <c r="P97" t="str">
        <f t="shared" si="3"/>
        <v>("PD0096","197.136.065","Siti Mubasy Syaroh","P","siswa.png","11","5","sit","25d55ad283aa400af464c76d713c07ad"),</v>
      </c>
    </row>
    <row r="98" spans="1:16" x14ac:dyDescent="0.25">
      <c r="A98" t="s">
        <v>96</v>
      </c>
      <c r="B98" s="11" t="str">
        <f>Sheet2!C99</f>
        <v>152.109.065</v>
      </c>
      <c r="C98" t="s">
        <v>899</v>
      </c>
      <c r="D98" t="str">
        <f>Sheet2!D99</f>
        <v>P</v>
      </c>
      <c r="G98" t="s">
        <v>1018</v>
      </c>
      <c r="H98" s="12">
        <v>13</v>
      </c>
      <c r="K98">
        <v>5</v>
      </c>
      <c r="L98" t="str">
        <f t="shared" si="2"/>
        <v>suq</v>
      </c>
      <c r="M98" t="s">
        <v>1030</v>
      </c>
      <c r="N98" t="s">
        <v>1069</v>
      </c>
      <c r="O98" t="s">
        <v>1071</v>
      </c>
      <c r="P98" t="str">
        <f t="shared" si="3"/>
        <v>("PD0097","152.109.065","Siti Multazimatussholikhah","P","siswa.png","13","5","suq","25d55ad283aa400af464c76d713c07ad"),</v>
      </c>
    </row>
    <row r="99" spans="1:16" x14ac:dyDescent="0.25">
      <c r="A99" t="s">
        <v>97</v>
      </c>
      <c r="B99" s="11" t="str">
        <f>Sheet2!C100</f>
        <v>153.110.065</v>
      </c>
      <c r="C99" t="s">
        <v>1059</v>
      </c>
      <c r="D99" t="str">
        <f>Sheet2!D100</f>
        <v>P</v>
      </c>
      <c r="G99" t="s">
        <v>1018</v>
      </c>
      <c r="H99" s="12">
        <v>13</v>
      </c>
      <c r="K99">
        <v>5</v>
      </c>
      <c r="L99" t="str">
        <f t="shared" si="2"/>
        <v>sya</v>
      </c>
      <c r="M99" t="s">
        <v>1030</v>
      </c>
      <c r="N99" t="s">
        <v>1069</v>
      </c>
      <c r="O99" t="s">
        <v>1071</v>
      </c>
      <c r="P99" t="str">
        <f t="shared" si="3"/>
        <v>("PD0098","153.110.065","Suqya Rohmatin","P","siswa.png","13","5","sya","25d55ad283aa400af464c76d713c07ad"),</v>
      </c>
    </row>
    <row r="100" spans="1:16" x14ac:dyDescent="0.25">
      <c r="A100" t="s">
        <v>98</v>
      </c>
      <c r="B100" s="11" t="str">
        <f>Sheet2!C101</f>
        <v>125.043.113</v>
      </c>
      <c r="C100" t="s">
        <v>913</v>
      </c>
      <c r="D100" t="str">
        <f>Sheet2!D101</f>
        <v>P</v>
      </c>
      <c r="G100" t="s">
        <v>1018</v>
      </c>
      <c r="H100" s="12">
        <v>16</v>
      </c>
      <c r="K100">
        <v>5</v>
      </c>
      <c r="L100" t="str">
        <f t="shared" si="2"/>
        <v>tia</v>
      </c>
      <c r="M100" t="s">
        <v>1030</v>
      </c>
      <c r="N100" t="s">
        <v>1069</v>
      </c>
      <c r="O100" t="s">
        <v>1071</v>
      </c>
      <c r="P100" t="str">
        <f t="shared" si="3"/>
        <v>("PD0099","125.043.113","Syahwa Amalia Wijayanti","P","siswa.png","16","5","tia","25d55ad283aa400af464c76d713c07ad"),</v>
      </c>
    </row>
    <row r="101" spans="1:16" x14ac:dyDescent="0.25">
      <c r="A101" t="s">
        <v>99</v>
      </c>
      <c r="B101" s="11" t="str">
        <f>Sheet2!C102</f>
        <v>214.073.113</v>
      </c>
      <c r="C101" t="s">
        <v>921</v>
      </c>
      <c r="D101" t="str">
        <f>Sheet2!D102</f>
        <v>P</v>
      </c>
      <c r="G101" t="s">
        <v>1018</v>
      </c>
      <c r="H101" s="12">
        <v>12</v>
      </c>
      <c r="K101">
        <v>5</v>
      </c>
      <c r="L101" t="str">
        <f t="shared" si="2"/>
        <v>tia</v>
      </c>
      <c r="M101" t="s">
        <v>1030</v>
      </c>
      <c r="N101" t="s">
        <v>1069</v>
      </c>
      <c r="O101" t="s">
        <v>1071</v>
      </c>
      <c r="P101" t="str">
        <f t="shared" si="3"/>
        <v>("PD0100","214.073.113","Tialin Dwi Nurdianti","P","siswa.png","12","5","tia","25d55ad283aa400af464c76d713c07ad"),</v>
      </c>
    </row>
    <row r="102" spans="1:16" x14ac:dyDescent="0.25">
      <c r="A102" t="s">
        <v>1019</v>
      </c>
      <c r="B102" s="11" t="str">
        <f>Sheet2!C103</f>
        <v>154.111.065</v>
      </c>
      <c r="C102" t="s">
        <v>931</v>
      </c>
      <c r="D102" t="str">
        <f>Sheet2!D103</f>
        <v>P</v>
      </c>
      <c r="G102" t="s">
        <v>1018</v>
      </c>
      <c r="H102" s="12">
        <v>13</v>
      </c>
      <c r="K102">
        <v>5</v>
      </c>
      <c r="L102" t="str">
        <f t="shared" si="2"/>
        <v>uba</v>
      </c>
      <c r="M102" t="s">
        <v>1030</v>
      </c>
      <c r="N102" t="s">
        <v>1069</v>
      </c>
      <c r="O102" t="s">
        <v>1071</v>
      </c>
      <c r="P102" t="str">
        <f t="shared" si="3"/>
        <v>("PD0101","154.111.065","Tiara Eka Arianti","P","siswa.png","13","5","uba","25d55ad283aa400af464c76d713c07ad"),</v>
      </c>
    </row>
    <row r="103" spans="1:16" x14ac:dyDescent="0.25">
      <c r="A103" t="s">
        <v>1020</v>
      </c>
      <c r="B103" s="11" t="str">
        <f>Sheet2!C104</f>
        <v>198.137.065</v>
      </c>
      <c r="C103" t="s">
        <v>1060</v>
      </c>
      <c r="D103" t="str">
        <f>Sheet2!D104</f>
        <v>L</v>
      </c>
      <c r="G103" t="s">
        <v>1018</v>
      </c>
      <c r="H103" s="12">
        <v>11</v>
      </c>
      <c r="K103">
        <v>5</v>
      </c>
      <c r="L103" t="str">
        <f t="shared" si="2"/>
        <v>uha</v>
      </c>
      <c r="M103" t="s">
        <v>1030</v>
      </c>
      <c r="N103" t="s">
        <v>1069</v>
      </c>
      <c r="O103" t="s">
        <v>1071</v>
      </c>
      <c r="P103" t="str">
        <f t="shared" si="3"/>
        <v>("PD0102","198.137.065","Ubaidil Munawar Amin","L","siswa.png","11","5","uha","25d55ad283aa400af464c76d713c07ad"),</v>
      </c>
    </row>
    <row r="104" spans="1:16" x14ac:dyDescent="0.25">
      <c r="A104" t="s">
        <v>1021</v>
      </c>
      <c r="B104" s="11" t="str">
        <f>Sheet2!C105</f>
        <v>155.112.065</v>
      </c>
      <c r="C104" t="s">
        <v>1061</v>
      </c>
      <c r="D104" t="str">
        <f>Sheet2!D105</f>
        <v>L</v>
      </c>
      <c r="G104" t="s">
        <v>1018</v>
      </c>
      <c r="H104" s="12">
        <v>13</v>
      </c>
      <c r="K104">
        <v>5</v>
      </c>
      <c r="L104" t="str">
        <f t="shared" si="2"/>
        <v>uma</v>
      </c>
      <c r="M104" t="s">
        <v>1030</v>
      </c>
      <c r="N104" t="s">
        <v>1069</v>
      </c>
      <c r="O104" t="s">
        <v>1071</v>
      </c>
      <c r="P104" t="str">
        <f t="shared" si="3"/>
        <v>("PD0103","155.112.065","Uhailul Munawwar","L","siswa.png","13","5","uma","25d55ad283aa400af464c76d713c07ad"),</v>
      </c>
    </row>
    <row r="105" spans="1:16" x14ac:dyDescent="0.25">
      <c r="A105" t="s">
        <v>1022</v>
      </c>
      <c r="B105" s="11" t="str">
        <f>Sheet2!C106</f>
        <v>199.138.065</v>
      </c>
      <c r="C105" t="s">
        <v>1062</v>
      </c>
      <c r="D105" t="str">
        <f>Sheet2!D106</f>
        <v>L</v>
      </c>
      <c r="G105" t="s">
        <v>1018</v>
      </c>
      <c r="H105" s="12">
        <v>11</v>
      </c>
      <c r="K105">
        <v>5</v>
      </c>
      <c r="L105" t="str">
        <f t="shared" si="2"/>
        <v>umi</v>
      </c>
      <c r="M105" t="s">
        <v>1030</v>
      </c>
      <c r="N105" t="s">
        <v>1069</v>
      </c>
      <c r="O105" t="s">
        <v>1071</v>
      </c>
      <c r="P105" t="str">
        <f t="shared" si="3"/>
        <v>("PD0104","199.138.065","Umam Anum Wiranu","L","siswa.png","11","5","umi","25d55ad283aa400af464c76d713c07ad"),</v>
      </c>
    </row>
    <row r="106" spans="1:16" x14ac:dyDescent="0.25">
      <c r="A106" t="s">
        <v>1023</v>
      </c>
      <c r="B106" s="11" t="str">
        <f>Sheet2!C107</f>
        <v>156.113.065</v>
      </c>
      <c r="C106" t="s">
        <v>959</v>
      </c>
      <c r="D106" t="str">
        <f>Sheet2!D107</f>
        <v>P</v>
      </c>
      <c r="G106" t="s">
        <v>1018</v>
      </c>
      <c r="H106" s="12">
        <v>13</v>
      </c>
      <c r="K106">
        <v>5</v>
      </c>
      <c r="L106" t="str">
        <f t="shared" si="2"/>
        <v>wil</v>
      </c>
      <c r="M106" t="s">
        <v>1030</v>
      </c>
      <c r="N106" t="s">
        <v>1069</v>
      </c>
      <c r="O106" t="s">
        <v>1071</v>
      </c>
      <c r="P106" t="str">
        <f t="shared" si="3"/>
        <v>("PD0105","156.113.065","Umi Khasanatul Masruroh","P","siswa.png","13","5","wil","25d55ad283aa400af464c76d713c07ad"),</v>
      </c>
    </row>
    <row r="107" spans="1:16" x14ac:dyDescent="0.25">
      <c r="A107" t="s">
        <v>1024</v>
      </c>
      <c r="B107" s="11" t="str">
        <f>Sheet2!C108</f>
        <v>200.139.065</v>
      </c>
      <c r="C107" t="s">
        <v>965</v>
      </c>
      <c r="D107" t="str">
        <f>Sheet2!D108</f>
        <v>P</v>
      </c>
      <c r="G107" t="s">
        <v>1018</v>
      </c>
      <c r="H107" s="12">
        <v>11</v>
      </c>
      <c r="K107">
        <v>5</v>
      </c>
      <c r="L107" t="str">
        <f t="shared" si="2"/>
        <v>yaz</v>
      </c>
      <c r="M107" t="s">
        <v>1030</v>
      </c>
      <c r="N107" t="s">
        <v>1069</v>
      </c>
      <c r="O107" t="s">
        <v>1071</v>
      </c>
      <c r="P107" t="str">
        <f t="shared" si="3"/>
        <v>("PD0106","200.139.065","Wilda Mufida Aini","P","siswa.png","11","5","yaz","25d55ad283aa400af464c76d713c07ad"),</v>
      </c>
    </row>
    <row r="108" spans="1:16" x14ac:dyDescent="0.25">
      <c r="A108" t="s">
        <v>1025</v>
      </c>
      <c r="B108" s="11" t="str">
        <f>Sheet2!C109</f>
        <v>201.140.065</v>
      </c>
      <c r="C108" t="s">
        <v>976</v>
      </c>
      <c r="D108" t="str">
        <f>Sheet2!D109</f>
        <v>L</v>
      </c>
      <c r="G108" t="s">
        <v>1018</v>
      </c>
      <c r="H108" s="12">
        <v>11</v>
      </c>
      <c r="K108">
        <v>5</v>
      </c>
      <c r="L108" t="str">
        <f t="shared" si="2"/>
        <v>yes</v>
      </c>
      <c r="M108" t="s">
        <v>1030</v>
      </c>
      <c r="N108" t="s">
        <v>1069</v>
      </c>
      <c r="O108" t="s">
        <v>1071</v>
      </c>
      <c r="P108" t="str">
        <f t="shared" si="3"/>
        <v>("PD0107","201.140.065","Yazid Basthomi","L","siswa.png","11","5","yes","25d55ad283aa400af464c76d713c07ad"),</v>
      </c>
    </row>
    <row r="109" spans="1:16" x14ac:dyDescent="0.25">
      <c r="A109" t="s">
        <v>1026</v>
      </c>
      <c r="B109" s="11" t="str">
        <f>Sheet2!C110</f>
        <v>173.059.113</v>
      </c>
      <c r="C109" t="s">
        <v>983</v>
      </c>
      <c r="D109" t="str">
        <f>Sheet2!D110</f>
        <v>P</v>
      </c>
      <c r="G109" t="s">
        <v>1018</v>
      </c>
      <c r="H109" s="12">
        <v>12</v>
      </c>
      <c r="K109">
        <v>5</v>
      </c>
      <c r="L109" t="str">
        <f t="shared" si="2"/>
        <v>yus</v>
      </c>
      <c r="M109" t="s">
        <v>1030</v>
      </c>
      <c r="N109" t="s">
        <v>1069</v>
      </c>
      <c r="O109" t="s">
        <v>1071</v>
      </c>
      <c r="P109" t="str">
        <f t="shared" si="3"/>
        <v>("PD0108","173.059.113","Yessyca Sandra Chasmala","P","siswa.png","12","5","yus","25d55ad283aa400af464c76d713c07ad"),</v>
      </c>
    </row>
    <row r="110" spans="1:16" x14ac:dyDescent="0.25">
      <c r="A110" t="s">
        <v>1027</v>
      </c>
      <c r="B110" s="11" t="str">
        <f>Sheet2!C111</f>
        <v>202.141.065</v>
      </c>
      <c r="C110" t="s">
        <v>992</v>
      </c>
      <c r="D110" t="str">
        <f>Sheet2!D111</f>
        <v>L</v>
      </c>
      <c r="G110" t="s">
        <v>1018</v>
      </c>
      <c r="H110" s="12">
        <v>11</v>
      </c>
      <c r="K110">
        <v>5</v>
      </c>
      <c r="L110" t="str">
        <f t="shared" si="2"/>
        <v>zak</v>
      </c>
      <c r="M110" t="s">
        <v>1030</v>
      </c>
      <c r="N110" t="s">
        <v>1069</v>
      </c>
      <c r="O110" t="s">
        <v>1071</v>
      </c>
      <c r="P110" t="str">
        <f t="shared" si="3"/>
        <v>("PD0109","202.141.065","Yusuf Geva Rowais","L","siswa.png","11","5","zak","25d55ad283aa400af464c76d713c07ad"),</v>
      </c>
    </row>
    <row r="111" spans="1:16" x14ac:dyDescent="0.25">
      <c r="A111" t="s">
        <v>1028</v>
      </c>
      <c r="B111" s="11" t="str">
        <f>Sheet2!C112</f>
        <v>157.114.065</v>
      </c>
      <c r="C111" t="s">
        <v>1063</v>
      </c>
      <c r="D111" t="str">
        <f>Sheet2!D112</f>
        <v>P</v>
      </c>
      <c r="G111" t="s">
        <v>1018</v>
      </c>
      <c r="H111" s="12">
        <v>13</v>
      </c>
      <c r="K111">
        <v>5</v>
      </c>
      <c r="L111" t="str">
        <f t="shared" si="2"/>
        <v>zev</v>
      </c>
      <c r="M111" t="s">
        <v>1030</v>
      </c>
      <c r="N111" t="s">
        <v>1069</v>
      </c>
      <c r="O111" t="s">
        <v>1071</v>
      </c>
      <c r="P111" t="str">
        <f t="shared" si="3"/>
        <v>("PD0110","157.114.065","Zakia Kurnia Fajrin","P","siswa.png","13","5","zev","25d55ad283aa400af464c76d713c07ad"),</v>
      </c>
    </row>
    <row r="112" spans="1:16" x14ac:dyDescent="0.25">
      <c r="A112" t="s">
        <v>1029</v>
      </c>
      <c r="B112" s="11" t="str">
        <f>Sheet2!C113</f>
        <v>174.060.113</v>
      </c>
      <c r="C112" t="s">
        <v>1064</v>
      </c>
      <c r="D112" t="str">
        <f>Sheet2!D113</f>
        <v>P</v>
      </c>
      <c r="G112" t="s">
        <v>1018</v>
      </c>
      <c r="H112" s="12">
        <v>14</v>
      </c>
      <c r="K112">
        <v>5</v>
      </c>
      <c r="L112" t="str">
        <f t="shared" si="2"/>
        <v/>
      </c>
      <c r="M112" t="s">
        <v>1030</v>
      </c>
      <c r="N112" t="s">
        <v>1069</v>
      </c>
      <c r="O112" t="s">
        <v>1071</v>
      </c>
      <c r="P112" t="str">
        <f>"("&amp;""""&amp;A112&amp;N112&amp;B112&amp;N112&amp;C112&amp;N112&amp;D112&amp;N112&amp;G112&amp;N112&amp;H112&amp;N112&amp;K112&amp;N112&amp;L112&amp;N112&amp;M112&amp;O112&amp;";"</f>
        <v>("PD0111","174.060.113","Zeva Lia Putri","P","siswa.png","14","5","","25d55ad283aa400af464c76d713c07ad");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9D41-5B78-4E9B-ABDD-993D5BBC0FD7}">
  <dimension ref="A1:M24"/>
  <sheetViews>
    <sheetView workbookViewId="0">
      <selection activeCell="M11" sqref="M11"/>
    </sheetView>
  </sheetViews>
  <sheetFormatPr defaultRowHeight="15" x14ac:dyDescent="0.25"/>
  <cols>
    <col min="2" max="2" width="28.140625" bestFit="1" customWidth="1"/>
    <col min="3" max="3" width="2.5703125" bestFit="1" customWidth="1"/>
    <col min="4" max="4" width="13.7109375" customWidth="1"/>
    <col min="5" max="5" width="36" customWidth="1"/>
    <col min="6" max="6" width="14.140625" bestFit="1" customWidth="1"/>
    <col min="7" max="7" width="10.42578125" customWidth="1"/>
    <col min="8" max="8" width="5" customWidth="1"/>
    <col min="9" max="9" width="14.140625" customWidth="1"/>
    <col min="10" max="10" width="34.140625" bestFit="1" customWidth="1"/>
    <col min="11" max="11" width="5.28515625" customWidth="1"/>
    <col min="12" max="12" width="4.42578125" customWidth="1"/>
    <col min="13" max="13" width="109.28515625" bestFit="1" customWidth="1"/>
  </cols>
  <sheetData>
    <row r="1" spans="1:13" x14ac:dyDescent="0.25">
      <c r="A1" t="s">
        <v>1143</v>
      </c>
      <c r="B1" t="s">
        <v>102</v>
      </c>
      <c r="C1" t="s">
        <v>103</v>
      </c>
      <c r="D1" t="s">
        <v>105</v>
      </c>
      <c r="E1" t="s">
        <v>1140</v>
      </c>
      <c r="F1" t="s">
        <v>1141</v>
      </c>
      <c r="G1" t="s">
        <v>106</v>
      </c>
      <c r="H1" t="s">
        <v>110</v>
      </c>
      <c r="I1" t="s">
        <v>111</v>
      </c>
      <c r="J1" t="s">
        <v>112</v>
      </c>
      <c r="M1" t="s">
        <v>1142</v>
      </c>
    </row>
    <row r="2" spans="1:13" x14ac:dyDescent="0.25">
      <c r="A2" t="s">
        <v>1144</v>
      </c>
      <c r="B2" t="s">
        <v>1167</v>
      </c>
      <c r="C2" t="s">
        <v>133</v>
      </c>
      <c r="D2" t="s">
        <v>1073</v>
      </c>
      <c r="E2" t="s">
        <v>1074</v>
      </c>
      <c r="F2" t="s">
        <v>1075</v>
      </c>
      <c r="G2" t="s">
        <v>1193</v>
      </c>
      <c r="H2">
        <v>3</v>
      </c>
      <c r="I2" t="str">
        <f t="shared" ref="I2:I10" si="0">LOWER(LEFT(B2,3))</f>
        <v>muc</v>
      </c>
      <c r="J2" t="s">
        <v>1191</v>
      </c>
      <c r="K2" t="s">
        <v>1070</v>
      </c>
      <c r="L2" t="s">
        <v>1069</v>
      </c>
      <c r="M2" t="str">
        <f>"("&amp;K2&amp;A2&amp;L2&amp;B2&amp;L2&amp;C2&amp;L2&amp;F2&amp;L2&amp;G2&amp;L2&amp;H2&amp;L2&amp;I2&amp;L2&amp;J2&amp;K2&amp;")"&amp;","</f>
        <v>("GTK001","Muchtim Humaidi","L","085755175557","user.png","3","muc","b47c6e71ca3a5e23cab99c2e9da03046"),</v>
      </c>
    </row>
    <row r="3" spans="1:13" x14ac:dyDescent="0.25">
      <c r="A3" t="s">
        <v>1145</v>
      </c>
      <c r="B3" t="s">
        <v>1168</v>
      </c>
      <c r="C3" t="s">
        <v>133</v>
      </c>
      <c r="D3" t="s">
        <v>1076</v>
      </c>
      <c r="E3" t="s">
        <v>1077</v>
      </c>
      <c r="F3" t="s">
        <v>1078</v>
      </c>
      <c r="G3" t="s">
        <v>1193</v>
      </c>
      <c r="H3">
        <v>3</v>
      </c>
      <c r="I3" t="str">
        <f t="shared" si="0"/>
        <v>bai</v>
      </c>
      <c r="J3" t="s">
        <v>1191</v>
      </c>
      <c r="K3" t="s">
        <v>1070</v>
      </c>
      <c r="L3" t="s">
        <v>1069</v>
      </c>
      <c r="M3" t="str">
        <f t="shared" ref="M3:M24" si="1">"("&amp;K3&amp;A3&amp;L3&amp;B3&amp;L3&amp;C3&amp;L3&amp;F3&amp;L3&amp;G3&amp;L3&amp;H3&amp;L3&amp;I3&amp;L3&amp;J3&amp;K3&amp;")"&amp;","</f>
        <v>("GTK002","Baiatur Ridhwan","L","089681279836","user.png","3","bai","b47c6e71ca3a5e23cab99c2e9da03046"),</v>
      </c>
    </row>
    <row r="4" spans="1:13" x14ac:dyDescent="0.25">
      <c r="A4" t="s">
        <v>1148</v>
      </c>
      <c r="B4" t="s">
        <v>1169</v>
      </c>
      <c r="C4" t="s">
        <v>164</v>
      </c>
      <c r="D4" t="s">
        <v>1079</v>
      </c>
      <c r="E4" t="s">
        <v>1080</v>
      </c>
      <c r="F4" t="s">
        <v>1081</v>
      </c>
      <c r="G4" t="s">
        <v>1193</v>
      </c>
      <c r="H4">
        <v>3</v>
      </c>
      <c r="I4" t="str">
        <f t="shared" si="0"/>
        <v>end</v>
      </c>
      <c r="J4" t="s">
        <v>1191</v>
      </c>
      <c r="K4" t="s">
        <v>1070</v>
      </c>
      <c r="L4" t="s">
        <v>1069</v>
      </c>
      <c r="M4" t="str">
        <f t="shared" si="1"/>
        <v>("GTK003","Endah Wahyu Winasih","P","082301488505","user.png","3","end","b47c6e71ca3a5e23cab99c2e9da03046"),</v>
      </c>
    </row>
    <row r="5" spans="1:13" x14ac:dyDescent="0.25">
      <c r="A5" t="s">
        <v>1146</v>
      </c>
      <c r="B5" t="s">
        <v>1170</v>
      </c>
      <c r="C5" t="s">
        <v>164</v>
      </c>
      <c r="D5" t="s">
        <v>1082</v>
      </c>
      <c r="E5" t="s">
        <v>1083</v>
      </c>
      <c r="F5" t="s">
        <v>1084</v>
      </c>
      <c r="G5" t="s">
        <v>1193</v>
      </c>
      <c r="H5">
        <v>3</v>
      </c>
      <c r="I5" t="str">
        <f t="shared" si="0"/>
        <v>dwi</v>
      </c>
      <c r="J5" t="s">
        <v>1191</v>
      </c>
      <c r="K5" t="s">
        <v>1070</v>
      </c>
      <c r="L5" t="s">
        <v>1069</v>
      </c>
      <c r="M5" t="str">
        <f t="shared" si="1"/>
        <v>("GTK004","Dwi Ratna Budiyanti","P","085259929321","user.png","3","dwi","b47c6e71ca3a5e23cab99c2e9da03046"),</v>
      </c>
    </row>
    <row r="6" spans="1:13" x14ac:dyDescent="0.25">
      <c r="A6" t="s">
        <v>1149</v>
      </c>
      <c r="B6" t="s">
        <v>1171</v>
      </c>
      <c r="C6" t="s">
        <v>133</v>
      </c>
      <c r="D6" t="s">
        <v>1085</v>
      </c>
      <c r="E6" t="s">
        <v>1086</v>
      </c>
      <c r="F6" t="s">
        <v>1087</v>
      </c>
      <c r="G6" t="s">
        <v>1193</v>
      </c>
      <c r="H6">
        <v>3</v>
      </c>
      <c r="I6" t="str">
        <f t="shared" si="0"/>
        <v>muh</v>
      </c>
      <c r="J6" t="s">
        <v>1191</v>
      </c>
      <c r="K6" t="s">
        <v>1070</v>
      </c>
      <c r="L6" t="s">
        <v>1069</v>
      </c>
      <c r="M6" t="str">
        <f t="shared" si="1"/>
        <v>("GTK005","Muhammad Abdurrohim","L","082132959435","user.png","3","muh","b47c6e71ca3a5e23cab99c2e9da03046"),</v>
      </c>
    </row>
    <row r="7" spans="1:13" x14ac:dyDescent="0.25">
      <c r="A7" t="s">
        <v>1152</v>
      </c>
      <c r="B7" t="s">
        <v>1172</v>
      </c>
      <c r="C7" t="s">
        <v>164</v>
      </c>
      <c r="D7" t="s">
        <v>1088</v>
      </c>
      <c r="E7" t="s">
        <v>1089</v>
      </c>
      <c r="F7" t="s">
        <v>1090</v>
      </c>
      <c r="G7" t="s">
        <v>1193</v>
      </c>
      <c r="H7">
        <v>3</v>
      </c>
      <c r="I7" t="str">
        <f t="shared" si="0"/>
        <v>ani</v>
      </c>
      <c r="J7" t="s">
        <v>1191</v>
      </c>
      <c r="K7" t="s">
        <v>1070</v>
      </c>
      <c r="L7" t="s">
        <v>1069</v>
      </c>
      <c r="M7" t="str">
        <f t="shared" si="1"/>
        <v>("GTK006","Anita Dian Susanti","P","085335364031","user.png","3","ani","b47c6e71ca3a5e23cab99c2e9da03046"),</v>
      </c>
    </row>
    <row r="8" spans="1:13" x14ac:dyDescent="0.25">
      <c r="A8" t="s">
        <v>1151</v>
      </c>
      <c r="B8" t="s">
        <v>1173</v>
      </c>
      <c r="C8" t="s">
        <v>164</v>
      </c>
      <c r="D8" t="s">
        <v>1091</v>
      </c>
      <c r="E8" t="s">
        <v>1092</v>
      </c>
      <c r="F8" t="s">
        <v>1093</v>
      </c>
      <c r="G8" t="s">
        <v>1193</v>
      </c>
      <c r="H8">
        <v>3</v>
      </c>
      <c r="I8" t="str">
        <f t="shared" si="0"/>
        <v>lin</v>
      </c>
      <c r="J8" t="s">
        <v>1191</v>
      </c>
      <c r="K8" t="s">
        <v>1070</v>
      </c>
      <c r="L8" t="s">
        <v>1069</v>
      </c>
      <c r="M8" t="str">
        <f t="shared" si="1"/>
        <v>("GTK007","Linda Tri Wulandari","P","085882196287","user.png","3","lin","b47c6e71ca3a5e23cab99c2e9da03046"),</v>
      </c>
    </row>
    <row r="9" spans="1:13" x14ac:dyDescent="0.25">
      <c r="A9" t="s">
        <v>1150</v>
      </c>
      <c r="B9" t="s">
        <v>1174</v>
      </c>
      <c r="C9" t="s">
        <v>133</v>
      </c>
      <c r="D9" t="s">
        <v>1094</v>
      </c>
      <c r="E9" t="s">
        <v>1095</v>
      </c>
      <c r="F9" t="s">
        <v>1096</v>
      </c>
      <c r="G9" t="s">
        <v>1193</v>
      </c>
      <c r="H9">
        <v>3</v>
      </c>
      <c r="I9" t="str">
        <f t="shared" si="0"/>
        <v>alf</v>
      </c>
      <c r="J9" t="s">
        <v>1191</v>
      </c>
      <c r="K9" t="s">
        <v>1070</v>
      </c>
      <c r="L9" t="s">
        <v>1069</v>
      </c>
      <c r="M9" t="str">
        <f t="shared" si="1"/>
        <v>("GTK008","Alfin Andrias Satiya","L","085749111188","user.png","3","alf","b47c6e71ca3a5e23cab99c2e9da03046"),</v>
      </c>
    </row>
    <row r="10" spans="1:13" x14ac:dyDescent="0.25">
      <c r="A10" t="s">
        <v>1147</v>
      </c>
      <c r="B10" t="s">
        <v>1186</v>
      </c>
      <c r="C10" t="s">
        <v>133</v>
      </c>
      <c r="D10" t="s">
        <v>1097</v>
      </c>
      <c r="E10" t="s">
        <v>1098</v>
      </c>
      <c r="F10" t="s">
        <v>1099</v>
      </c>
      <c r="G10" t="s">
        <v>1193</v>
      </c>
      <c r="H10">
        <v>3</v>
      </c>
      <c r="I10" t="str">
        <f t="shared" si="0"/>
        <v>ama</v>
      </c>
      <c r="J10" t="s">
        <v>1191</v>
      </c>
      <c r="K10" t="s">
        <v>1070</v>
      </c>
      <c r="L10" t="s">
        <v>1069</v>
      </c>
      <c r="M10" t="str">
        <f t="shared" si="1"/>
        <v>("GTK009","Amama Ali","L","085234510600","user.png","3","ama","b47c6e71ca3a5e23cab99c2e9da03046"),</v>
      </c>
    </row>
    <row r="11" spans="1:13" x14ac:dyDescent="0.25">
      <c r="A11" t="s">
        <v>1153</v>
      </c>
      <c r="B11" t="s">
        <v>1189</v>
      </c>
      <c r="C11" t="s">
        <v>164</v>
      </c>
      <c r="D11" t="s">
        <v>1100</v>
      </c>
      <c r="E11" t="s">
        <v>1074</v>
      </c>
      <c r="F11" t="s">
        <v>1101</v>
      </c>
      <c r="G11" t="s">
        <v>1193</v>
      </c>
      <c r="H11">
        <v>3</v>
      </c>
      <c r="I11" t="s">
        <v>1190</v>
      </c>
      <c r="J11" t="s">
        <v>1191</v>
      </c>
      <c r="K11" t="s">
        <v>1070</v>
      </c>
      <c r="L11" t="s">
        <v>1069</v>
      </c>
      <c r="M11" t="str">
        <f t="shared" si="1"/>
        <v>("GTK010","Nimatul Fudllah","P","089619570375","user.png","3","atu","b47c6e71ca3a5e23cab99c2e9da03046"),</v>
      </c>
    </row>
    <row r="12" spans="1:13" x14ac:dyDescent="0.25">
      <c r="A12" t="s">
        <v>1154</v>
      </c>
      <c r="B12" t="s">
        <v>1175</v>
      </c>
      <c r="C12" t="s">
        <v>164</v>
      </c>
      <c r="D12" t="s">
        <v>1102</v>
      </c>
      <c r="E12" t="s">
        <v>1103</v>
      </c>
      <c r="F12" t="s">
        <v>1104</v>
      </c>
      <c r="G12" t="s">
        <v>1193</v>
      </c>
      <c r="H12">
        <v>3</v>
      </c>
      <c r="I12" t="s">
        <v>1188</v>
      </c>
      <c r="J12" t="s">
        <v>1191</v>
      </c>
      <c r="K12" t="s">
        <v>1070</v>
      </c>
      <c r="L12" t="s">
        <v>1069</v>
      </c>
      <c r="M12" t="str">
        <f t="shared" si="1"/>
        <v>("GTK011","Dewi Mayasari","P","089679164832","user.png","3","may","b47c6e71ca3a5e23cab99c2e9da03046"),</v>
      </c>
    </row>
    <row r="13" spans="1:13" x14ac:dyDescent="0.25">
      <c r="A13" t="s">
        <v>1155</v>
      </c>
      <c r="B13" t="s">
        <v>1176</v>
      </c>
      <c r="C13" t="s">
        <v>164</v>
      </c>
      <c r="D13" t="s">
        <v>1105</v>
      </c>
      <c r="E13" t="s">
        <v>1106</v>
      </c>
      <c r="F13" t="s">
        <v>1107</v>
      </c>
      <c r="G13" t="s">
        <v>1193</v>
      </c>
      <c r="H13">
        <v>3</v>
      </c>
      <c r="I13" t="s">
        <v>1187</v>
      </c>
      <c r="J13" t="s">
        <v>1191</v>
      </c>
      <c r="K13" t="s">
        <v>1070</v>
      </c>
      <c r="L13" t="s">
        <v>1069</v>
      </c>
      <c r="M13" t="str">
        <f t="shared" si="1"/>
        <v>("GTK012","Dewi Mustika Sari","P","085790257030","user.png","3","mus","b47c6e71ca3a5e23cab99c2e9da03046"),</v>
      </c>
    </row>
    <row r="14" spans="1:13" x14ac:dyDescent="0.25">
      <c r="A14" t="s">
        <v>1156</v>
      </c>
      <c r="B14" t="s">
        <v>1177</v>
      </c>
      <c r="C14" t="s">
        <v>164</v>
      </c>
      <c r="D14" t="s">
        <v>1108</v>
      </c>
      <c r="E14" t="s">
        <v>1109</v>
      </c>
      <c r="F14" t="s">
        <v>1110</v>
      </c>
      <c r="G14" t="s">
        <v>1193</v>
      </c>
      <c r="H14">
        <v>3</v>
      </c>
      <c r="I14" t="str">
        <f t="shared" ref="I14:I20" si="2">LOWER(LEFT(B14,3))</f>
        <v>dwi</v>
      </c>
      <c r="J14" t="s">
        <v>1191</v>
      </c>
      <c r="K14" t="s">
        <v>1070</v>
      </c>
      <c r="L14" t="s">
        <v>1069</v>
      </c>
      <c r="M14" t="str">
        <f t="shared" si="1"/>
        <v>("GTK013","Dwi Retno Wilujeng","P","0895388214242","user.png","3","dwi","b47c6e71ca3a5e23cab99c2e9da03046"),</v>
      </c>
    </row>
    <row r="15" spans="1:13" x14ac:dyDescent="0.25">
      <c r="A15" t="s">
        <v>1157</v>
      </c>
      <c r="B15" t="s">
        <v>1178</v>
      </c>
      <c r="C15" t="s">
        <v>164</v>
      </c>
      <c r="D15" t="s">
        <v>1111</v>
      </c>
      <c r="E15" t="s">
        <v>1112</v>
      </c>
      <c r="F15" t="s">
        <v>1113</v>
      </c>
      <c r="G15" t="s">
        <v>1193</v>
      </c>
      <c r="H15">
        <v>3</v>
      </c>
      <c r="I15" t="str">
        <f t="shared" si="2"/>
        <v>ahs</v>
      </c>
      <c r="J15" t="s">
        <v>1191</v>
      </c>
      <c r="K15" t="s">
        <v>1070</v>
      </c>
      <c r="L15" t="s">
        <v>1069</v>
      </c>
      <c r="M15" t="str">
        <f t="shared" si="1"/>
        <v>("GTK014","Ahsantum Arumawati","P","081554229676","user.png","3","ahs","b47c6e71ca3a5e23cab99c2e9da03046"),</v>
      </c>
    </row>
    <row r="16" spans="1:13" x14ac:dyDescent="0.25">
      <c r="A16" t="s">
        <v>1158</v>
      </c>
      <c r="B16" t="s">
        <v>1114</v>
      </c>
      <c r="C16" t="s">
        <v>164</v>
      </c>
      <c r="D16" t="s">
        <v>1115</v>
      </c>
      <c r="E16" t="s">
        <v>1116</v>
      </c>
      <c r="F16" s="11" t="s">
        <v>1138</v>
      </c>
      <c r="G16" t="s">
        <v>1193</v>
      </c>
      <c r="H16">
        <v>3</v>
      </c>
      <c r="I16" t="str">
        <f t="shared" si="2"/>
        <v>lat</v>
      </c>
      <c r="J16" t="s">
        <v>1191</v>
      </c>
      <c r="K16" t="s">
        <v>1070</v>
      </c>
      <c r="L16" t="s">
        <v>1069</v>
      </c>
      <c r="M16" t="str">
        <f t="shared" si="1"/>
        <v>("GTK015","Latifah Baroroh, S.E","P","085658151157","user.png","3","lat","b47c6e71ca3a5e23cab99c2e9da03046"),</v>
      </c>
    </row>
    <row r="17" spans="1:13" x14ac:dyDescent="0.25">
      <c r="A17" t="s">
        <v>1159</v>
      </c>
      <c r="B17" t="s">
        <v>1179</v>
      </c>
      <c r="C17" t="s">
        <v>164</v>
      </c>
      <c r="D17" t="s">
        <v>1117</v>
      </c>
      <c r="E17" t="s">
        <v>1118</v>
      </c>
      <c r="F17" s="13" t="s">
        <v>1139</v>
      </c>
      <c r="G17" t="s">
        <v>1193</v>
      </c>
      <c r="H17">
        <v>3</v>
      </c>
      <c r="I17" t="str">
        <f t="shared" si="2"/>
        <v>meg</v>
      </c>
      <c r="J17" t="s">
        <v>1191</v>
      </c>
      <c r="K17" t="s">
        <v>1070</v>
      </c>
      <c r="L17" t="s">
        <v>1069</v>
      </c>
      <c r="M17" t="str">
        <f t="shared" si="1"/>
        <v>("GTK016","Mega Pratitis Nur Aini","P","087758740842","user.png","3","meg","b47c6e71ca3a5e23cab99c2e9da03046"),</v>
      </c>
    </row>
    <row r="18" spans="1:13" x14ac:dyDescent="0.25">
      <c r="A18" t="s">
        <v>1160</v>
      </c>
      <c r="B18" t="s">
        <v>1119</v>
      </c>
      <c r="C18" t="s">
        <v>133</v>
      </c>
      <c r="D18" t="s">
        <v>1120</v>
      </c>
      <c r="F18" t="s">
        <v>1121</v>
      </c>
      <c r="G18" t="s">
        <v>1193</v>
      </c>
      <c r="H18">
        <v>3</v>
      </c>
      <c r="I18" t="str">
        <f t="shared" si="2"/>
        <v>muh</v>
      </c>
      <c r="J18" t="s">
        <v>1191</v>
      </c>
      <c r="K18" t="s">
        <v>1070</v>
      </c>
      <c r="L18" t="s">
        <v>1069</v>
      </c>
      <c r="M18" t="str">
        <f t="shared" si="1"/>
        <v>("GTK017","Muhammad Mahbubbi","L","081335758505","user.png","3","muh","b47c6e71ca3a5e23cab99c2e9da03046"),</v>
      </c>
    </row>
    <row r="19" spans="1:13" x14ac:dyDescent="0.25">
      <c r="A19" t="s">
        <v>1161</v>
      </c>
      <c r="B19" t="s">
        <v>1180</v>
      </c>
      <c r="C19" t="s">
        <v>133</v>
      </c>
      <c r="D19" t="s">
        <v>1122</v>
      </c>
      <c r="E19" t="s">
        <v>1118</v>
      </c>
      <c r="F19" t="s">
        <v>1123</v>
      </c>
      <c r="G19" t="s">
        <v>1193</v>
      </c>
      <c r="H19">
        <v>3</v>
      </c>
      <c r="I19" t="str">
        <f t="shared" si="2"/>
        <v>tri</v>
      </c>
      <c r="J19" t="s">
        <v>1191</v>
      </c>
      <c r="K19" t="s">
        <v>1070</v>
      </c>
      <c r="L19" t="s">
        <v>1069</v>
      </c>
      <c r="M19" t="str">
        <f t="shared" si="1"/>
        <v>("GTK018","Tri Agung Priambodo","L","085791747949","user.png","3","tri","b47c6e71ca3a5e23cab99c2e9da03046"),</v>
      </c>
    </row>
    <row r="20" spans="1:13" x14ac:dyDescent="0.25">
      <c r="A20" t="s">
        <v>1162</v>
      </c>
      <c r="B20" t="s">
        <v>1181</v>
      </c>
      <c r="C20" t="s">
        <v>133</v>
      </c>
      <c r="D20" t="s">
        <v>1124</v>
      </c>
      <c r="E20" t="s">
        <v>1125</v>
      </c>
      <c r="F20" t="s">
        <v>1126</v>
      </c>
      <c r="G20" t="s">
        <v>1193</v>
      </c>
      <c r="H20">
        <v>3</v>
      </c>
      <c r="I20" t="str">
        <f t="shared" si="2"/>
        <v>wah</v>
      </c>
      <c r="J20" t="s">
        <v>1191</v>
      </c>
      <c r="K20" t="s">
        <v>1070</v>
      </c>
      <c r="L20" t="s">
        <v>1069</v>
      </c>
      <c r="M20" t="str">
        <f t="shared" si="1"/>
        <v>("GTK019","Wahid Suprabowo","L","0812335173838","user.png","3","wah","b47c6e71ca3a5e23cab99c2e9da03046"),</v>
      </c>
    </row>
    <row r="21" spans="1:13" x14ac:dyDescent="0.25">
      <c r="A21" t="s">
        <v>1163</v>
      </c>
      <c r="B21" t="s">
        <v>1185</v>
      </c>
      <c r="C21" t="s">
        <v>133</v>
      </c>
      <c r="D21" t="s">
        <v>1127</v>
      </c>
      <c r="F21" t="s">
        <v>1128</v>
      </c>
      <c r="G21" t="s">
        <v>1193</v>
      </c>
      <c r="H21">
        <v>3</v>
      </c>
      <c r="I21" t="s">
        <v>1194</v>
      </c>
      <c r="J21" t="s">
        <v>1192</v>
      </c>
      <c r="K21" t="s">
        <v>1070</v>
      </c>
      <c r="L21" t="s">
        <v>1069</v>
      </c>
      <c r="M21" t="str">
        <f t="shared" si="1"/>
        <v>("GTK020","Ipnu Masyaid ","L","082139855935","user.png","3","admin","b47c6e71ca3a5e23cab99c2e9da03065"),</v>
      </c>
    </row>
    <row r="22" spans="1:13" x14ac:dyDescent="0.25">
      <c r="A22" t="s">
        <v>1164</v>
      </c>
      <c r="B22" t="s">
        <v>1182</v>
      </c>
      <c r="C22" t="s">
        <v>164</v>
      </c>
      <c r="D22" t="s">
        <v>1129</v>
      </c>
      <c r="E22" t="s">
        <v>1130</v>
      </c>
      <c r="F22" t="s">
        <v>1131</v>
      </c>
      <c r="G22" t="s">
        <v>1193</v>
      </c>
      <c r="H22">
        <v>3</v>
      </c>
      <c r="I22" t="str">
        <f>LOWER(LEFT(B22,3))</f>
        <v>win</v>
      </c>
      <c r="J22" t="s">
        <v>1191</v>
      </c>
      <c r="K22" t="s">
        <v>1070</v>
      </c>
      <c r="L22" t="s">
        <v>1069</v>
      </c>
      <c r="M22" t="str">
        <f t="shared" si="1"/>
        <v>("GTK021","Windarti Sovia RN","P","081234356707","user.png","3","win","b47c6e71ca3a5e23cab99c2e9da03046"),</v>
      </c>
    </row>
    <row r="23" spans="1:13" x14ac:dyDescent="0.25">
      <c r="A23" t="s">
        <v>1165</v>
      </c>
      <c r="B23" t="s">
        <v>1183</v>
      </c>
      <c r="C23" t="s">
        <v>164</v>
      </c>
      <c r="D23" t="s">
        <v>1132</v>
      </c>
      <c r="E23" t="s">
        <v>1133</v>
      </c>
      <c r="F23" t="s">
        <v>1134</v>
      </c>
      <c r="G23" t="s">
        <v>1193</v>
      </c>
      <c r="H23">
        <v>3</v>
      </c>
      <c r="I23" t="str">
        <f>LOWER(LEFT(B23,3))</f>
        <v>lut</v>
      </c>
      <c r="J23" t="s">
        <v>1191</v>
      </c>
      <c r="K23" t="s">
        <v>1070</v>
      </c>
      <c r="L23" t="s">
        <v>1069</v>
      </c>
      <c r="M23" t="str">
        <f t="shared" si="1"/>
        <v>("GTK022","Lutfi Choirina","P","081290602935","user.png","3","lut","b47c6e71ca3a5e23cab99c2e9da03046"),</v>
      </c>
    </row>
    <row r="24" spans="1:13" x14ac:dyDescent="0.25">
      <c r="A24" t="s">
        <v>1166</v>
      </c>
      <c r="B24" t="s">
        <v>1184</v>
      </c>
      <c r="C24" t="s">
        <v>164</v>
      </c>
      <c r="D24" t="s">
        <v>1135</v>
      </c>
      <c r="E24" t="s">
        <v>1136</v>
      </c>
      <c r="F24" t="s">
        <v>1137</v>
      </c>
      <c r="G24" t="s">
        <v>1193</v>
      </c>
      <c r="H24">
        <v>3</v>
      </c>
      <c r="I24" t="str">
        <f>LOWER(LEFT(B24,3))</f>
        <v>hid</v>
      </c>
      <c r="J24" t="s">
        <v>1191</v>
      </c>
      <c r="K24" t="s">
        <v>1070</v>
      </c>
      <c r="L24" t="s">
        <v>1069</v>
      </c>
      <c r="M24" t="str">
        <f t="shared" si="1"/>
        <v>("GTK023","Hidayatul Muntafiah","P","081233006379","user.png","3","hid","b47c6e71ca3a5e23cab99c2e9da03046"),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FD5C-60EA-4FC3-8F1E-075EB0FF1B07}">
  <dimension ref="A1:R113"/>
  <sheetViews>
    <sheetView topLeftCell="A66" workbookViewId="0">
      <selection activeCell="F5" sqref="F5"/>
    </sheetView>
  </sheetViews>
  <sheetFormatPr defaultRowHeight="15" x14ac:dyDescent="0.25"/>
  <cols>
    <col min="1" max="1" width="4" bestFit="1" customWidth="1"/>
    <col min="2" max="2" width="36.42578125" bestFit="1" customWidth="1"/>
    <col min="3" max="3" width="11.140625" bestFit="1" customWidth="1"/>
    <col min="4" max="4" width="3" bestFit="1" customWidth="1"/>
    <col min="5" max="5" width="11" bestFit="1" customWidth="1"/>
    <col min="6" max="6" width="20.85546875" bestFit="1" customWidth="1"/>
    <col min="7" max="7" width="22" bestFit="1" customWidth="1"/>
    <col min="8" max="8" width="14.140625" bestFit="1" customWidth="1"/>
    <col min="9" max="9" width="17.28515625" bestFit="1" customWidth="1"/>
    <col min="10" max="10" width="7.7109375" bestFit="1" customWidth="1"/>
    <col min="11" max="11" width="76" bestFit="1" customWidth="1"/>
    <col min="12" max="12" width="3.42578125" bestFit="1" customWidth="1"/>
    <col min="13" max="13" width="4.42578125" bestFit="1" customWidth="1"/>
    <col min="14" max="14" width="19" bestFit="1" customWidth="1"/>
    <col min="15" max="15" width="21.140625" bestFit="1" customWidth="1"/>
    <col min="16" max="16" width="20.85546875" bestFit="1" customWidth="1"/>
    <col min="17" max="17" width="10" bestFit="1" customWidth="1"/>
    <col min="18" max="18" width="8.42578125" bestFit="1" customWidth="1"/>
  </cols>
  <sheetData>
    <row r="1" spans="1:18" ht="15.75" x14ac:dyDescent="0.25">
      <c r="A1" s="18" t="s">
        <v>113</v>
      </c>
      <c r="B1" s="14" t="s">
        <v>114</v>
      </c>
      <c r="C1" s="14" t="s">
        <v>115</v>
      </c>
      <c r="D1" s="14" t="s">
        <v>116</v>
      </c>
      <c r="E1" s="14" t="s">
        <v>117</v>
      </c>
      <c r="F1" s="14" t="s">
        <v>118</v>
      </c>
      <c r="G1" s="1" t="s">
        <v>119</v>
      </c>
      <c r="H1" s="14" t="s">
        <v>120</v>
      </c>
      <c r="I1" s="17" t="s">
        <v>121</v>
      </c>
      <c r="J1" s="14" t="s">
        <v>122</v>
      </c>
      <c r="K1" s="14" t="s">
        <v>123</v>
      </c>
      <c r="L1" s="14" t="s">
        <v>124</v>
      </c>
      <c r="M1" s="14" t="s">
        <v>125</v>
      </c>
      <c r="N1" s="14" t="s">
        <v>126</v>
      </c>
      <c r="O1" s="14" t="s">
        <v>127</v>
      </c>
      <c r="P1" s="15" t="s">
        <v>128</v>
      </c>
      <c r="Q1" s="14" t="s">
        <v>129</v>
      </c>
      <c r="R1" s="14" t="s">
        <v>130</v>
      </c>
    </row>
    <row r="2" spans="1:18" ht="15.75" x14ac:dyDescent="0.25">
      <c r="A2" s="18"/>
      <c r="B2" s="14"/>
      <c r="C2" s="14"/>
      <c r="D2" s="14"/>
      <c r="E2" s="14"/>
      <c r="F2" s="14"/>
      <c r="G2" s="1"/>
      <c r="H2" s="14"/>
      <c r="I2" s="17"/>
      <c r="J2" s="14"/>
      <c r="K2" s="14"/>
      <c r="L2" s="14"/>
      <c r="M2" s="14"/>
      <c r="N2" s="14"/>
      <c r="O2" s="14"/>
      <c r="P2" s="16"/>
      <c r="Q2" s="14"/>
      <c r="R2" s="14"/>
    </row>
    <row r="3" spans="1:18" x14ac:dyDescent="0.25">
      <c r="A3" s="2">
        <v>1</v>
      </c>
      <c r="B3" s="3" t="s">
        <v>131</v>
      </c>
      <c r="C3" s="4" t="s">
        <v>132</v>
      </c>
      <c r="D3" s="3" t="s">
        <v>133</v>
      </c>
      <c r="E3" s="3" t="s">
        <v>134</v>
      </c>
      <c r="F3" s="3" t="s">
        <v>135</v>
      </c>
      <c r="G3" t="s">
        <v>136</v>
      </c>
      <c r="H3" s="3" t="s">
        <v>137</v>
      </c>
      <c r="I3" s="5" t="s">
        <v>138</v>
      </c>
      <c r="J3" s="3" t="s">
        <v>139</v>
      </c>
      <c r="K3" s="3" t="s">
        <v>140</v>
      </c>
      <c r="L3" s="3">
        <v>1</v>
      </c>
      <c r="M3" s="3">
        <v>1</v>
      </c>
      <c r="N3" s="3" t="s">
        <v>141</v>
      </c>
      <c r="O3" s="3" t="s">
        <v>142</v>
      </c>
      <c r="P3" s="3" t="s">
        <v>135</v>
      </c>
      <c r="Q3" s="2">
        <v>63280</v>
      </c>
      <c r="R3" s="3" t="s">
        <v>143</v>
      </c>
    </row>
    <row r="4" spans="1:18" x14ac:dyDescent="0.25">
      <c r="A4" s="2">
        <v>2</v>
      </c>
      <c r="B4" s="3" t="s">
        <v>144</v>
      </c>
      <c r="C4" s="4" t="s">
        <v>145</v>
      </c>
      <c r="D4" s="3" t="s">
        <v>133</v>
      </c>
      <c r="E4" s="3" t="s">
        <v>146</v>
      </c>
      <c r="F4" s="3" t="s">
        <v>147</v>
      </c>
      <c r="G4" t="s">
        <v>148</v>
      </c>
      <c r="H4" s="3" t="s">
        <v>149</v>
      </c>
      <c r="I4" s="5" t="s">
        <v>150</v>
      </c>
      <c r="J4" s="3" t="s">
        <v>139</v>
      </c>
      <c r="K4" s="3" t="s">
        <v>151</v>
      </c>
      <c r="L4" s="3">
        <v>30</v>
      </c>
      <c r="M4" s="3">
        <v>6</v>
      </c>
      <c r="N4" s="3" t="s">
        <v>151</v>
      </c>
      <c r="O4" s="3" t="s">
        <v>152</v>
      </c>
      <c r="P4" s="3" t="s">
        <v>147</v>
      </c>
      <c r="Q4" s="2">
        <v>63173</v>
      </c>
      <c r="R4" s="3" t="s">
        <v>153</v>
      </c>
    </row>
    <row r="5" spans="1:18" x14ac:dyDescent="0.25">
      <c r="A5" s="2">
        <v>3</v>
      </c>
      <c r="B5" s="3" t="s">
        <v>154</v>
      </c>
      <c r="C5" s="4" t="s">
        <v>155</v>
      </c>
      <c r="D5" s="3" t="s">
        <v>133</v>
      </c>
      <c r="E5" s="3" t="s">
        <v>156</v>
      </c>
      <c r="F5" s="3" t="s">
        <v>147</v>
      </c>
      <c r="G5" t="s">
        <v>157</v>
      </c>
      <c r="H5" s="3" t="s">
        <v>158</v>
      </c>
      <c r="I5" s="5" t="s">
        <v>159</v>
      </c>
      <c r="J5" s="3" t="s">
        <v>139</v>
      </c>
      <c r="K5" s="3" t="s">
        <v>160</v>
      </c>
      <c r="L5" s="3"/>
      <c r="M5" s="3"/>
      <c r="N5" s="3" t="s">
        <v>161</v>
      </c>
      <c r="O5" s="3" t="s">
        <v>152</v>
      </c>
      <c r="P5" s="3" t="s">
        <v>147</v>
      </c>
      <c r="Q5" s="2">
        <v>63173</v>
      </c>
      <c r="R5" s="3" t="s">
        <v>143</v>
      </c>
    </row>
    <row r="6" spans="1:18" x14ac:dyDescent="0.25">
      <c r="A6" s="2">
        <v>4</v>
      </c>
      <c r="B6" s="3" t="s">
        <v>162</v>
      </c>
      <c r="C6" s="4" t="s">
        <v>163</v>
      </c>
      <c r="D6" s="3" t="s">
        <v>164</v>
      </c>
      <c r="E6" s="3" t="s">
        <v>165</v>
      </c>
      <c r="F6" s="3" t="s">
        <v>166</v>
      </c>
      <c r="G6" t="s">
        <v>167</v>
      </c>
      <c r="H6" s="3" t="s">
        <v>168</v>
      </c>
      <c r="I6" s="5" t="s">
        <v>169</v>
      </c>
      <c r="J6" s="3" t="s">
        <v>139</v>
      </c>
      <c r="K6" s="3" t="s">
        <v>170</v>
      </c>
      <c r="L6" s="3"/>
      <c r="M6" s="3"/>
      <c r="N6" s="3" t="s">
        <v>171</v>
      </c>
      <c r="O6" s="3" t="s">
        <v>152</v>
      </c>
      <c r="P6" s="3" t="s">
        <v>147</v>
      </c>
      <c r="Q6" s="2"/>
      <c r="R6" s="3" t="s">
        <v>153</v>
      </c>
    </row>
    <row r="7" spans="1:18" x14ac:dyDescent="0.25">
      <c r="A7" s="2">
        <v>5</v>
      </c>
      <c r="B7" s="3" t="s">
        <v>172</v>
      </c>
      <c r="C7" s="4" t="s">
        <v>173</v>
      </c>
      <c r="D7" s="3" t="s">
        <v>133</v>
      </c>
      <c r="E7" s="3" t="s">
        <v>174</v>
      </c>
      <c r="F7" s="3" t="s">
        <v>175</v>
      </c>
      <c r="G7" t="s">
        <v>176</v>
      </c>
      <c r="H7" s="3" t="s">
        <v>177</v>
      </c>
      <c r="I7" s="5" t="s">
        <v>178</v>
      </c>
      <c r="J7" s="3" t="s">
        <v>139</v>
      </c>
      <c r="K7" s="3" t="s">
        <v>179</v>
      </c>
      <c r="L7" s="3">
        <v>5</v>
      </c>
      <c r="M7" s="3">
        <v>1</v>
      </c>
      <c r="N7" s="3" t="s">
        <v>180</v>
      </c>
      <c r="O7" s="3" t="s">
        <v>181</v>
      </c>
      <c r="P7" s="3" t="s">
        <v>175</v>
      </c>
      <c r="Q7" s="2">
        <v>63455</v>
      </c>
      <c r="R7" s="3" t="s">
        <v>182</v>
      </c>
    </row>
    <row r="8" spans="1:18" x14ac:dyDescent="0.25">
      <c r="A8" s="2">
        <v>6</v>
      </c>
      <c r="B8" s="3" t="s">
        <v>183</v>
      </c>
      <c r="C8" s="6" t="s">
        <v>184</v>
      </c>
      <c r="D8" s="3" t="s">
        <v>133</v>
      </c>
      <c r="E8" s="7" t="s">
        <v>185</v>
      </c>
      <c r="F8" s="3" t="s">
        <v>135</v>
      </c>
      <c r="G8" t="s">
        <v>186</v>
      </c>
      <c r="H8" s="8">
        <v>39126</v>
      </c>
      <c r="I8" s="5"/>
      <c r="J8" s="3" t="s">
        <v>139</v>
      </c>
      <c r="K8" s="3"/>
      <c r="L8" s="3">
        <v>1</v>
      </c>
      <c r="M8" s="3">
        <v>2</v>
      </c>
      <c r="N8" s="3" t="s">
        <v>187</v>
      </c>
      <c r="O8" s="3" t="s">
        <v>142</v>
      </c>
      <c r="P8" s="3" t="s">
        <v>135</v>
      </c>
      <c r="Q8" s="2"/>
      <c r="R8" s="3" t="s">
        <v>188</v>
      </c>
    </row>
    <row r="9" spans="1:18" x14ac:dyDescent="0.25">
      <c r="A9" s="2">
        <v>7</v>
      </c>
      <c r="B9" s="3" t="s">
        <v>189</v>
      </c>
      <c r="C9" s="4" t="s">
        <v>190</v>
      </c>
      <c r="D9" s="3" t="s">
        <v>133</v>
      </c>
      <c r="E9" s="3" t="s">
        <v>191</v>
      </c>
      <c r="F9" s="3" t="s">
        <v>147</v>
      </c>
      <c r="G9" t="s">
        <v>192</v>
      </c>
      <c r="H9" s="3" t="s">
        <v>193</v>
      </c>
      <c r="I9" s="5" t="s">
        <v>194</v>
      </c>
      <c r="J9" s="3" t="s">
        <v>139</v>
      </c>
      <c r="K9" s="3" t="s">
        <v>195</v>
      </c>
      <c r="L9" s="3">
        <v>16</v>
      </c>
      <c r="M9" s="3">
        <v>2</v>
      </c>
      <c r="N9" s="3" t="s">
        <v>195</v>
      </c>
      <c r="O9" s="3" t="s">
        <v>152</v>
      </c>
      <c r="P9" s="3" t="s">
        <v>147</v>
      </c>
      <c r="Q9" s="2">
        <v>63173</v>
      </c>
      <c r="R9" s="3" t="s">
        <v>143</v>
      </c>
    </row>
    <row r="10" spans="1:18" x14ac:dyDescent="0.25">
      <c r="A10" s="2">
        <v>8</v>
      </c>
      <c r="B10" s="3" t="s">
        <v>196</v>
      </c>
      <c r="C10" s="4" t="s">
        <v>197</v>
      </c>
      <c r="D10" s="3" t="s">
        <v>133</v>
      </c>
      <c r="E10" s="3" t="s">
        <v>198</v>
      </c>
      <c r="F10" s="3" t="s">
        <v>199</v>
      </c>
      <c r="G10" t="s">
        <v>200</v>
      </c>
      <c r="H10" s="3" t="s">
        <v>201</v>
      </c>
      <c r="I10" s="5" t="s">
        <v>202</v>
      </c>
      <c r="J10" s="3" t="s">
        <v>139</v>
      </c>
      <c r="K10" s="3" t="s">
        <v>199</v>
      </c>
      <c r="L10" s="3">
        <v>47</v>
      </c>
      <c r="M10" s="3">
        <v>9</v>
      </c>
      <c r="N10" s="3" t="s">
        <v>199</v>
      </c>
      <c r="O10" s="3" t="s">
        <v>203</v>
      </c>
      <c r="P10" s="3" t="s">
        <v>204</v>
      </c>
      <c r="Q10" s="2">
        <v>36563</v>
      </c>
      <c r="R10" s="3" t="s">
        <v>153</v>
      </c>
    </row>
    <row r="11" spans="1:18" x14ac:dyDescent="0.25">
      <c r="A11" s="2">
        <v>9</v>
      </c>
      <c r="B11" s="3" t="s">
        <v>205</v>
      </c>
      <c r="C11" s="4" t="s">
        <v>206</v>
      </c>
      <c r="D11" s="3" t="s">
        <v>133</v>
      </c>
      <c r="E11" s="3" t="s">
        <v>207</v>
      </c>
      <c r="F11" s="3" t="s">
        <v>147</v>
      </c>
      <c r="G11" t="s">
        <v>208</v>
      </c>
      <c r="H11" s="3" t="s">
        <v>209</v>
      </c>
      <c r="I11" s="5" t="s">
        <v>210</v>
      </c>
      <c r="J11" s="3" t="s">
        <v>139</v>
      </c>
      <c r="K11" s="3" t="s">
        <v>211</v>
      </c>
      <c r="L11" s="3">
        <v>38</v>
      </c>
      <c r="M11" s="3">
        <v>5</v>
      </c>
      <c r="N11" s="3" t="s">
        <v>212</v>
      </c>
      <c r="O11" s="3" t="s">
        <v>213</v>
      </c>
      <c r="P11" s="3" t="s">
        <v>147</v>
      </c>
      <c r="Q11" s="2">
        <v>63181</v>
      </c>
      <c r="R11" s="3" t="s">
        <v>188</v>
      </c>
    </row>
    <row r="12" spans="1:18" x14ac:dyDescent="0.25">
      <c r="A12" s="2">
        <v>10</v>
      </c>
      <c r="B12" s="3" t="s">
        <v>214</v>
      </c>
      <c r="C12" s="4" t="s">
        <v>215</v>
      </c>
      <c r="D12" s="3" t="s">
        <v>133</v>
      </c>
      <c r="E12" s="3" t="s">
        <v>216</v>
      </c>
      <c r="F12" s="3" t="s">
        <v>147</v>
      </c>
      <c r="G12" t="s">
        <v>217</v>
      </c>
      <c r="H12" s="3" t="s">
        <v>218</v>
      </c>
      <c r="I12" s="5" t="s">
        <v>219</v>
      </c>
      <c r="J12" s="3" t="s">
        <v>139</v>
      </c>
      <c r="K12" s="3" t="s">
        <v>220</v>
      </c>
      <c r="L12" s="3"/>
      <c r="M12" s="3"/>
      <c r="N12" s="3" t="s">
        <v>195</v>
      </c>
      <c r="O12" s="3" t="s">
        <v>152</v>
      </c>
      <c r="P12" s="3" t="s">
        <v>147</v>
      </c>
      <c r="Q12" s="2"/>
      <c r="R12" s="3" t="s">
        <v>153</v>
      </c>
    </row>
    <row r="13" spans="1:18" x14ac:dyDescent="0.25">
      <c r="A13" s="2">
        <v>11</v>
      </c>
      <c r="B13" s="3" t="s">
        <v>221</v>
      </c>
      <c r="C13" s="4" t="s">
        <v>222</v>
      </c>
      <c r="D13" s="3" t="s">
        <v>133</v>
      </c>
      <c r="E13" s="3" t="s">
        <v>223</v>
      </c>
      <c r="F13" s="3" t="s">
        <v>224</v>
      </c>
      <c r="G13" t="s">
        <v>225</v>
      </c>
      <c r="H13" s="3" t="s">
        <v>226</v>
      </c>
      <c r="I13" s="5" t="s">
        <v>227</v>
      </c>
      <c r="J13" s="3" t="s">
        <v>139</v>
      </c>
      <c r="K13" s="3" t="s">
        <v>228</v>
      </c>
      <c r="L13" s="3"/>
      <c r="M13" s="3"/>
      <c r="N13" s="3" t="s">
        <v>229</v>
      </c>
      <c r="O13" s="3" t="s">
        <v>230</v>
      </c>
      <c r="P13" s="3" t="s">
        <v>224</v>
      </c>
      <c r="Q13" s="2"/>
      <c r="R13" s="3" t="s">
        <v>153</v>
      </c>
    </row>
    <row r="14" spans="1:18" x14ac:dyDescent="0.25">
      <c r="A14" s="2">
        <v>12</v>
      </c>
      <c r="B14" s="3" t="s">
        <v>231</v>
      </c>
      <c r="C14" s="4" t="s">
        <v>232</v>
      </c>
      <c r="D14" s="3" t="s">
        <v>133</v>
      </c>
      <c r="E14" s="3" t="s">
        <v>233</v>
      </c>
      <c r="F14" s="3" t="s">
        <v>166</v>
      </c>
      <c r="G14" t="s">
        <v>234</v>
      </c>
      <c r="H14" s="3" t="s">
        <v>235</v>
      </c>
      <c r="I14" s="5" t="s">
        <v>236</v>
      </c>
      <c r="J14" s="3" t="s">
        <v>139</v>
      </c>
      <c r="K14" s="3" t="s">
        <v>237</v>
      </c>
      <c r="L14" s="3">
        <v>1</v>
      </c>
      <c r="M14" s="3">
        <v>13</v>
      </c>
      <c r="N14" s="3" t="s">
        <v>238</v>
      </c>
      <c r="O14" s="3" t="s">
        <v>239</v>
      </c>
      <c r="P14" s="3" t="s">
        <v>147</v>
      </c>
      <c r="Q14" s="2">
        <v>32272</v>
      </c>
      <c r="R14" s="3" t="s">
        <v>153</v>
      </c>
    </row>
    <row r="15" spans="1:18" x14ac:dyDescent="0.25">
      <c r="A15" s="2">
        <v>13</v>
      </c>
      <c r="B15" s="3" t="s">
        <v>240</v>
      </c>
      <c r="C15" s="4" t="s">
        <v>241</v>
      </c>
      <c r="D15" s="3" t="s">
        <v>133</v>
      </c>
      <c r="E15" s="3" t="s">
        <v>242</v>
      </c>
      <c r="F15" s="3" t="s">
        <v>147</v>
      </c>
      <c r="G15" t="s">
        <v>243</v>
      </c>
      <c r="H15" s="3" t="s">
        <v>244</v>
      </c>
      <c r="I15" s="5" t="s">
        <v>245</v>
      </c>
      <c r="J15" s="3" t="s">
        <v>139</v>
      </c>
      <c r="K15" s="3" t="s">
        <v>246</v>
      </c>
      <c r="L15" s="3">
        <v>11</v>
      </c>
      <c r="M15" s="3">
        <v>2</v>
      </c>
      <c r="N15" s="3" t="s">
        <v>246</v>
      </c>
      <c r="O15" s="3" t="s">
        <v>247</v>
      </c>
      <c r="P15" s="3" t="s">
        <v>147</v>
      </c>
      <c r="Q15" s="2">
        <v>63155</v>
      </c>
      <c r="R15" s="3" t="s">
        <v>143</v>
      </c>
    </row>
    <row r="16" spans="1:18" x14ac:dyDescent="0.25">
      <c r="A16" s="2">
        <v>14</v>
      </c>
      <c r="B16" s="3" t="s">
        <v>248</v>
      </c>
      <c r="C16" s="4" t="s">
        <v>249</v>
      </c>
      <c r="D16" s="3" t="s">
        <v>133</v>
      </c>
      <c r="E16" s="3" t="s">
        <v>250</v>
      </c>
      <c r="F16" s="3" t="s">
        <v>251</v>
      </c>
      <c r="G16" t="s">
        <v>252</v>
      </c>
      <c r="H16" s="3" t="s">
        <v>253</v>
      </c>
      <c r="I16" s="5" t="s">
        <v>254</v>
      </c>
      <c r="J16" s="3" t="s">
        <v>139</v>
      </c>
      <c r="K16" s="3" t="s">
        <v>255</v>
      </c>
      <c r="L16" s="3">
        <v>1</v>
      </c>
      <c r="M16" s="3">
        <v>3</v>
      </c>
      <c r="N16" s="3" t="s">
        <v>256</v>
      </c>
      <c r="O16" s="3" t="s">
        <v>257</v>
      </c>
      <c r="P16" s="3" t="s">
        <v>251</v>
      </c>
      <c r="Q16" s="2">
        <v>28663</v>
      </c>
      <c r="R16" s="3" t="s">
        <v>143</v>
      </c>
    </row>
    <row r="17" spans="1:18" x14ac:dyDescent="0.25">
      <c r="A17" s="2">
        <v>15</v>
      </c>
      <c r="B17" s="3" t="s">
        <v>258</v>
      </c>
      <c r="C17" s="4" t="s">
        <v>259</v>
      </c>
      <c r="D17" s="3" t="s">
        <v>164</v>
      </c>
      <c r="E17" s="3" t="s">
        <v>260</v>
      </c>
      <c r="F17" s="3" t="s">
        <v>261</v>
      </c>
      <c r="G17" t="s">
        <v>262</v>
      </c>
      <c r="H17" s="3" t="s">
        <v>263</v>
      </c>
      <c r="I17" s="5" t="s">
        <v>264</v>
      </c>
      <c r="J17" s="3" t="s">
        <v>139</v>
      </c>
      <c r="K17" s="3" t="s">
        <v>265</v>
      </c>
      <c r="L17" s="3">
        <v>1</v>
      </c>
      <c r="M17" s="3"/>
      <c r="N17" s="3" t="s">
        <v>266</v>
      </c>
      <c r="O17" s="3" t="s">
        <v>267</v>
      </c>
      <c r="P17" s="3" t="s">
        <v>261</v>
      </c>
      <c r="Q17" s="2">
        <v>32159</v>
      </c>
      <c r="R17" s="3" t="s">
        <v>188</v>
      </c>
    </row>
    <row r="18" spans="1:18" x14ac:dyDescent="0.25">
      <c r="A18" s="2">
        <v>16</v>
      </c>
      <c r="B18" s="3" t="s">
        <v>268</v>
      </c>
      <c r="C18" s="4" t="s">
        <v>269</v>
      </c>
      <c r="D18" s="3" t="s">
        <v>164</v>
      </c>
      <c r="E18" s="3" t="s">
        <v>270</v>
      </c>
      <c r="F18" s="3" t="s">
        <v>147</v>
      </c>
      <c r="G18" t="s">
        <v>271</v>
      </c>
      <c r="H18" s="3" t="s">
        <v>272</v>
      </c>
      <c r="I18" s="5" t="s">
        <v>273</v>
      </c>
      <c r="J18" s="3" t="s">
        <v>139</v>
      </c>
      <c r="K18" s="3" t="s">
        <v>274</v>
      </c>
      <c r="L18" s="3">
        <v>28</v>
      </c>
      <c r="M18" s="3">
        <v>66</v>
      </c>
      <c r="N18" s="3" t="s">
        <v>275</v>
      </c>
      <c r="O18" s="3" t="s">
        <v>276</v>
      </c>
      <c r="P18" s="3" t="s">
        <v>147</v>
      </c>
      <c r="Q18" s="2">
        <v>63171</v>
      </c>
      <c r="R18" s="3" t="s">
        <v>277</v>
      </c>
    </row>
    <row r="19" spans="1:18" x14ac:dyDescent="0.25">
      <c r="A19" s="2">
        <v>17</v>
      </c>
      <c r="B19" s="3" t="s">
        <v>278</v>
      </c>
      <c r="C19" s="4" t="s">
        <v>279</v>
      </c>
      <c r="D19" s="3" t="s">
        <v>164</v>
      </c>
      <c r="E19" s="3" t="s">
        <v>280</v>
      </c>
      <c r="F19" s="3" t="s">
        <v>135</v>
      </c>
      <c r="G19" t="s">
        <v>281</v>
      </c>
      <c r="H19" s="3" t="s">
        <v>282</v>
      </c>
      <c r="I19" s="5" t="s">
        <v>283</v>
      </c>
      <c r="J19" s="3" t="s">
        <v>139</v>
      </c>
      <c r="K19" s="3" t="s">
        <v>284</v>
      </c>
      <c r="L19" s="3">
        <v>10</v>
      </c>
      <c r="M19" s="3">
        <v>2</v>
      </c>
      <c r="N19" s="3" t="s">
        <v>285</v>
      </c>
      <c r="O19" s="3" t="s">
        <v>286</v>
      </c>
      <c r="P19" s="3" t="s">
        <v>135</v>
      </c>
      <c r="Q19" s="2">
        <v>63253</v>
      </c>
      <c r="R19" s="3" t="s">
        <v>153</v>
      </c>
    </row>
    <row r="20" spans="1:18" x14ac:dyDescent="0.25">
      <c r="A20" s="2">
        <v>18</v>
      </c>
      <c r="B20" s="3" t="s">
        <v>287</v>
      </c>
      <c r="C20" s="4" t="s">
        <v>288</v>
      </c>
      <c r="D20" s="3" t="s">
        <v>164</v>
      </c>
      <c r="E20" s="3" t="s">
        <v>289</v>
      </c>
      <c r="F20" s="3" t="s">
        <v>147</v>
      </c>
      <c r="G20" t="s">
        <v>290</v>
      </c>
      <c r="H20" s="3" t="s">
        <v>291</v>
      </c>
      <c r="I20" s="5" t="s">
        <v>292</v>
      </c>
      <c r="J20" s="3" t="s">
        <v>139</v>
      </c>
      <c r="K20" s="3" t="s">
        <v>293</v>
      </c>
      <c r="L20" s="3">
        <v>11</v>
      </c>
      <c r="M20" s="3">
        <v>2</v>
      </c>
      <c r="N20" s="3" t="s">
        <v>294</v>
      </c>
      <c r="O20" s="3" t="s">
        <v>295</v>
      </c>
      <c r="P20" s="3" t="s">
        <v>147</v>
      </c>
      <c r="Q20" s="2">
        <v>63156</v>
      </c>
      <c r="R20" s="3" t="s">
        <v>188</v>
      </c>
    </row>
    <row r="21" spans="1:18" x14ac:dyDescent="0.25">
      <c r="A21" s="2">
        <v>19</v>
      </c>
      <c r="B21" s="3" t="s">
        <v>296</v>
      </c>
      <c r="C21" s="4" t="s">
        <v>297</v>
      </c>
      <c r="D21" s="3" t="s">
        <v>164</v>
      </c>
      <c r="E21" s="3" t="s">
        <v>298</v>
      </c>
      <c r="F21" s="3" t="s">
        <v>299</v>
      </c>
      <c r="G21" t="s">
        <v>300</v>
      </c>
      <c r="H21" s="3" t="s">
        <v>301</v>
      </c>
      <c r="I21" s="5" t="s">
        <v>302</v>
      </c>
      <c r="J21" s="3" t="s">
        <v>139</v>
      </c>
      <c r="K21" s="3" t="s">
        <v>303</v>
      </c>
      <c r="L21" s="3">
        <v>10</v>
      </c>
      <c r="M21" s="3">
        <v>3</v>
      </c>
      <c r="N21" s="3" t="s">
        <v>304</v>
      </c>
      <c r="O21" s="3" t="s">
        <v>305</v>
      </c>
      <c r="P21" s="3" t="s">
        <v>299</v>
      </c>
      <c r="Q21" s="2">
        <v>63162</v>
      </c>
      <c r="R21" s="3" t="s">
        <v>143</v>
      </c>
    </row>
    <row r="22" spans="1:18" x14ac:dyDescent="0.25">
      <c r="A22" s="2">
        <v>20</v>
      </c>
      <c r="B22" s="3" t="s">
        <v>306</v>
      </c>
      <c r="C22" s="4" t="s">
        <v>307</v>
      </c>
      <c r="D22" s="3" t="s">
        <v>164</v>
      </c>
      <c r="E22" s="3" t="s">
        <v>308</v>
      </c>
      <c r="F22" s="3" t="s">
        <v>147</v>
      </c>
      <c r="G22" t="s">
        <v>309</v>
      </c>
      <c r="H22" s="3" t="s">
        <v>310</v>
      </c>
      <c r="I22" s="5" t="s">
        <v>311</v>
      </c>
      <c r="J22" s="3" t="s">
        <v>139</v>
      </c>
      <c r="K22" s="3" t="s">
        <v>312</v>
      </c>
      <c r="L22" s="3">
        <v>21</v>
      </c>
      <c r="M22" s="3">
        <v>3</v>
      </c>
      <c r="N22" s="3" t="s">
        <v>212</v>
      </c>
      <c r="O22" s="3" t="s">
        <v>213</v>
      </c>
      <c r="P22" s="3" t="s">
        <v>147</v>
      </c>
      <c r="Q22" s="2">
        <v>63181</v>
      </c>
      <c r="R22" s="3" t="s">
        <v>153</v>
      </c>
    </row>
    <row r="23" spans="1:18" x14ac:dyDescent="0.25">
      <c r="A23" s="2">
        <v>21</v>
      </c>
      <c r="B23" s="3" t="s">
        <v>313</v>
      </c>
      <c r="C23" s="4" t="s">
        <v>314</v>
      </c>
      <c r="D23" s="3" t="s">
        <v>164</v>
      </c>
      <c r="E23" s="3" t="s">
        <v>315</v>
      </c>
      <c r="F23" s="3" t="s">
        <v>166</v>
      </c>
      <c r="G23" s="3"/>
      <c r="H23" s="3" t="s">
        <v>316</v>
      </c>
      <c r="I23" s="5" t="s">
        <v>317</v>
      </c>
      <c r="J23" s="3" t="s">
        <v>139</v>
      </c>
      <c r="K23" s="3" t="s">
        <v>171</v>
      </c>
      <c r="L23" s="3">
        <v>25</v>
      </c>
      <c r="M23" s="3">
        <v>4</v>
      </c>
      <c r="N23" s="3" t="s">
        <v>171</v>
      </c>
      <c r="O23" s="3" t="s">
        <v>152</v>
      </c>
      <c r="P23" s="3" t="s">
        <v>147</v>
      </c>
      <c r="Q23" s="2">
        <v>63173</v>
      </c>
      <c r="R23" s="3" t="s">
        <v>182</v>
      </c>
    </row>
    <row r="24" spans="1:18" x14ac:dyDescent="0.25">
      <c r="A24" s="2">
        <v>22</v>
      </c>
      <c r="B24" s="3" t="s">
        <v>318</v>
      </c>
      <c r="C24" s="4" t="s">
        <v>319</v>
      </c>
      <c r="D24" s="3" t="s">
        <v>164</v>
      </c>
      <c r="E24" s="3" t="s">
        <v>320</v>
      </c>
      <c r="F24" s="3" t="s">
        <v>147</v>
      </c>
      <c r="G24" t="s">
        <v>321</v>
      </c>
      <c r="H24" s="3" t="s">
        <v>322</v>
      </c>
      <c r="I24" s="5" t="s">
        <v>323</v>
      </c>
      <c r="J24" s="3" t="s">
        <v>139</v>
      </c>
      <c r="K24" s="3" t="s">
        <v>324</v>
      </c>
      <c r="L24" s="3">
        <v>20</v>
      </c>
      <c r="M24" s="3">
        <v>6</v>
      </c>
      <c r="N24" s="3" t="s">
        <v>324</v>
      </c>
      <c r="O24" s="3" t="s">
        <v>325</v>
      </c>
      <c r="P24" s="3" t="s">
        <v>147</v>
      </c>
      <c r="Q24" s="2">
        <v>63174</v>
      </c>
      <c r="R24" s="3" t="s">
        <v>326</v>
      </c>
    </row>
    <row r="25" spans="1:18" x14ac:dyDescent="0.25">
      <c r="A25" s="2">
        <v>23</v>
      </c>
      <c r="B25" s="3" t="s">
        <v>327</v>
      </c>
      <c r="C25" s="4" t="s">
        <v>328</v>
      </c>
      <c r="D25" s="3" t="s">
        <v>133</v>
      </c>
      <c r="E25" s="3" t="s">
        <v>329</v>
      </c>
      <c r="F25" s="3" t="s">
        <v>147</v>
      </c>
      <c r="G25" t="s">
        <v>330</v>
      </c>
      <c r="H25" s="3" t="s">
        <v>331</v>
      </c>
      <c r="I25" s="5" t="s">
        <v>332</v>
      </c>
      <c r="J25" s="3" t="s">
        <v>139</v>
      </c>
      <c r="K25" s="3" t="s">
        <v>333</v>
      </c>
      <c r="L25" s="3">
        <v>40</v>
      </c>
      <c r="M25" s="3">
        <v>13</v>
      </c>
      <c r="N25" s="3" t="s">
        <v>334</v>
      </c>
      <c r="O25" s="3" t="s">
        <v>325</v>
      </c>
      <c r="P25" s="3" t="s">
        <v>147</v>
      </c>
      <c r="Q25" s="2">
        <v>63173</v>
      </c>
      <c r="R25" s="3" t="s">
        <v>182</v>
      </c>
    </row>
    <row r="26" spans="1:18" x14ac:dyDescent="0.25">
      <c r="A26" s="2">
        <v>24</v>
      </c>
      <c r="B26" s="3" t="s">
        <v>335</v>
      </c>
      <c r="C26" s="4" t="s">
        <v>336</v>
      </c>
      <c r="D26" s="3" t="s">
        <v>164</v>
      </c>
      <c r="E26" s="3" t="s">
        <v>337</v>
      </c>
      <c r="F26" s="3" t="s">
        <v>147</v>
      </c>
      <c r="G26" t="s">
        <v>338</v>
      </c>
      <c r="H26" s="3" t="s">
        <v>339</v>
      </c>
      <c r="I26" s="5" t="s">
        <v>340</v>
      </c>
      <c r="J26" s="3" t="s">
        <v>139</v>
      </c>
      <c r="K26" s="3" t="s">
        <v>341</v>
      </c>
      <c r="L26" s="3">
        <v>6</v>
      </c>
      <c r="M26" s="3">
        <v>3</v>
      </c>
      <c r="N26" s="3" t="s">
        <v>342</v>
      </c>
      <c r="O26" s="3" t="s">
        <v>343</v>
      </c>
      <c r="P26" s="3" t="s">
        <v>147</v>
      </c>
      <c r="Q26" s="2">
        <v>63159</v>
      </c>
      <c r="R26" s="3" t="s">
        <v>182</v>
      </c>
    </row>
    <row r="27" spans="1:18" x14ac:dyDescent="0.25">
      <c r="A27" s="2">
        <v>25</v>
      </c>
      <c r="B27" s="3" t="s">
        <v>344</v>
      </c>
      <c r="C27" s="4" t="s">
        <v>345</v>
      </c>
      <c r="D27" s="3" t="s">
        <v>133</v>
      </c>
      <c r="E27" s="3" t="s">
        <v>346</v>
      </c>
      <c r="F27" s="3" t="s">
        <v>147</v>
      </c>
      <c r="G27" t="s">
        <v>347</v>
      </c>
      <c r="H27" s="3" t="s">
        <v>348</v>
      </c>
      <c r="I27" s="5" t="s">
        <v>349</v>
      </c>
      <c r="J27" s="3" t="s">
        <v>139</v>
      </c>
      <c r="K27" s="3" t="s">
        <v>212</v>
      </c>
      <c r="L27" s="3">
        <v>27</v>
      </c>
      <c r="M27" s="3">
        <v>9</v>
      </c>
      <c r="N27" s="3" t="s">
        <v>334</v>
      </c>
      <c r="O27" s="3" t="s">
        <v>325</v>
      </c>
      <c r="P27" s="3" t="s">
        <v>147</v>
      </c>
      <c r="Q27" s="2">
        <v>63174</v>
      </c>
      <c r="R27" s="3" t="s">
        <v>153</v>
      </c>
    </row>
    <row r="28" spans="1:18" x14ac:dyDescent="0.25">
      <c r="A28" s="2">
        <v>26</v>
      </c>
      <c r="B28" s="3" t="s">
        <v>350</v>
      </c>
      <c r="C28" s="4" t="s">
        <v>351</v>
      </c>
      <c r="D28" s="3" t="s">
        <v>164</v>
      </c>
      <c r="E28" s="3" t="s">
        <v>352</v>
      </c>
      <c r="F28" s="3" t="s">
        <v>353</v>
      </c>
      <c r="G28" t="s">
        <v>354</v>
      </c>
      <c r="H28" s="3" t="s">
        <v>355</v>
      </c>
      <c r="I28" s="5" t="s">
        <v>356</v>
      </c>
      <c r="J28" s="3" t="s">
        <v>139</v>
      </c>
      <c r="K28" s="3" t="s">
        <v>357</v>
      </c>
      <c r="L28" s="3">
        <v>1</v>
      </c>
      <c r="M28" s="3">
        <v>12</v>
      </c>
      <c r="N28" s="3" t="s">
        <v>358</v>
      </c>
      <c r="O28" s="3" t="s">
        <v>359</v>
      </c>
      <c r="P28" s="3" t="s">
        <v>353</v>
      </c>
      <c r="Q28" s="2"/>
      <c r="R28" s="3" t="s">
        <v>143</v>
      </c>
    </row>
    <row r="29" spans="1:18" x14ac:dyDescent="0.25">
      <c r="A29" s="2">
        <v>27</v>
      </c>
      <c r="B29" s="3" t="s">
        <v>360</v>
      </c>
      <c r="C29" s="4" t="s">
        <v>361</v>
      </c>
      <c r="D29" s="3" t="s">
        <v>164</v>
      </c>
      <c r="E29" s="3" t="s">
        <v>362</v>
      </c>
      <c r="F29" s="3" t="s">
        <v>363</v>
      </c>
      <c r="G29" t="s">
        <v>364</v>
      </c>
      <c r="H29" s="3" t="s">
        <v>365</v>
      </c>
      <c r="I29" s="5" t="s">
        <v>366</v>
      </c>
      <c r="J29" s="3" t="s">
        <v>139</v>
      </c>
      <c r="K29" s="3" t="s">
        <v>367</v>
      </c>
      <c r="L29" s="3">
        <v>8</v>
      </c>
      <c r="M29" s="3">
        <v>4</v>
      </c>
      <c r="N29" s="3" t="s">
        <v>368</v>
      </c>
      <c r="O29" s="3" t="s">
        <v>369</v>
      </c>
      <c r="P29" s="3" t="s">
        <v>363</v>
      </c>
      <c r="Q29" s="2">
        <v>63372</v>
      </c>
      <c r="R29" s="3" t="s">
        <v>326</v>
      </c>
    </row>
    <row r="30" spans="1:18" x14ac:dyDescent="0.25">
      <c r="A30" s="2">
        <v>28</v>
      </c>
      <c r="B30" s="3" t="s">
        <v>370</v>
      </c>
      <c r="C30" s="4" t="s">
        <v>371</v>
      </c>
      <c r="D30" s="3" t="s">
        <v>164</v>
      </c>
      <c r="E30" s="3" t="s">
        <v>372</v>
      </c>
      <c r="F30" s="3" t="s">
        <v>166</v>
      </c>
      <c r="G30" t="s">
        <v>373</v>
      </c>
      <c r="H30" s="3" t="s">
        <v>374</v>
      </c>
      <c r="I30" s="5" t="s">
        <v>375</v>
      </c>
      <c r="J30" s="3" t="s">
        <v>139</v>
      </c>
      <c r="K30" s="3" t="s">
        <v>376</v>
      </c>
      <c r="L30" s="3">
        <v>12</v>
      </c>
      <c r="M30" s="3">
        <v>2</v>
      </c>
      <c r="N30" s="3" t="s">
        <v>376</v>
      </c>
      <c r="O30" s="3" t="s">
        <v>325</v>
      </c>
      <c r="P30" s="3" t="s">
        <v>147</v>
      </c>
      <c r="Q30" s="2">
        <v>63174</v>
      </c>
      <c r="R30" s="3" t="s">
        <v>326</v>
      </c>
    </row>
    <row r="31" spans="1:18" x14ac:dyDescent="0.25">
      <c r="A31" s="2">
        <v>29</v>
      </c>
      <c r="B31" s="3" t="s">
        <v>377</v>
      </c>
      <c r="C31" s="4" t="s">
        <v>378</v>
      </c>
      <c r="D31" s="3" t="s">
        <v>164</v>
      </c>
      <c r="E31" s="3" t="s">
        <v>379</v>
      </c>
      <c r="F31" s="3" t="s">
        <v>147</v>
      </c>
      <c r="H31" s="3" t="s">
        <v>380</v>
      </c>
      <c r="I31" s="5" t="s">
        <v>381</v>
      </c>
      <c r="J31" s="3" t="s">
        <v>139</v>
      </c>
      <c r="K31" s="3" t="s">
        <v>382</v>
      </c>
      <c r="L31" s="3">
        <v>21</v>
      </c>
      <c r="M31" s="3">
        <v>7</v>
      </c>
      <c r="N31" s="3" t="s">
        <v>383</v>
      </c>
      <c r="O31" s="3" t="s">
        <v>325</v>
      </c>
      <c r="P31" s="3" t="s">
        <v>147</v>
      </c>
      <c r="Q31" s="2">
        <v>63174</v>
      </c>
      <c r="R31" s="3" t="s">
        <v>153</v>
      </c>
    </row>
    <row r="32" spans="1:18" x14ac:dyDescent="0.25">
      <c r="A32" s="2">
        <v>30</v>
      </c>
      <c r="B32" s="3" t="s">
        <v>384</v>
      </c>
      <c r="C32" s="4" t="s">
        <v>385</v>
      </c>
      <c r="D32" s="3" t="s">
        <v>164</v>
      </c>
      <c r="E32" s="3" t="s">
        <v>386</v>
      </c>
      <c r="F32" s="3" t="s">
        <v>147</v>
      </c>
      <c r="G32" t="s">
        <v>387</v>
      </c>
      <c r="H32" s="3" t="s">
        <v>388</v>
      </c>
      <c r="I32" s="5" t="s">
        <v>389</v>
      </c>
      <c r="J32" s="3" t="s">
        <v>139</v>
      </c>
      <c r="K32" s="3" t="s">
        <v>390</v>
      </c>
      <c r="L32" s="3">
        <v>28</v>
      </c>
      <c r="M32" s="3">
        <v>4</v>
      </c>
      <c r="N32" s="3" t="s">
        <v>161</v>
      </c>
      <c r="O32" s="3" t="s">
        <v>152</v>
      </c>
      <c r="P32" s="3" t="s">
        <v>147</v>
      </c>
      <c r="Q32" s="2"/>
      <c r="R32" s="3" t="s">
        <v>277</v>
      </c>
    </row>
    <row r="33" spans="1:18" x14ac:dyDescent="0.25">
      <c r="A33" s="2">
        <v>31</v>
      </c>
      <c r="B33" s="3" t="s">
        <v>391</v>
      </c>
      <c r="C33" s="4" t="s">
        <v>392</v>
      </c>
      <c r="D33" s="3" t="s">
        <v>164</v>
      </c>
      <c r="E33" s="3" t="s">
        <v>393</v>
      </c>
      <c r="F33" s="3" t="s">
        <v>147</v>
      </c>
      <c r="G33" t="s">
        <v>394</v>
      </c>
      <c r="H33" s="3" t="s">
        <v>395</v>
      </c>
      <c r="I33" s="5"/>
      <c r="J33" s="3" t="s">
        <v>139</v>
      </c>
      <c r="K33" s="3" t="s">
        <v>396</v>
      </c>
      <c r="L33" s="3">
        <v>18</v>
      </c>
      <c r="M33" s="3">
        <v>2</v>
      </c>
      <c r="N33" s="3" t="s">
        <v>396</v>
      </c>
      <c r="O33" s="3" t="s">
        <v>276</v>
      </c>
      <c r="P33" s="3" t="s">
        <v>147</v>
      </c>
      <c r="Q33" s="2">
        <v>63171</v>
      </c>
      <c r="R33" s="3" t="s">
        <v>326</v>
      </c>
    </row>
    <row r="34" spans="1:18" x14ac:dyDescent="0.25">
      <c r="A34" s="2">
        <v>32</v>
      </c>
      <c r="B34" s="3" t="s">
        <v>397</v>
      </c>
      <c r="C34" s="4" t="s">
        <v>398</v>
      </c>
      <c r="D34" s="3" t="s">
        <v>164</v>
      </c>
      <c r="E34" s="3" t="s">
        <v>399</v>
      </c>
      <c r="F34" s="3" t="s">
        <v>400</v>
      </c>
      <c r="G34" t="s">
        <v>401</v>
      </c>
      <c r="H34" s="3" t="s">
        <v>402</v>
      </c>
      <c r="I34" s="5" t="s">
        <v>403</v>
      </c>
      <c r="J34" s="3" t="s">
        <v>139</v>
      </c>
      <c r="K34" s="3" t="s">
        <v>404</v>
      </c>
      <c r="L34" s="3">
        <v>10</v>
      </c>
      <c r="M34" s="3">
        <v>2</v>
      </c>
      <c r="N34" s="3" t="s">
        <v>404</v>
      </c>
      <c r="O34" s="3" t="s">
        <v>286</v>
      </c>
      <c r="P34" s="3" t="s">
        <v>135</v>
      </c>
      <c r="Q34" s="2"/>
      <c r="R34" s="3" t="s">
        <v>277</v>
      </c>
    </row>
    <row r="35" spans="1:18" x14ac:dyDescent="0.25">
      <c r="A35" s="2">
        <v>33</v>
      </c>
      <c r="B35" s="3" t="s">
        <v>405</v>
      </c>
      <c r="C35" s="4" t="s">
        <v>406</v>
      </c>
      <c r="D35" s="3" t="s">
        <v>164</v>
      </c>
      <c r="E35" s="3" t="s">
        <v>407</v>
      </c>
      <c r="F35" s="3" t="s">
        <v>147</v>
      </c>
      <c r="G35" t="s">
        <v>408</v>
      </c>
      <c r="H35" s="3" t="s">
        <v>409</v>
      </c>
      <c r="I35" s="5" t="s">
        <v>410</v>
      </c>
      <c r="J35" s="3" t="s">
        <v>139</v>
      </c>
      <c r="K35" s="3" t="s">
        <v>411</v>
      </c>
      <c r="L35" s="3">
        <v>22</v>
      </c>
      <c r="M35" s="3">
        <v>7</v>
      </c>
      <c r="N35" s="3" t="s">
        <v>411</v>
      </c>
      <c r="O35" s="3" t="s">
        <v>343</v>
      </c>
      <c r="P35" s="3" t="s">
        <v>147</v>
      </c>
      <c r="Q35" s="2">
        <v>63161</v>
      </c>
      <c r="R35" s="3" t="s">
        <v>153</v>
      </c>
    </row>
    <row r="36" spans="1:18" x14ac:dyDescent="0.25">
      <c r="A36" s="2">
        <v>34</v>
      </c>
      <c r="B36" s="3" t="s">
        <v>412</v>
      </c>
      <c r="C36" s="4" t="s">
        <v>413</v>
      </c>
      <c r="D36" s="3" t="s">
        <v>164</v>
      </c>
      <c r="E36" s="3" t="s">
        <v>414</v>
      </c>
      <c r="F36" s="3" t="s">
        <v>415</v>
      </c>
      <c r="G36" t="s">
        <v>416</v>
      </c>
      <c r="H36" s="3" t="s">
        <v>417</v>
      </c>
      <c r="I36" s="5" t="s">
        <v>418</v>
      </c>
      <c r="J36" s="3" t="s">
        <v>139</v>
      </c>
      <c r="K36" s="3" t="s">
        <v>419</v>
      </c>
      <c r="L36" s="3">
        <v>7</v>
      </c>
      <c r="M36" s="3">
        <v>14</v>
      </c>
      <c r="N36" s="3" t="s">
        <v>420</v>
      </c>
      <c r="O36" s="3" t="s">
        <v>421</v>
      </c>
      <c r="P36" s="3" t="s">
        <v>415</v>
      </c>
      <c r="Q36" s="2">
        <v>17124</v>
      </c>
      <c r="R36" s="3" t="s">
        <v>182</v>
      </c>
    </row>
    <row r="37" spans="1:18" x14ac:dyDescent="0.25">
      <c r="A37" s="2">
        <v>35</v>
      </c>
      <c r="B37" s="3" t="s">
        <v>422</v>
      </c>
      <c r="C37" s="4" t="s">
        <v>423</v>
      </c>
      <c r="D37" s="3" t="s">
        <v>133</v>
      </c>
      <c r="E37" s="3" t="s">
        <v>424</v>
      </c>
      <c r="F37" s="3" t="s">
        <v>166</v>
      </c>
      <c r="G37" t="s">
        <v>425</v>
      </c>
      <c r="H37" s="3" t="s">
        <v>426</v>
      </c>
      <c r="I37" s="5" t="s">
        <v>427</v>
      </c>
      <c r="J37" s="3" t="s">
        <v>139</v>
      </c>
      <c r="K37" s="3" t="s">
        <v>428</v>
      </c>
      <c r="L37" s="3">
        <v>8</v>
      </c>
      <c r="M37" s="3">
        <v>3</v>
      </c>
      <c r="N37" s="3" t="s">
        <v>429</v>
      </c>
      <c r="O37" s="3" t="s">
        <v>430</v>
      </c>
      <c r="P37" s="3" t="s">
        <v>147</v>
      </c>
      <c r="Q37" s="2">
        <v>63172</v>
      </c>
      <c r="R37" s="3" t="s">
        <v>188</v>
      </c>
    </row>
    <row r="38" spans="1:18" x14ac:dyDescent="0.25">
      <c r="A38" s="2">
        <v>36</v>
      </c>
      <c r="B38" s="3" t="s">
        <v>431</v>
      </c>
      <c r="C38" s="4" t="s">
        <v>432</v>
      </c>
      <c r="D38" s="3" t="s">
        <v>164</v>
      </c>
      <c r="E38" s="3" t="s">
        <v>433</v>
      </c>
      <c r="F38" s="3" t="s">
        <v>147</v>
      </c>
      <c r="G38" t="s">
        <v>434</v>
      </c>
      <c r="H38" s="3" t="s">
        <v>435</v>
      </c>
      <c r="I38" s="5" t="s">
        <v>436</v>
      </c>
      <c r="J38" s="3" t="s">
        <v>139</v>
      </c>
      <c r="K38" s="3" t="s">
        <v>437</v>
      </c>
      <c r="L38" s="3">
        <v>31</v>
      </c>
      <c r="M38" s="3">
        <v>5</v>
      </c>
      <c r="N38" s="3" t="s">
        <v>438</v>
      </c>
      <c r="O38" s="3" t="s">
        <v>152</v>
      </c>
      <c r="P38" s="3" t="s">
        <v>147</v>
      </c>
      <c r="Q38" s="2"/>
      <c r="R38" s="3" t="s">
        <v>277</v>
      </c>
    </row>
    <row r="39" spans="1:18" x14ac:dyDescent="0.25">
      <c r="A39" s="2">
        <v>37</v>
      </c>
      <c r="B39" s="3" t="s">
        <v>439</v>
      </c>
      <c r="C39" s="4" t="s">
        <v>440</v>
      </c>
      <c r="D39" s="3" t="s">
        <v>164</v>
      </c>
      <c r="E39" s="3" t="s">
        <v>441</v>
      </c>
      <c r="F39" s="3" t="s">
        <v>147</v>
      </c>
      <c r="G39" t="s">
        <v>442</v>
      </c>
      <c r="H39" s="3" t="s">
        <v>443</v>
      </c>
      <c r="I39" s="5" t="s">
        <v>444</v>
      </c>
      <c r="J39" s="3" t="s">
        <v>139</v>
      </c>
      <c r="K39" s="3" t="s">
        <v>445</v>
      </c>
      <c r="L39" s="3">
        <v>17</v>
      </c>
      <c r="M39" s="3">
        <v>2</v>
      </c>
      <c r="N39" s="3" t="s">
        <v>446</v>
      </c>
      <c r="O39" s="3" t="s">
        <v>213</v>
      </c>
      <c r="P39" s="3" t="s">
        <v>147</v>
      </c>
      <c r="Q39" s="2">
        <v>63181</v>
      </c>
      <c r="R39" s="3" t="s">
        <v>326</v>
      </c>
    </row>
    <row r="40" spans="1:18" x14ac:dyDescent="0.25">
      <c r="A40" s="2">
        <v>38</v>
      </c>
      <c r="B40" s="3" t="s">
        <v>447</v>
      </c>
      <c r="C40" s="4" t="s">
        <v>448</v>
      </c>
      <c r="D40" s="3" t="s">
        <v>133</v>
      </c>
      <c r="E40" s="3" t="s">
        <v>449</v>
      </c>
      <c r="F40" s="3" t="s">
        <v>450</v>
      </c>
      <c r="G40" t="s">
        <v>451</v>
      </c>
      <c r="H40" s="3" t="s">
        <v>452</v>
      </c>
      <c r="I40" s="5" t="s">
        <v>453</v>
      </c>
      <c r="J40" s="3" t="s">
        <v>139</v>
      </c>
      <c r="K40" s="3" t="s">
        <v>454</v>
      </c>
      <c r="L40" s="3">
        <v>2</v>
      </c>
      <c r="M40" s="3">
        <v>3</v>
      </c>
      <c r="N40" s="3" t="s">
        <v>256</v>
      </c>
      <c r="O40" s="3" t="s">
        <v>257</v>
      </c>
      <c r="P40" s="3" t="s">
        <v>450</v>
      </c>
      <c r="Q40" s="2">
        <v>28663</v>
      </c>
      <c r="R40" s="3" t="s">
        <v>182</v>
      </c>
    </row>
    <row r="41" spans="1:18" x14ac:dyDescent="0.25">
      <c r="A41" s="2">
        <v>39</v>
      </c>
      <c r="B41" s="3" t="s">
        <v>455</v>
      </c>
      <c r="C41" s="4" t="s">
        <v>456</v>
      </c>
      <c r="D41" s="3" t="s">
        <v>133</v>
      </c>
      <c r="E41" s="3" t="s">
        <v>457</v>
      </c>
      <c r="F41" s="3" t="s">
        <v>147</v>
      </c>
      <c r="G41" t="s">
        <v>458</v>
      </c>
      <c r="H41" s="3" t="s">
        <v>459</v>
      </c>
      <c r="I41" s="5" t="s">
        <v>460</v>
      </c>
      <c r="J41" s="3" t="s">
        <v>139</v>
      </c>
      <c r="K41" s="3" t="s">
        <v>461</v>
      </c>
      <c r="L41" s="3">
        <v>1</v>
      </c>
      <c r="M41" s="3">
        <v>1</v>
      </c>
      <c r="N41" s="3" t="s">
        <v>461</v>
      </c>
      <c r="O41" s="3" t="s">
        <v>152</v>
      </c>
      <c r="P41" s="3" t="s">
        <v>147</v>
      </c>
      <c r="Q41" s="2">
        <v>63173</v>
      </c>
      <c r="R41" s="3" t="s">
        <v>188</v>
      </c>
    </row>
    <row r="42" spans="1:18" x14ac:dyDescent="0.25">
      <c r="A42" s="2">
        <v>40</v>
      </c>
      <c r="B42" s="3" t="s">
        <v>462</v>
      </c>
      <c r="C42" s="4" t="s">
        <v>463</v>
      </c>
      <c r="D42" s="3" t="s">
        <v>164</v>
      </c>
      <c r="E42" s="3" t="s">
        <v>464</v>
      </c>
      <c r="F42" s="3" t="s">
        <v>147</v>
      </c>
      <c r="G42" t="s">
        <v>465</v>
      </c>
      <c r="H42" s="3" t="s">
        <v>466</v>
      </c>
      <c r="I42" s="5" t="s">
        <v>467</v>
      </c>
      <c r="J42" s="3" t="s">
        <v>139</v>
      </c>
      <c r="K42" s="3" t="s">
        <v>304</v>
      </c>
      <c r="L42" s="3">
        <v>11</v>
      </c>
      <c r="M42" s="3">
        <v>3</v>
      </c>
      <c r="N42" s="3" t="s">
        <v>304</v>
      </c>
      <c r="O42" s="3" t="s">
        <v>152</v>
      </c>
      <c r="P42" s="3" t="s">
        <v>147</v>
      </c>
      <c r="Q42" s="2">
        <v>63173</v>
      </c>
      <c r="R42" s="3" t="s">
        <v>277</v>
      </c>
    </row>
    <row r="43" spans="1:18" x14ac:dyDescent="0.25">
      <c r="A43" s="2">
        <v>41</v>
      </c>
      <c r="B43" s="3" t="s">
        <v>468</v>
      </c>
      <c r="C43" s="4" t="s">
        <v>469</v>
      </c>
      <c r="D43" s="3" t="s">
        <v>133</v>
      </c>
      <c r="E43" s="3" t="s">
        <v>470</v>
      </c>
      <c r="F43" s="3" t="s">
        <v>471</v>
      </c>
      <c r="G43" t="s">
        <v>472</v>
      </c>
      <c r="H43" s="3" t="s">
        <v>473</v>
      </c>
      <c r="I43" s="5" t="s">
        <v>474</v>
      </c>
      <c r="J43" s="3" t="s">
        <v>139</v>
      </c>
      <c r="K43" s="3" t="s">
        <v>475</v>
      </c>
      <c r="L43" s="3">
        <v>1</v>
      </c>
      <c r="M43" s="3">
        <v>1</v>
      </c>
      <c r="N43" s="3" t="s">
        <v>476</v>
      </c>
      <c r="O43" s="3" t="s">
        <v>477</v>
      </c>
      <c r="P43" s="3" t="s">
        <v>476</v>
      </c>
      <c r="Q43" s="2">
        <v>29274</v>
      </c>
      <c r="R43" s="3" t="s">
        <v>143</v>
      </c>
    </row>
    <row r="44" spans="1:18" x14ac:dyDescent="0.25">
      <c r="A44" s="2">
        <v>42</v>
      </c>
      <c r="B44" s="3" t="s">
        <v>478</v>
      </c>
      <c r="C44" s="4" t="s">
        <v>479</v>
      </c>
      <c r="D44" s="3" t="s">
        <v>133</v>
      </c>
      <c r="E44" s="3" t="s">
        <v>480</v>
      </c>
      <c r="F44" s="3" t="s">
        <v>147</v>
      </c>
      <c r="G44" t="s">
        <v>481</v>
      </c>
      <c r="H44" s="3" t="s">
        <v>482</v>
      </c>
      <c r="I44" s="5" t="s">
        <v>483</v>
      </c>
      <c r="J44" s="3" t="s">
        <v>139</v>
      </c>
      <c r="K44" s="3" t="s">
        <v>484</v>
      </c>
      <c r="L44" s="3">
        <v>27</v>
      </c>
      <c r="M44" s="3">
        <v>3</v>
      </c>
      <c r="N44" s="3" t="s">
        <v>484</v>
      </c>
      <c r="O44" s="3" t="s">
        <v>276</v>
      </c>
      <c r="P44" s="3" t="s">
        <v>147</v>
      </c>
      <c r="Q44" s="2">
        <v>63171</v>
      </c>
      <c r="R44" s="3" t="s">
        <v>143</v>
      </c>
    </row>
    <row r="45" spans="1:18" x14ac:dyDescent="0.25">
      <c r="A45" s="2">
        <v>43</v>
      </c>
      <c r="B45" s="3" t="s">
        <v>485</v>
      </c>
      <c r="C45" s="4" t="s">
        <v>486</v>
      </c>
      <c r="D45" s="3" t="s">
        <v>133</v>
      </c>
      <c r="E45" s="3" t="s">
        <v>487</v>
      </c>
      <c r="F45" s="3" t="s">
        <v>147</v>
      </c>
      <c r="G45" t="s">
        <v>488</v>
      </c>
      <c r="H45" s="3" t="s">
        <v>489</v>
      </c>
      <c r="I45" s="5" t="s">
        <v>490</v>
      </c>
      <c r="J45" s="3" t="s">
        <v>139</v>
      </c>
      <c r="K45" s="3" t="s">
        <v>491</v>
      </c>
      <c r="L45" s="3">
        <v>30</v>
      </c>
      <c r="M45" s="3">
        <v>7</v>
      </c>
      <c r="N45" s="3" t="s">
        <v>492</v>
      </c>
      <c r="O45" s="3" t="s">
        <v>493</v>
      </c>
      <c r="P45" s="3" t="s">
        <v>147</v>
      </c>
      <c r="Q45" s="2">
        <v>63152</v>
      </c>
      <c r="R45" s="3" t="s">
        <v>143</v>
      </c>
    </row>
    <row r="46" spans="1:18" x14ac:dyDescent="0.25">
      <c r="A46" s="2">
        <v>44</v>
      </c>
      <c r="B46" s="3" t="s">
        <v>494</v>
      </c>
      <c r="C46" s="4" t="s">
        <v>495</v>
      </c>
      <c r="D46" s="3" t="s">
        <v>133</v>
      </c>
      <c r="E46" s="3" t="s">
        <v>496</v>
      </c>
      <c r="F46" s="3" t="s">
        <v>147</v>
      </c>
      <c r="G46" t="s">
        <v>497</v>
      </c>
      <c r="H46" s="3" t="s">
        <v>498</v>
      </c>
      <c r="I46" s="5" t="s">
        <v>499</v>
      </c>
      <c r="J46" s="3" t="s">
        <v>139</v>
      </c>
      <c r="K46" s="3" t="s">
        <v>500</v>
      </c>
      <c r="L46" s="3">
        <v>23</v>
      </c>
      <c r="M46" s="3">
        <v>2</v>
      </c>
      <c r="N46" s="3" t="s">
        <v>500</v>
      </c>
      <c r="O46" s="3" t="s">
        <v>152</v>
      </c>
      <c r="P46" s="3" t="s">
        <v>147</v>
      </c>
      <c r="Q46" s="2">
        <v>63173</v>
      </c>
      <c r="R46" s="3" t="s">
        <v>143</v>
      </c>
    </row>
    <row r="47" spans="1:18" x14ac:dyDescent="0.25">
      <c r="A47" s="2">
        <v>45</v>
      </c>
      <c r="B47" s="3" t="s">
        <v>501</v>
      </c>
      <c r="C47" s="4" t="s">
        <v>502</v>
      </c>
      <c r="D47" s="3" t="s">
        <v>133</v>
      </c>
      <c r="E47" s="3"/>
      <c r="F47" s="3" t="s">
        <v>503</v>
      </c>
      <c r="G47" t="s">
        <v>504</v>
      </c>
      <c r="H47" s="3" t="s">
        <v>316</v>
      </c>
      <c r="I47" s="5" t="s">
        <v>505</v>
      </c>
      <c r="J47" s="3" t="s">
        <v>139</v>
      </c>
      <c r="K47" s="3" t="s">
        <v>506</v>
      </c>
      <c r="L47" s="3">
        <v>3</v>
      </c>
      <c r="M47" s="3"/>
      <c r="N47" s="3" t="s">
        <v>507</v>
      </c>
      <c r="O47" s="3" t="s">
        <v>508</v>
      </c>
      <c r="P47" s="3" t="s">
        <v>503</v>
      </c>
      <c r="Q47" s="2">
        <v>29661</v>
      </c>
      <c r="R47" s="3" t="s">
        <v>182</v>
      </c>
    </row>
    <row r="48" spans="1:18" x14ac:dyDescent="0.25">
      <c r="A48" s="2">
        <v>46</v>
      </c>
      <c r="B48" s="3" t="s">
        <v>509</v>
      </c>
      <c r="C48" s="4" t="s">
        <v>510</v>
      </c>
      <c r="D48" s="3" t="s">
        <v>164</v>
      </c>
      <c r="E48" s="3" t="s">
        <v>511</v>
      </c>
      <c r="F48" s="3" t="s">
        <v>147</v>
      </c>
      <c r="G48" t="s">
        <v>512</v>
      </c>
      <c r="H48" s="3" t="s">
        <v>513</v>
      </c>
      <c r="I48" s="5" t="s">
        <v>514</v>
      </c>
      <c r="J48" s="3" t="s">
        <v>139</v>
      </c>
      <c r="K48" s="3" t="s">
        <v>515</v>
      </c>
      <c r="L48" s="3"/>
      <c r="M48" s="3"/>
      <c r="N48" s="3" t="s">
        <v>516</v>
      </c>
      <c r="O48" s="3" t="s">
        <v>430</v>
      </c>
      <c r="P48" s="3" t="s">
        <v>147</v>
      </c>
      <c r="Q48" s="2"/>
      <c r="R48" s="3" t="s">
        <v>143</v>
      </c>
    </row>
    <row r="49" spans="1:18" x14ac:dyDescent="0.25">
      <c r="A49" s="2">
        <v>47</v>
      </c>
      <c r="B49" s="3" t="s">
        <v>517</v>
      </c>
      <c r="C49" s="4" t="s">
        <v>518</v>
      </c>
      <c r="D49" s="3" t="s">
        <v>164</v>
      </c>
      <c r="E49" s="3" t="s">
        <v>519</v>
      </c>
      <c r="F49" s="3" t="s">
        <v>147</v>
      </c>
      <c r="G49" t="s">
        <v>520</v>
      </c>
      <c r="H49" s="3" t="s">
        <v>521</v>
      </c>
      <c r="I49" s="5" t="s">
        <v>522</v>
      </c>
      <c r="J49" s="3" t="s">
        <v>139</v>
      </c>
      <c r="K49" s="3" t="s">
        <v>523</v>
      </c>
      <c r="L49" s="3">
        <v>7</v>
      </c>
      <c r="M49" s="3">
        <v>3</v>
      </c>
      <c r="N49" s="3" t="s">
        <v>523</v>
      </c>
      <c r="O49" s="3" t="s">
        <v>493</v>
      </c>
      <c r="P49" s="3" t="s">
        <v>147</v>
      </c>
      <c r="Q49" s="2">
        <v>63152</v>
      </c>
      <c r="R49" s="3" t="s">
        <v>143</v>
      </c>
    </row>
    <row r="50" spans="1:18" x14ac:dyDescent="0.25">
      <c r="A50" s="2">
        <v>48</v>
      </c>
      <c r="B50" s="3" t="s">
        <v>524</v>
      </c>
      <c r="C50" s="4" t="s">
        <v>525</v>
      </c>
      <c r="D50" s="3" t="s">
        <v>133</v>
      </c>
      <c r="E50" s="3" t="s">
        <v>526</v>
      </c>
      <c r="F50" s="3" t="s">
        <v>147</v>
      </c>
      <c r="G50" s="9" t="s">
        <v>527</v>
      </c>
      <c r="H50" s="3" t="s">
        <v>528</v>
      </c>
      <c r="I50" s="5" t="s">
        <v>529</v>
      </c>
      <c r="J50" s="3" t="s">
        <v>139</v>
      </c>
      <c r="K50" s="3" t="s">
        <v>396</v>
      </c>
      <c r="L50" s="3">
        <v>18</v>
      </c>
      <c r="M50" s="3">
        <v>2</v>
      </c>
      <c r="N50" s="3" t="s">
        <v>396</v>
      </c>
      <c r="O50" s="3" t="s">
        <v>276</v>
      </c>
      <c r="P50" s="3" t="s">
        <v>147</v>
      </c>
      <c r="Q50" s="2">
        <v>63171</v>
      </c>
      <c r="R50" s="3" t="s">
        <v>326</v>
      </c>
    </row>
    <row r="51" spans="1:18" x14ac:dyDescent="0.25">
      <c r="A51" s="2">
        <v>49</v>
      </c>
      <c r="B51" s="3" t="s">
        <v>530</v>
      </c>
      <c r="C51" s="4" t="s">
        <v>531</v>
      </c>
      <c r="D51" s="3" t="s">
        <v>164</v>
      </c>
      <c r="E51" s="3" t="s">
        <v>532</v>
      </c>
      <c r="F51" s="3" t="s">
        <v>147</v>
      </c>
      <c r="G51" t="s">
        <v>533</v>
      </c>
      <c r="H51" s="3" t="s">
        <v>534</v>
      </c>
      <c r="I51" s="5" t="s">
        <v>535</v>
      </c>
      <c r="J51" s="3" t="s">
        <v>139</v>
      </c>
      <c r="K51" s="3" t="s">
        <v>536</v>
      </c>
      <c r="L51" s="3">
        <v>38</v>
      </c>
      <c r="M51" s="3">
        <v>12</v>
      </c>
      <c r="N51" s="3" t="s">
        <v>536</v>
      </c>
      <c r="O51" s="3" t="s">
        <v>152</v>
      </c>
      <c r="P51" s="3" t="s">
        <v>147</v>
      </c>
      <c r="Q51" s="2">
        <v>63173</v>
      </c>
      <c r="R51" s="3" t="s">
        <v>153</v>
      </c>
    </row>
    <row r="52" spans="1:18" x14ac:dyDescent="0.25">
      <c r="A52" s="2">
        <v>50</v>
      </c>
      <c r="B52" s="3" t="s">
        <v>537</v>
      </c>
      <c r="C52" s="4" t="s">
        <v>538</v>
      </c>
      <c r="D52" s="3" t="s">
        <v>164</v>
      </c>
      <c r="E52" s="3" t="s">
        <v>539</v>
      </c>
      <c r="F52" s="3" t="s">
        <v>147</v>
      </c>
      <c r="G52" s="9" t="s">
        <v>540</v>
      </c>
      <c r="H52" s="3" t="s">
        <v>541</v>
      </c>
      <c r="I52" s="5" t="s">
        <v>542</v>
      </c>
      <c r="J52" s="3" t="s">
        <v>139</v>
      </c>
      <c r="K52" s="3" t="s">
        <v>543</v>
      </c>
      <c r="L52" s="3">
        <v>8</v>
      </c>
      <c r="M52" s="3">
        <v>1</v>
      </c>
      <c r="N52" s="3" t="s">
        <v>544</v>
      </c>
      <c r="O52" s="3" t="s">
        <v>276</v>
      </c>
      <c r="P52" s="3" t="s">
        <v>147</v>
      </c>
      <c r="Q52" s="2">
        <v>63171</v>
      </c>
      <c r="R52" s="3" t="s">
        <v>153</v>
      </c>
    </row>
    <row r="53" spans="1:18" x14ac:dyDescent="0.25">
      <c r="A53" s="2">
        <v>51</v>
      </c>
      <c r="B53" s="3" t="s">
        <v>545</v>
      </c>
      <c r="C53" s="4" t="s">
        <v>546</v>
      </c>
      <c r="D53" s="3" t="s">
        <v>133</v>
      </c>
      <c r="E53" s="3" t="s">
        <v>547</v>
      </c>
      <c r="F53" s="3" t="s">
        <v>147</v>
      </c>
      <c r="G53" t="s">
        <v>548</v>
      </c>
      <c r="H53" s="3" t="s">
        <v>549</v>
      </c>
      <c r="I53" s="5" t="s">
        <v>550</v>
      </c>
      <c r="J53" s="3" t="s">
        <v>139</v>
      </c>
      <c r="K53" s="3" t="s">
        <v>551</v>
      </c>
      <c r="L53" s="3">
        <v>4</v>
      </c>
      <c r="M53" s="3">
        <v>1</v>
      </c>
      <c r="N53" s="3" t="s">
        <v>552</v>
      </c>
      <c r="O53" s="3" t="s">
        <v>152</v>
      </c>
      <c r="P53" s="3" t="s">
        <v>147</v>
      </c>
      <c r="Q53" s="2">
        <v>63173</v>
      </c>
      <c r="R53" s="3" t="s">
        <v>143</v>
      </c>
    </row>
    <row r="54" spans="1:18" x14ac:dyDescent="0.25">
      <c r="A54" s="2">
        <v>52</v>
      </c>
      <c r="B54" s="3" t="s">
        <v>553</v>
      </c>
      <c r="C54" s="4" t="s">
        <v>554</v>
      </c>
      <c r="D54" s="3" t="s">
        <v>133</v>
      </c>
      <c r="E54" s="3" t="s">
        <v>555</v>
      </c>
      <c r="F54" s="3" t="s">
        <v>556</v>
      </c>
      <c r="G54" t="s">
        <v>557</v>
      </c>
      <c r="H54" s="3" t="s">
        <v>558</v>
      </c>
      <c r="I54" s="5" t="s">
        <v>559</v>
      </c>
      <c r="J54" s="3" t="s">
        <v>139</v>
      </c>
      <c r="K54" s="3" t="s">
        <v>560</v>
      </c>
      <c r="L54" s="3">
        <v>29</v>
      </c>
      <c r="M54" s="3">
        <v>8</v>
      </c>
      <c r="N54" s="3" t="s">
        <v>560</v>
      </c>
      <c r="O54" s="3" t="s">
        <v>213</v>
      </c>
      <c r="P54" s="3" t="s">
        <v>299</v>
      </c>
      <c r="Q54" s="2">
        <v>63181</v>
      </c>
      <c r="R54" s="3" t="s">
        <v>143</v>
      </c>
    </row>
    <row r="55" spans="1:18" x14ac:dyDescent="0.25">
      <c r="A55" s="2">
        <v>53</v>
      </c>
      <c r="B55" s="3" t="s">
        <v>561</v>
      </c>
      <c r="C55" s="4" t="s">
        <v>562</v>
      </c>
      <c r="D55" s="3" t="s">
        <v>164</v>
      </c>
      <c r="E55" s="3" t="s">
        <v>563</v>
      </c>
      <c r="F55" s="3" t="s">
        <v>147</v>
      </c>
      <c r="G55" t="s">
        <v>564</v>
      </c>
      <c r="H55" s="3" t="s">
        <v>565</v>
      </c>
      <c r="I55" s="5" t="s">
        <v>566</v>
      </c>
      <c r="J55" s="3" t="s">
        <v>139</v>
      </c>
      <c r="K55" s="3" t="s">
        <v>567</v>
      </c>
      <c r="L55" s="3">
        <v>1</v>
      </c>
      <c r="M55" s="3">
        <v>1</v>
      </c>
      <c r="N55" s="3" t="s">
        <v>568</v>
      </c>
      <c r="O55" s="3" t="s">
        <v>430</v>
      </c>
      <c r="P55" s="3" t="s">
        <v>147</v>
      </c>
      <c r="Q55" s="2">
        <v>63172</v>
      </c>
      <c r="R55" s="3" t="s">
        <v>277</v>
      </c>
    </row>
    <row r="56" spans="1:18" x14ac:dyDescent="0.25">
      <c r="A56" s="2">
        <v>54</v>
      </c>
      <c r="B56" s="3" t="s">
        <v>569</v>
      </c>
      <c r="C56" s="4" t="s">
        <v>570</v>
      </c>
      <c r="D56" s="3" t="s">
        <v>164</v>
      </c>
      <c r="E56" s="3" t="s">
        <v>571</v>
      </c>
      <c r="F56" s="3" t="s">
        <v>175</v>
      </c>
      <c r="G56" t="s">
        <v>572</v>
      </c>
      <c r="H56" s="3" t="s">
        <v>573</v>
      </c>
      <c r="I56" s="5" t="s">
        <v>574</v>
      </c>
      <c r="J56" s="3" t="s">
        <v>139</v>
      </c>
      <c r="K56" s="3" t="s">
        <v>575</v>
      </c>
      <c r="L56" s="3">
        <v>2</v>
      </c>
      <c r="M56" s="3">
        <v>1</v>
      </c>
      <c r="N56" s="3" t="s">
        <v>576</v>
      </c>
      <c r="O56" s="3" t="s">
        <v>577</v>
      </c>
      <c r="P56" s="3" t="s">
        <v>175</v>
      </c>
      <c r="Q56" s="2"/>
      <c r="R56" s="3" t="s">
        <v>143</v>
      </c>
    </row>
    <row r="57" spans="1:18" x14ac:dyDescent="0.25">
      <c r="A57" s="2">
        <v>55</v>
      </c>
      <c r="B57" s="3" t="s">
        <v>578</v>
      </c>
      <c r="C57" s="4" t="s">
        <v>579</v>
      </c>
      <c r="D57" s="3" t="s">
        <v>133</v>
      </c>
      <c r="E57" s="3" t="s">
        <v>580</v>
      </c>
      <c r="F57" s="3" t="s">
        <v>147</v>
      </c>
      <c r="G57" t="s">
        <v>581</v>
      </c>
      <c r="H57" s="3" t="s">
        <v>582</v>
      </c>
      <c r="I57" s="5" t="s">
        <v>583</v>
      </c>
      <c r="J57" s="3" t="s">
        <v>139</v>
      </c>
      <c r="K57" s="3" t="s">
        <v>584</v>
      </c>
      <c r="L57" s="3">
        <v>3</v>
      </c>
      <c r="M57" s="3">
        <v>1</v>
      </c>
      <c r="N57" s="3" t="s">
        <v>584</v>
      </c>
      <c r="O57" s="3" t="s">
        <v>152</v>
      </c>
      <c r="P57" s="3" t="s">
        <v>147</v>
      </c>
      <c r="Q57" s="2">
        <v>63173</v>
      </c>
      <c r="R57" s="3" t="s">
        <v>188</v>
      </c>
    </row>
    <row r="58" spans="1:18" x14ac:dyDescent="0.25">
      <c r="A58" s="2">
        <v>56</v>
      </c>
      <c r="B58" s="3" t="s">
        <v>585</v>
      </c>
      <c r="C58" s="4" t="s">
        <v>586</v>
      </c>
      <c r="D58" s="3" t="s">
        <v>133</v>
      </c>
      <c r="E58" s="3" t="s">
        <v>587</v>
      </c>
      <c r="F58" s="3" t="s">
        <v>135</v>
      </c>
      <c r="G58" t="s">
        <v>588</v>
      </c>
      <c r="H58" s="3" t="s">
        <v>589</v>
      </c>
      <c r="I58" s="5" t="s">
        <v>590</v>
      </c>
      <c r="J58" s="3" t="s">
        <v>139</v>
      </c>
      <c r="K58" s="3" t="s">
        <v>591</v>
      </c>
      <c r="L58" s="3">
        <v>2</v>
      </c>
      <c r="M58" s="3">
        <v>1</v>
      </c>
      <c r="N58" s="3" t="s">
        <v>592</v>
      </c>
      <c r="O58" s="3" t="s">
        <v>593</v>
      </c>
      <c r="P58" s="3" t="s">
        <v>135</v>
      </c>
      <c r="Q58" s="2"/>
      <c r="R58" s="3" t="s">
        <v>143</v>
      </c>
    </row>
    <row r="59" spans="1:18" x14ac:dyDescent="0.25">
      <c r="A59" s="2">
        <v>57</v>
      </c>
      <c r="B59" s="3" t="s">
        <v>594</v>
      </c>
      <c r="C59" s="4" t="s">
        <v>595</v>
      </c>
      <c r="D59" s="3" t="s">
        <v>133</v>
      </c>
      <c r="E59" s="3" t="s">
        <v>596</v>
      </c>
      <c r="F59" s="3" t="s">
        <v>147</v>
      </c>
      <c r="G59" t="s">
        <v>597</v>
      </c>
      <c r="H59" s="3" t="s">
        <v>598</v>
      </c>
      <c r="I59" s="5" t="s">
        <v>599</v>
      </c>
      <c r="J59" s="3" t="s">
        <v>139</v>
      </c>
      <c r="K59" s="3" t="s">
        <v>324</v>
      </c>
      <c r="L59" s="3">
        <v>11</v>
      </c>
      <c r="M59" s="3">
        <v>3</v>
      </c>
      <c r="N59" s="3" t="s">
        <v>324</v>
      </c>
      <c r="O59" s="3" t="s">
        <v>325</v>
      </c>
      <c r="P59" s="3" t="s">
        <v>147</v>
      </c>
      <c r="Q59" s="2"/>
      <c r="R59" s="3" t="s">
        <v>153</v>
      </c>
    </row>
    <row r="60" spans="1:18" x14ac:dyDescent="0.25">
      <c r="A60" s="2">
        <v>58</v>
      </c>
      <c r="B60" s="3" t="s">
        <v>600</v>
      </c>
      <c r="C60" s="4" t="s">
        <v>601</v>
      </c>
      <c r="D60" s="3" t="s">
        <v>133</v>
      </c>
      <c r="E60" s="3" t="s">
        <v>602</v>
      </c>
      <c r="F60" s="3" t="s">
        <v>603</v>
      </c>
      <c r="G60" t="s">
        <v>604</v>
      </c>
      <c r="H60" s="3" t="s">
        <v>605</v>
      </c>
      <c r="I60" s="5" t="s">
        <v>606</v>
      </c>
      <c r="J60" s="3" t="s">
        <v>139</v>
      </c>
      <c r="K60" s="3" t="s">
        <v>607</v>
      </c>
      <c r="L60" s="3">
        <v>2</v>
      </c>
      <c r="M60" s="3">
        <v>3</v>
      </c>
      <c r="N60" s="3" t="s">
        <v>608</v>
      </c>
      <c r="O60" s="3" t="s">
        <v>609</v>
      </c>
      <c r="P60" s="3" t="s">
        <v>603</v>
      </c>
      <c r="Q60" s="2">
        <v>56252</v>
      </c>
      <c r="R60" s="3" t="s">
        <v>143</v>
      </c>
    </row>
    <row r="61" spans="1:18" x14ac:dyDescent="0.25">
      <c r="A61" s="2">
        <v>59</v>
      </c>
      <c r="B61" s="3" t="s">
        <v>610</v>
      </c>
      <c r="C61" s="10" t="s">
        <v>611</v>
      </c>
      <c r="D61" s="3" t="s">
        <v>133</v>
      </c>
      <c r="E61" s="3">
        <v>3060882976</v>
      </c>
      <c r="F61" s="3" t="s">
        <v>415</v>
      </c>
      <c r="G61" s="9" t="s">
        <v>612</v>
      </c>
      <c r="H61" s="8">
        <v>38839</v>
      </c>
      <c r="I61" s="5"/>
      <c r="J61" s="3"/>
      <c r="K61" s="3"/>
      <c r="L61" s="3"/>
      <c r="M61" s="3"/>
      <c r="N61" s="3"/>
      <c r="O61" s="3"/>
      <c r="P61" s="3" t="s">
        <v>415</v>
      </c>
      <c r="Q61" s="2"/>
      <c r="R61" s="3" t="s">
        <v>188</v>
      </c>
    </row>
    <row r="62" spans="1:18" x14ac:dyDescent="0.25">
      <c r="A62" s="2">
        <v>60</v>
      </c>
      <c r="B62" s="3" t="s">
        <v>613</v>
      </c>
      <c r="C62" s="4" t="s">
        <v>614</v>
      </c>
      <c r="D62" s="3" t="s">
        <v>133</v>
      </c>
      <c r="E62" s="3" t="s">
        <v>615</v>
      </c>
      <c r="F62" s="3" t="s">
        <v>166</v>
      </c>
      <c r="G62" t="s">
        <v>616</v>
      </c>
      <c r="H62" s="3" t="s">
        <v>617</v>
      </c>
      <c r="I62" s="5" t="s">
        <v>618</v>
      </c>
      <c r="J62" s="3" t="s">
        <v>139</v>
      </c>
      <c r="K62" s="3" t="s">
        <v>619</v>
      </c>
      <c r="L62" s="3">
        <v>5</v>
      </c>
      <c r="M62" s="3">
        <v>2</v>
      </c>
      <c r="N62" s="3" t="s">
        <v>620</v>
      </c>
      <c r="O62" s="3" t="s">
        <v>621</v>
      </c>
      <c r="P62" s="3" t="s">
        <v>147</v>
      </c>
      <c r="Q62" s="2">
        <v>63153</v>
      </c>
      <c r="R62" s="3" t="s">
        <v>326</v>
      </c>
    </row>
    <row r="63" spans="1:18" x14ac:dyDescent="0.25">
      <c r="A63" s="2">
        <v>61</v>
      </c>
      <c r="B63" s="3" t="s">
        <v>622</v>
      </c>
      <c r="C63" s="4" t="s">
        <v>623</v>
      </c>
      <c r="D63" s="3" t="s">
        <v>133</v>
      </c>
      <c r="E63" s="3" t="s">
        <v>624</v>
      </c>
      <c r="F63" s="3" t="s">
        <v>147</v>
      </c>
      <c r="G63" t="s">
        <v>625</v>
      </c>
      <c r="H63" s="3" t="s">
        <v>626</v>
      </c>
      <c r="I63" s="5" t="s">
        <v>627</v>
      </c>
      <c r="J63" s="3" t="s">
        <v>139</v>
      </c>
      <c r="K63" s="3" t="s">
        <v>304</v>
      </c>
      <c r="L63" s="3">
        <v>14</v>
      </c>
      <c r="M63" s="3">
        <v>4</v>
      </c>
      <c r="N63" s="3" t="s">
        <v>304</v>
      </c>
      <c r="O63" s="3" t="s">
        <v>152</v>
      </c>
      <c r="P63" s="3" t="s">
        <v>147</v>
      </c>
      <c r="Q63" s="2">
        <v>63173</v>
      </c>
      <c r="R63" s="3" t="s">
        <v>326</v>
      </c>
    </row>
    <row r="64" spans="1:18" x14ac:dyDescent="0.25">
      <c r="A64" s="2">
        <v>62</v>
      </c>
      <c r="B64" s="3" t="s">
        <v>628</v>
      </c>
      <c r="C64" s="4" t="s">
        <v>629</v>
      </c>
      <c r="D64" s="3" t="s">
        <v>133</v>
      </c>
      <c r="E64" s="3" t="s">
        <v>630</v>
      </c>
      <c r="F64" s="3" t="s">
        <v>147</v>
      </c>
      <c r="G64" t="s">
        <v>631</v>
      </c>
      <c r="H64" s="3" t="s">
        <v>632</v>
      </c>
      <c r="I64" s="5" t="s">
        <v>633</v>
      </c>
      <c r="J64" s="3" t="s">
        <v>139</v>
      </c>
      <c r="K64" s="3" t="s">
        <v>212</v>
      </c>
      <c r="L64" s="3">
        <v>16</v>
      </c>
      <c r="M64" s="3">
        <v>2</v>
      </c>
      <c r="N64" s="3" t="s">
        <v>634</v>
      </c>
      <c r="O64" s="3" t="s">
        <v>152</v>
      </c>
      <c r="P64" s="3" t="s">
        <v>147</v>
      </c>
      <c r="Q64" s="2">
        <v>63173</v>
      </c>
      <c r="R64" s="3" t="s">
        <v>188</v>
      </c>
    </row>
    <row r="65" spans="1:18" x14ac:dyDescent="0.25">
      <c r="A65" s="2">
        <v>63</v>
      </c>
      <c r="B65" s="3" t="s">
        <v>635</v>
      </c>
      <c r="C65" s="4" t="s">
        <v>636</v>
      </c>
      <c r="D65" s="3" t="s">
        <v>133</v>
      </c>
      <c r="E65" s="3" t="s">
        <v>637</v>
      </c>
      <c r="F65" s="3" t="s">
        <v>166</v>
      </c>
      <c r="G65" t="s">
        <v>638</v>
      </c>
      <c r="H65" s="3" t="s">
        <v>639</v>
      </c>
      <c r="I65" s="5" t="s">
        <v>640</v>
      </c>
      <c r="J65" s="3" t="s">
        <v>139</v>
      </c>
      <c r="K65" s="3" t="s">
        <v>641</v>
      </c>
      <c r="L65" s="3">
        <v>9</v>
      </c>
      <c r="M65" s="3">
        <v>3</v>
      </c>
      <c r="N65" s="3" t="s">
        <v>642</v>
      </c>
      <c r="O65" s="3" t="s">
        <v>247</v>
      </c>
      <c r="P65" s="3" t="s">
        <v>147</v>
      </c>
      <c r="Q65" s="2">
        <v>63155</v>
      </c>
      <c r="R65" s="3" t="s">
        <v>188</v>
      </c>
    </row>
    <row r="66" spans="1:18" x14ac:dyDescent="0.25">
      <c r="A66" s="2">
        <v>64</v>
      </c>
      <c r="B66" s="3" t="s">
        <v>643</v>
      </c>
      <c r="C66" s="4" t="s">
        <v>644</v>
      </c>
      <c r="D66" s="3" t="s">
        <v>133</v>
      </c>
      <c r="E66" s="3" t="s">
        <v>645</v>
      </c>
      <c r="F66" s="3" t="s">
        <v>646</v>
      </c>
      <c r="G66" t="s">
        <v>647</v>
      </c>
      <c r="H66" s="3" t="s">
        <v>648</v>
      </c>
      <c r="I66" s="5" t="s">
        <v>649</v>
      </c>
      <c r="J66" s="3" t="s">
        <v>139</v>
      </c>
      <c r="K66" s="3" t="s">
        <v>650</v>
      </c>
      <c r="L66" s="3">
        <v>15</v>
      </c>
      <c r="M66" s="3">
        <v>6</v>
      </c>
      <c r="N66" s="3" t="s">
        <v>342</v>
      </c>
      <c r="O66" s="3" t="s">
        <v>343</v>
      </c>
      <c r="P66" s="3" t="s">
        <v>646</v>
      </c>
      <c r="Q66" s="2">
        <v>63161</v>
      </c>
      <c r="R66" s="3" t="s">
        <v>188</v>
      </c>
    </row>
    <row r="67" spans="1:18" x14ac:dyDescent="0.25">
      <c r="A67" s="2">
        <v>65</v>
      </c>
      <c r="B67" s="3" t="s">
        <v>651</v>
      </c>
      <c r="C67" s="4" t="s">
        <v>652</v>
      </c>
      <c r="D67" s="3" t="s">
        <v>164</v>
      </c>
      <c r="E67" s="3" t="s">
        <v>653</v>
      </c>
      <c r="F67" s="3" t="s">
        <v>147</v>
      </c>
      <c r="G67" t="s">
        <v>654</v>
      </c>
      <c r="H67" s="3" t="s">
        <v>459</v>
      </c>
      <c r="I67" s="5" t="s">
        <v>655</v>
      </c>
      <c r="J67" s="3" t="s">
        <v>139</v>
      </c>
      <c r="K67" s="3" t="s">
        <v>656</v>
      </c>
      <c r="L67" s="3">
        <v>5</v>
      </c>
      <c r="M67" s="3">
        <v>3</v>
      </c>
      <c r="N67" s="3" t="s">
        <v>275</v>
      </c>
      <c r="O67" s="3" t="s">
        <v>657</v>
      </c>
      <c r="P67" s="3" t="s">
        <v>147</v>
      </c>
      <c r="Q67" s="2">
        <v>17426</v>
      </c>
      <c r="R67" s="3" t="s">
        <v>182</v>
      </c>
    </row>
    <row r="68" spans="1:18" x14ac:dyDescent="0.25">
      <c r="A68" s="2">
        <v>66</v>
      </c>
      <c r="B68" s="3" t="s">
        <v>658</v>
      </c>
      <c r="C68" s="4" t="s">
        <v>659</v>
      </c>
      <c r="D68" s="3" t="s">
        <v>164</v>
      </c>
      <c r="E68" s="3" t="s">
        <v>660</v>
      </c>
      <c r="F68" s="3" t="s">
        <v>147</v>
      </c>
      <c r="G68" t="s">
        <v>661</v>
      </c>
      <c r="H68" s="3" t="s">
        <v>662</v>
      </c>
      <c r="I68" s="5" t="s">
        <v>663</v>
      </c>
      <c r="J68" s="3" t="s">
        <v>139</v>
      </c>
      <c r="K68" s="3" t="s">
        <v>664</v>
      </c>
      <c r="L68" s="3">
        <v>17</v>
      </c>
      <c r="M68" s="3">
        <v>6</v>
      </c>
      <c r="N68" s="3" t="s">
        <v>665</v>
      </c>
      <c r="O68" s="3" t="s">
        <v>666</v>
      </c>
      <c r="P68" s="3" t="s">
        <v>147</v>
      </c>
      <c r="Q68" s="2">
        <v>63131</v>
      </c>
      <c r="R68" s="3" t="s">
        <v>326</v>
      </c>
    </row>
    <row r="69" spans="1:18" x14ac:dyDescent="0.25">
      <c r="A69" s="2">
        <v>67</v>
      </c>
      <c r="B69" s="3" t="s">
        <v>667</v>
      </c>
      <c r="C69" s="4" t="s">
        <v>668</v>
      </c>
      <c r="D69" s="3" t="s">
        <v>133</v>
      </c>
      <c r="E69" s="3" t="s">
        <v>669</v>
      </c>
      <c r="F69" s="3" t="s">
        <v>147</v>
      </c>
      <c r="G69" t="s">
        <v>670</v>
      </c>
      <c r="H69" s="3" t="s">
        <v>671</v>
      </c>
      <c r="I69" s="5" t="s">
        <v>672</v>
      </c>
      <c r="J69" s="3" t="s">
        <v>139</v>
      </c>
      <c r="K69" s="3" t="s">
        <v>673</v>
      </c>
      <c r="L69" s="3">
        <v>20</v>
      </c>
      <c r="M69" s="3">
        <v>2</v>
      </c>
      <c r="N69" s="3" t="s">
        <v>674</v>
      </c>
      <c r="O69" s="3" t="s">
        <v>276</v>
      </c>
      <c r="P69" s="3" t="s">
        <v>147</v>
      </c>
      <c r="Q69" s="2">
        <v>63171</v>
      </c>
      <c r="R69" s="3" t="s">
        <v>153</v>
      </c>
    </row>
    <row r="70" spans="1:18" x14ac:dyDescent="0.25">
      <c r="A70" s="2">
        <v>68</v>
      </c>
      <c r="B70" s="3" t="s">
        <v>675</v>
      </c>
      <c r="C70" s="4" t="s">
        <v>676</v>
      </c>
      <c r="D70" s="3" t="s">
        <v>164</v>
      </c>
      <c r="E70" s="3" t="s">
        <v>677</v>
      </c>
      <c r="F70" s="3" t="s">
        <v>678</v>
      </c>
      <c r="G70" t="s">
        <v>679</v>
      </c>
      <c r="H70" s="3" t="s">
        <v>680</v>
      </c>
      <c r="I70" s="5" t="s">
        <v>681</v>
      </c>
      <c r="J70" s="3" t="s">
        <v>139</v>
      </c>
      <c r="K70" s="3" t="s">
        <v>682</v>
      </c>
      <c r="L70" s="3">
        <v>2</v>
      </c>
      <c r="M70" s="3">
        <v>3</v>
      </c>
      <c r="N70" s="3" t="s">
        <v>683</v>
      </c>
      <c r="O70" s="3" t="s">
        <v>684</v>
      </c>
      <c r="P70" s="3" t="s">
        <v>678</v>
      </c>
      <c r="Q70" s="2"/>
      <c r="R70" s="3" t="s">
        <v>143</v>
      </c>
    </row>
    <row r="71" spans="1:18" x14ac:dyDescent="0.25">
      <c r="A71" s="2">
        <v>69</v>
      </c>
      <c r="B71" s="3" t="s">
        <v>685</v>
      </c>
      <c r="C71" s="4" t="s">
        <v>686</v>
      </c>
      <c r="D71" s="3" t="s">
        <v>133</v>
      </c>
      <c r="E71" s="3" t="s">
        <v>687</v>
      </c>
      <c r="F71" s="3" t="s">
        <v>147</v>
      </c>
      <c r="G71" t="s">
        <v>688</v>
      </c>
      <c r="H71" s="3" t="s">
        <v>689</v>
      </c>
      <c r="I71" s="5" t="s">
        <v>690</v>
      </c>
      <c r="J71" s="3" t="s">
        <v>139</v>
      </c>
      <c r="K71" s="3" t="s">
        <v>691</v>
      </c>
      <c r="L71" s="3"/>
      <c r="M71" s="3"/>
      <c r="N71" s="3" t="s">
        <v>342</v>
      </c>
      <c r="O71" s="3" t="s">
        <v>493</v>
      </c>
      <c r="P71" s="3" t="s">
        <v>147</v>
      </c>
      <c r="Q71" s="2"/>
      <c r="R71" s="3" t="s">
        <v>153</v>
      </c>
    </row>
    <row r="72" spans="1:18" x14ac:dyDescent="0.25">
      <c r="A72" s="2">
        <v>70</v>
      </c>
      <c r="B72" s="3" t="s">
        <v>692</v>
      </c>
      <c r="C72" s="4" t="s">
        <v>693</v>
      </c>
      <c r="D72" s="3" t="s">
        <v>133</v>
      </c>
      <c r="E72" s="3" t="s">
        <v>694</v>
      </c>
      <c r="F72" s="3" t="s">
        <v>147</v>
      </c>
      <c r="G72" t="s">
        <v>695</v>
      </c>
      <c r="H72" s="3" t="s">
        <v>696</v>
      </c>
      <c r="I72" s="5" t="s">
        <v>697</v>
      </c>
      <c r="J72" s="3" t="s">
        <v>139</v>
      </c>
      <c r="K72" s="3" t="s">
        <v>698</v>
      </c>
      <c r="L72" s="3"/>
      <c r="M72" s="3"/>
      <c r="N72" s="3" t="s">
        <v>698</v>
      </c>
      <c r="O72" s="3" t="s">
        <v>152</v>
      </c>
      <c r="P72" s="3" t="s">
        <v>147</v>
      </c>
      <c r="Q72" s="2"/>
      <c r="R72" s="3" t="s">
        <v>188</v>
      </c>
    </row>
    <row r="73" spans="1:18" x14ac:dyDescent="0.25">
      <c r="A73" s="2">
        <v>71</v>
      </c>
      <c r="B73" s="3" t="s">
        <v>699</v>
      </c>
      <c r="C73" s="4" t="s">
        <v>700</v>
      </c>
      <c r="D73" s="3" t="s">
        <v>133</v>
      </c>
      <c r="E73" s="3"/>
      <c r="F73" s="3" t="s">
        <v>363</v>
      </c>
      <c r="G73" t="s">
        <v>701</v>
      </c>
      <c r="H73" s="3" t="s">
        <v>702</v>
      </c>
      <c r="I73" s="5" t="s">
        <v>703</v>
      </c>
      <c r="J73" s="3" t="s">
        <v>139</v>
      </c>
      <c r="K73" s="3" t="s">
        <v>704</v>
      </c>
      <c r="L73" s="3">
        <v>6</v>
      </c>
      <c r="M73" s="3">
        <v>2</v>
      </c>
      <c r="N73" s="3" t="s">
        <v>705</v>
      </c>
      <c r="O73" s="3" t="s">
        <v>430</v>
      </c>
      <c r="P73" s="3" t="s">
        <v>363</v>
      </c>
      <c r="Q73" s="2">
        <v>63172</v>
      </c>
      <c r="R73" s="3" t="s">
        <v>188</v>
      </c>
    </row>
    <row r="74" spans="1:18" x14ac:dyDescent="0.25">
      <c r="A74" s="2">
        <v>72</v>
      </c>
      <c r="B74" s="3" t="s">
        <v>706</v>
      </c>
      <c r="C74" s="4" t="s">
        <v>707</v>
      </c>
      <c r="D74" s="3" t="s">
        <v>133</v>
      </c>
      <c r="E74" s="3" t="s">
        <v>708</v>
      </c>
      <c r="F74" s="3" t="s">
        <v>147</v>
      </c>
      <c r="G74" t="s">
        <v>709</v>
      </c>
      <c r="H74" s="3" t="s">
        <v>710</v>
      </c>
      <c r="I74" s="5" t="s">
        <v>711</v>
      </c>
      <c r="J74" s="3" t="s">
        <v>139</v>
      </c>
      <c r="K74" s="3" t="s">
        <v>712</v>
      </c>
      <c r="L74" s="3">
        <v>10</v>
      </c>
      <c r="M74" s="3">
        <v>3</v>
      </c>
      <c r="N74" s="3" t="s">
        <v>713</v>
      </c>
      <c r="O74" s="3" t="s">
        <v>325</v>
      </c>
      <c r="P74" s="3" t="s">
        <v>147</v>
      </c>
      <c r="Q74" s="2">
        <v>63172</v>
      </c>
      <c r="R74" s="3" t="s">
        <v>188</v>
      </c>
    </row>
    <row r="75" spans="1:18" x14ac:dyDescent="0.25">
      <c r="A75" s="2">
        <v>73</v>
      </c>
      <c r="B75" s="3" t="s">
        <v>714</v>
      </c>
      <c r="C75" s="4" t="s">
        <v>715</v>
      </c>
      <c r="D75" s="3" t="s">
        <v>133</v>
      </c>
      <c r="E75" s="3" t="s">
        <v>716</v>
      </c>
      <c r="F75" s="3" t="s">
        <v>363</v>
      </c>
      <c r="G75" t="s">
        <v>717</v>
      </c>
      <c r="H75" s="3" t="s">
        <v>201</v>
      </c>
      <c r="I75" s="5" t="s">
        <v>718</v>
      </c>
      <c r="J75" s="3" t="s">
        <v>139</v>
      </c>
      <c r="K75" s="3" t="s">
        <v>719</v>
      </c>
      <c r="L75" s="3">
        <v>10</v>
      </c>
      <c r="M75" s="3">
        <v>6</v>
      </c>
      <c r="N75" s="3" t="s">
        <v>719</v>
      </c>
      <c r="O75" s="3" t="s">
        <v>369</v>
      </c>
      <c r="P75" s="3" t="s">
        <v>363</v>
      </c>
      <c r="Q75" s="2">
        <v>63372</v>
      </c>
      <c r="R75" s="3" t="s">
        <v>326</v>
      </c>
    </row>
    <row r="76" spans="1:18" x14ac:dyDescent="0.25">
      <c r="A76" s="2">
        <v>74</v>
      </c>
      <c r="B76" s="3" t="s">
        <v>720</v>
      </c>
      <c r="C76" s="4" t="s">
        <v>721</v>
      </c>
      <c r="D76" s="3" t="s">
        <v>164</v>
      </c>
      <c r="E76" s="3" t="s">
        <v>722</v>
      </c>
      <c r="F76" s="3" t="s">
        <v>147</v>
      </c>
      <c r="G76" t="s">
        <v>723</v>
      </c>
      <c r="H76" s="3" t="s">
        <v>724</v>
      </c>
      <c r="I76" s="5" t="s">
        <v>725</v>
      </c>
      <c r="J76" s="3" t="s">
        <v>139</v>
      </c>
      <c r="K76" s="3" t="s">
        <v>212</v>
      </c>
      <c r="L76" s="3">
        <v>39</v>
      </c>
      <c r="M76" s="3">
        <v>5</v>
      </c>
      <c r="N76" s="3" t="s">
        <v>212</v>
      </c>
      <c r="O76" s="3" t="s">
        <v>213</v>
      </c>
      <c r="P76" s="3" t="s">
        <v>147</v>
      </c>
      <c r="Q76" s="2">
        <v>63181</v>
      </c>
      <c r="R76" s="3" t="s">
        <v>326</v>
      </c>
    </row>
    <row r="77" spans="1:18" x14ac:dyDescent="0.25">
      <c r="A77" s="2">
        <v>75</v>
      </c>
      <c r="B77" s="3" t="s">
        <v>726</v>
      </c>
      <c r="C77" s="4" t="s">
        <v>727</v>
      </c>
      <c r="D77" s="3" t="s">
        <v>133</v>
      </c>
      <c r="E77" s="3" t="s">
        <v>728</v>
      </c>
      <c r="F77" s="3" t="s">
        <v>147</v>
      </c>
      <c r="G77" t="s">
        <v>729</v>
      </c>
      <c r="H77" s="3" t="s">
        <v>730</v>
      </c>
      <c r="I77" s="5" t="s">
        <v>731</v>
      </c>
      <c r="J77" s="3" t="s">
        <v>139</v>
      </c>
      <c r="K77" s="3" t="s">
        <v>732</v>
      </c>
      <c r="L77" s="3">
        <v>22</v>
      </c>
      <c r="M77" s="3">
        <v>2</v>
      </c>
      <c r="N77" s="3" t="s">
        <v>674</v>
      </c>
      <c r="O77" s="3" t="s">
        <v>276</v>
      </c>
      <c r="P77" s="3" t="s">
        <v>147</v>
      </c>
      <c r="Q77" s="2"/>
      <c r="R77" s="3" t="s">
        <v>143</v>
      </c>
    </row>
    <row r="78" spans="1:18" x14ac:dyDescent="0.25">
      <c r="A78" s="2">
        <v>76</v>
      </c>
      <c r="B78" s="3" t="s">
        <v>733</v>
      </c>
      <c r="C78" s="4" t="s">
        <v>734</v>
      </c>
      <c r="D78" s="3" t="s">
        <v>133</v>
      </c>
      <c r="E78" s="3" t="s">
        <v>735</v>
      </c>
      <c r="F78" s="3" t="s">
        <v>166</v>
      </c>
      <c r="G78" t="s">
        <v>736</v>
      </c>
      <c r="H78" s="3" t="s">
        <v>737</v>
      </c>
      <c r="I78" s="5" t="s">
        <v>738</v>
      </c>
      <c r="J78" s="3" t="s">
        <v>139</v>
      </c>
      <c r="K78" s="3" t="s">
        <v>739</v>
      </c>
      <c r="L78" s="3">
        <v>1</v>
      </c>
      <c r="M78" s="3">
        <v>13</v>
      </c>
      <c r="N78" s="3" t="s">
        <v>740</v>
      </c>
      <c r="O78" s="3" t="s">
        <v>741</v>
      </c>
      <c r="P78" s="3" t="s">
        <v>147</v>
      </c>
      <c r="Q78" s="2">
        <v>29422</v>
      </c>
      <c r="R78" s="3" t="s">
        <v>153</v>
      </c>
    </row>
    <row r="79" spans="1:18" x14ac:dyDescent="0.25">
      <c r="A79" s="2">
        <v>77</v>
      </c>
      <c r="B79" s="3" t="s">
        <v>742</v>
      </c>
      <c r="C79" s="4" t="s">
        <v>743</v>
      </c>
      <c r="D79" s="3" t="s">
        <v>164</v>
      </c>
      <c r="E79" s="3" t="s">
        <v>744</v>
      </c>
      <c r="F79" s="3" t="s">
        <v>147</v>
      </c>
      <c r="G79" t="s">
        <v>745</v>
      </c>
      <c r="H79" s="3" t="s">
        <v>746</v>
      </c>
      <c r="I79" s="5" t="s">
        <v>747</v>
      </c>
      <c r="J79" s="3" t="s">
        <v>139</v>
      </c>
      <c r="K79" s="3" t="s">
        <v>748</v>
      </c>
      <c r="L79" s="3">
        <v>12</v>
      </c>
      <c r="M79" s="3">
        <v>2</v>
      </c>
      <c r="N79" s="3" t="s">
        <v>748</v>
      </c>
      <c r="O79" s="3" t="s">
        <v>325</v>
      </c>
      <c r="P79" s="3" t="s">
        <v>147</v>
      </c>
      <c r="Q79" s="2">
        <v>63174</v>
      </c>
      <c r="R79" s="3" t="s">
        <v>326</v>
      </c>
    </row>
    <row r="80" spans="1:18" x14ac:dyDescent="0.25">
      <c r="A80" s="2">
        <v>78</v>
      </c>
      <c r="B80" s="3" t="s">
        <v>749</v>
      </c>
      <c r="C80" s="4" t="s">
        <v>750</v>
      </c>
      <c r="D80" s="3" t="s">
        <v>164</v>
      </c>
      <c r="E80" s="3" t="s">
        <v>751</v>
      </c>
      <c r="F80" s="3" t="s">
        <v>147</v>
      </c>
      <c r="G80" t="s">
        <v>752</v>
      </c>
      <c r="H80" s="3" t="s">
        <v>753</v>
      </c>
      <c r="I80" s="5" t="s">
        <v>754</v>
      </c>
      <c r="J80" s="3" t="s">
        <v>139</v>
      </c>
      <c r="K80" s="3" t="s">
        <v>755</v>
      </c>
      <c r="L80" s="3">
        <v>25</v>
      </c>
      <c r="M80" s="3">
        <v>4</v>
      </c>
      <c r="N80" s="3" t="s">
        <v>755</v>
      </c>
      <c r="O80" s="3" t="s">
        <v>756</v>
      </c>
      <c r="P80" s="3" t="s">
        <v>147</v>
      </c>
      <c r="Q80" s="2">
        <v>63151</v>
      </c>
      <c r="R80" s="3" t="s">
        <v>153</v>
      </c>
    </row>
    <row r="81" spans="1:18" x14ac:dyDescent="0.25">
      <c r="A81" s="2">
        <v>79</v>
      </c>
      <c r="B81" s="3" t="s">
        <v>757</v>
      </c>
      <c r="C81" s="4" t="s">
        <v>758</v>
      </c>
      <c r="D81" s="3" t="s">
        <v>133</v>
      </c>
      <c r="E81" s="3" t="s">
        <v>759</v>
      </c>
      <c r="F81" s="3" t="s">
        <v>363</v>
      </c>
      <c r="G81" t="s">
        <v>760</v>
      </c>
      <c r="H81" s="3" t="s">
        <v>761</v>
      </c>
      <c r="I81" s="5" t="s">
        <v>762</v>
      </c>
      <c r="J81" s="3" t="s">
        <v>139</v>
      </c>
      <c r="K81" s="3" t="s">
        <v>763</v>
      </c>
      <c r="L81" s="3">
        <v>4</v>
      </c>
      <c r="M81" s="3">
        <v>9</v>
      </c>
      <c r="N81" s="3" t="s">
        <v>764</v>
      </c>
      <c r="O81" s="3" t="s">
        <v>369</v>
      </c>
      <c r="P81" s="3" t="s">
        <v>363</v>
      </c>
      <c r="Q81" s="2">
        <v>63372</v>
      </c>
      <c r="R81" s="3" t="s">
        <v>326</v>
      </c>
    </row>
    <row r="82" spans="1:18" x14ac:dyDescent="0.25">
      <c r="A82" s="2">
        <v>80</v>
      </c>
      <c r="B82" s="3" t="s">
        <v>765</v>
      </c>
      <c r="C82" s="4" t="s">
        <v>766</v>
      </c>
      <c r="D82" s="3" t="s">
        <v>164</v>
      </c>
      <c r="E82" s="3" t="s">
        <v>767</v>
      </c>
      <c r="F82" s="3" t="s">
        <v>768</v>
      </c>
      <c r="G82" t="s">
        <v>769</v>
      </c>
      <c r="H82" s="3" t="s">
        <v>770</v>
      </c>
      <c r="I82" s="5" t="s">
        <v>771</v>
      </c>
      <c r="J82" s="3" t="s">
        <v>139</v>
      </c>
      <c r="K82" s="3" t="s">
        <v>772</v>
      </c>
      <c r="L82" s="3">
        <v>7</v>
      </c>
      <c r="M82" s="3">
        <v>3</v>
      </c>
      <c r="N82" s="3" t="s">
        <v>772</v>
      </c>
      <c r="O82" s="3" t="s">
        <v>773</v>
      </c>
      <c r="P82" s="3" t="s">
        <v>774</v>
      </c>
      <c r="Q82" s="2">
        <v>59467</v>
      </c>
      <c r="R82" s="3" t="s">
        <v>188</v>
      </c>
    </row>
    <row r="83" spans="1:18" x14ac:dyDescent="0.25">
      <c r="A83" s="2">
        <v>81</v>
      </c>
      <c r="B83" s="3" t="s">
        <v>775</v>
      </c>
      <c r="C83" s="4" t="s">
        <v>776</v>
      </c>
      <c r="D83" s="3" t="s">
        <v>133</v>
      </c>
      <c r="E83" s="3" t="s">
        <v>777</v>
      </c>
      <c r="F83" s="3" t="s">
        <v>556</v>
      </c>
      <c r="G83" t="s">
        <v>778</v>
      </c>
      <c r="H83" s="3" t="s">
        <v>779</v>
      </c>
      <c r="I83" s="5" t="s">
        <v>780</v>
      </c>
      <c r="J83" s="3" t="s">
        <v>139</v>
      </c>
      <c r="K83" s="3" t="s">
        <v>781</v>
      </c>
      <c r="L83" s="3">
        <v>21</v>
      </c>
      <c r="M83" s="3">
        <v>9</v>
      </c>
      <c r="N83" s="3" t="s">
        <v>782</v>
      </c>
      <c r="O83" s="3" t="s">
        <v>430</v>
      </c>
      <c r="P83" s="3" t="s">
        <v>299</v>
      </c>
      <c r="Q83" s="2">
        <v>63181</v>
      </c>
      <c r="R83" s="3" t="s">
        <v>153</v>
      </c>
    </row>
    <row r="84" spans="1:18" x14ac:dyDescent="0.25">
      <c r="A84" s="2">
        <v>82</v>
      </c>
      <c r="B84" s="3" t="s">
        <v>783</v>
      </c>
      <c r="C84" s="4" t="s">
        <v>784</v>
      </c>
      <c r="D84" s="3" t="s">
        <v>164</v>
      </c>
      <c r="E84" s="3" t="s">
        <v>785</v>
      </c>
      <c r="F84" s="3" t="s">
        <v>786</v>
      </c>
      <c r="G84" t="s">
        <v>787</v>
      </c>
      <c r="H84" s="3" t="s">
        <v>788</v>
      </c>
      <c r="I84" s="5" t="s">
        <v>789</v>
      </c>
      <c r="J84" s="3" t="s">
        <v>139</v>
      </c>
      <c r="K84" s="3" t="s">
        <v>786</v>
      </c>
      <c r="L84" s="3">
        <v>24</v>
      </c>
      <c r="M84" s="3">
        <v>10</v>
      </c>
      <c r="N84" s="3" t="s">
        <v>786</v>
      </c>
      <c r="O84" s="3" t="s">
        <v>790</v>
      </c>
      <c r="P84" s="3" t="s">
        <v>786</v>
      </c>
      <c r="Q84" s="2">
        <v>37352</v>
      </c>
      <c r="R84" s="3" t="s">
        <v>326</v>
      </c>
    </row>
    <row r="85" spans="1:18" x14ac:dyDescent="0.25">
      <c r="A85" s="2">
        <v>83</v>
      </c>
      <c r="B85" s="3" t="s">
        <v>791</v>
      </c>
      <c r="C85" s="4" t="s">
        <v>792</v>
      </c>
      <c r="D85" s="3" t="s">
        <v>164</v>
      </c>
      <c r="E85" s="3" t="s">
        <v>793</v>
      </c>
      <c r="F85" s="3" t="s">
        <v>135</v>
      </c>
      <c r="G85" t="s">
        <v>794</v>
      </c>
      <c r="H85" s="3" t="s">
        <v>795</v>
      </c>
      <c r="I85" s="5" t="s">
        <v>796</v>
      </c>
      <c r="J85" s="3" t="s">
        <v>139</v>
      </c>
      <c r="K85" s="3" t="s">
        <v>797</v>
      </c>
      <c r="L85" s="3">
        <v>6</v>
      </c>
      <c r="M85" s="3">
        <v>3</v>
      </c>
      <c r="N85" s="3" t="s">
        <v>797</v>
      </c>
      <c r="O85" s="3" t="s">
        <v>152</v>
      </c>
      <c r="P85" s="3" t="s">
        <v>135</v>
      </c>
      <c r="Q85" s="2">
        <v>63173</v>
      </c>
      <c r="R85" s="3" t="s">
        <v>182</v>
      </c>
    </row>
    <row r="86" spans="1:18" x14ac:dyDescent="0.25">
      <c r="A86" s="2">
        <v>84</v>
      </c>
      <c r="B86" s="3" t="s">
        <v>798</v>
      </c>
      <c r="C86" s="4" t="s">
        <v>799</v>
      </c>
      <c r="D86" s="3" t="s">
        <v>133</v>
      </c>
      <c r="E86" s="3" t="s">
        <v>800</v>
      </c>
      <c r="F86" s="3" t="s">
        <v>801</v>
      </c>
      <c r="G86" t="s">
        <v>802</v>
      </c>
      <c r="H86" s="3" t="s">
        <v>803</v>
      </c>
      <c r="I86" s="5" t="s">
        <v>804</v>
      </c>
      <c r="J86" s="3" t="s">
        <v>139</v>
      </c>
      <c r="K86" s="3" t="s">
        <v>476</v>
      </c>
      <c r="L86" s="3"/>
      <c r="M86" s="3"/>
      <c r="N86" s="3" t="s">
        <v>476</v>
      </c>
      <c r="O86" s="3" t="s">
        <v>477</v>
      </c>
      <c r="P86" s="3" t="s">
        <v>801</v>
      </c>
      <c r="Q86" s="2">
        <v>29274</v>
      </c>
      <c r="R86" s="3" t="s">
        <v>188</v>
      </c>
    </row>
    <row r="87" spans="1:18" x14ac:dyDescent="0.25">
      <c r="A87" s="2">
        <v>85</v>
      </c>
      <c r="B87" s="3" t="s">
        <v>805</v>
      </c>
      <c r="C87" s="4" t="s">
        <v>806</v>
      </c>
      <c r="D87" s="3" t="s">
        <v>133</v>
      </c>
      <c r="E87" s="3" t="s">
        <v>807</v>
      </c>
      <c r="F87" s="3" t="s">
        <v>175</v>
      </c>
      <c r="G87" t="s">
        <v>808</v>
      </c>
      <c r="H87" s="3" t="s">
        <v>809</v>
      </c>
      <c r="I87" s="5" t="s">
        <v>810</v>
      </c>
      <c r="J87" s="3" t="s">
        <v>139</v>
      </c>
      <c r="K87" s="3" t="s">
        <v>811</v>
      </c>
      <c r="L87" s="3">
        <v>5</v>
      </c>
      <c r="M87" s="3">
        <v>1</v>
      </c>
      <c r="N87" s="3" t="s">
        <v>812</v>
      </c>
      <c r="O87" s="3" t="s">
        <v>813</v>
      </c>
      <c r="P87" s="3" t="s">
        <v>175</v>
      </c>
      <c r="Q87" s="2"/>
      <c r="R87" s="3" t="s">
        <v>143</v>
      </c>
    </row>
    <row r="88" spans="1:18" x14ac:dyDescent="0.25">
      <c r="A88" s="2">
        <v>86</v>
      </c>
      <c r="B88" s="3" t="s">
        <v>814</v>
      </c>
      <c r="C88" s="4" t="s">
        <v>815</v>
      </c>
      <c r="D88" s="3" t="s">
        <v>164</v>
      </c>
      <c r="E88" s="3" t="s">
        <v>816</v>
      </c>
      <c r="F88" s="3" t="s">
        <v>817</v>
      </c>
      <c r="G88" t="s">
        <v>818</v>
      </c>
      <c r="H88" s="3" t="s">
        <v>819</v>
      </c>
      <c r="I88" s="5" t="s">
        <v>820</v>
      </c>
      <c r="J88" s="3" t="s">
        <v>139</v>
      </c>
      <c r="K88" s="3" t="s">
        <v>821</v>
      </c>
      <c r="L88" s="3">
        <v>6</v>
      </c>
      <c r="M88" s="3">
        <v>2</v>
      </c>
      <c r="N88" s="3" t="s">
        <v>822</v>
      </c>
      <c r="O88" s="3" t="s">
        <v>823</v>
      </c>
      <c r="P88" s="3" t="s">
        <v>817</v>
      </c>
      <c r="Q88" s="2">
        <v>61258</v>
      </c>
      <c r="R88" s="3" t="s">
        <v>143</v>
      </c>
    </row>
    <row r="89" spans="1:18" x14ac:dyDescent="0.25">
      <c r="A89" s="2">
        <v>87</v>
      </c>
      <c r="B89" s="3" t="s">
        <v>824</v>
      </c>
      <c r="C89" s="4" t="s">
        <v>825</v>
      </c>
      <c r="D89" s="3" t="s">
        <v>133</v>
      </c>
      <c r="E89" s="3" t="s">
        <v>826</v>
      </c>
      <c r="F89" s="3" t="s">
        <v>147</v>
      </c>
      <c r="G89" t="s">
        <v>827</v>
      </c>
      <c r="H89" s="3" t="s">
        <v>828</v>
      </c>
      <c r="I89" s="5" t="s">
        <v>829</v>
      </c>
      <c r="J89" s="3" t="s">
        <v>139</v>
      </c>
      <c r="K89" s="3" t="s">
        <v>830</v>
      </c>
      <c r="L89" s="3">
        <v>22</v>
      </c>
      <c r="M89" s="3">
        <v>2</v>
      </c>
      <c r="N89" s="3" t="s">
        <v>674</v>
      </c>
      <c r="O89" s="3" t="s">
        <v>276</v>
      </c>
      <c r="P89" s="3" t="s">
        <v>147</v>
      </c>
      <c r="Q89" s="2">
        <v>63171</v>
      </c>
      <c r="R89" s="3" t="s">
        <v>143</v>
      </c>
    </row>
    <row r="90" spans="1:18" x14ac:dyDescent="0.25">
      <c r="A90" s="2">
        <v>88</v>
      </c>
      <c r="B90" s="3" t="s">
        <v>831</v>
      </c>
      <c r="C90" s="4" t="s">
        <v>832</v>
      </c>
      <c r="D90" s="3" t="s">
        <v>164</v>
      </c>
      <c r="E90" s="3" t="s">
        <v>833</v>
      </c>
      <c r="F90" s="3" t="s">
        <v>834</v>
      </c>
      <c r="G90" t="s">
        <v>835</v>
      </c>
      <c r="H90" s="3" t="s">
        <v>836</v>
      </c>
      <c r="I90" s="5" t="s">
        <v>837</v>
      </c>
      <c r="J90" s="3" t="s">
        <v>139</v>
      </c>
      <c r="K90" s="3" t="s">
        <v>834</v>
      </c>
      <c r="L90" s="3">
        <v>0</v>
      </c>
      <c r="M90" s="3">
        <v>0</v>
      </c>
      <c r="N90" s="3" t="s">
        <v>838</v>
      </c>
      <c r="O90" s="3" t="s">
        <v>839</v>
      </c>
      <c r="P90" s="3" t="s">
        <v>834</v>
      </c>
      <c r="Q90" s="2">
        <v>83573</v>
      </c>
      <c r="R90" s="3" t="s">
        <v>326</v>
      </c>
    </row>
    <row r="91" spans="1:18" x14ac:dyDescent="0.25">
      <c r="A91" s="2">
        <v>89</v>
      </c>
      <c r="B91" s="3" t="s">
        <v>840</v>
      </c>
      <c r="C91" s="4" t="s">
        <v>841</v>
      </c>
      <c r="D91" s="3" t="s">
        <v>133</v>
      </c>
      <c r="E91" s="3" t="s">
        <v>842</v>
      </c>
      <c r="F91" s="3" t="s">
        <v>415</v>
      </c>
      <c r="G91" t="s">
        <v>843</v>
      </c>
      <c r="H91" s="3" t="s">
        <v>844</v>
      </c>
      <c r="I91" s="5" t="s">
        <v>845</v>
      </c>
      <c r="J91" s="3" t="s">
        <v>139</v>
      </c>
      <c r="K91" s="3" t="s">
        <v>846</v>
      </c>
      <c r="L91" s="3"/>
      <c r="M91" s="3"/>
      <c r="N91" s="3" t="s">
        <v>420</v>
      </c>
      <c r="O91" s="3" t="s">
        <v>421</v>
      </c>
      <c r="P91" s="3" t="s">
        <v>415</v>
      </c>
      <c r="Q91" s="2"/>
      <c r="R91" s="3" t="s">
        <v>153</v>
      </c>
    </row>
    <row r="92" spans="1:18" x14ac:dyDescent="0.25">
      <c r="A92" s="2">
        <v>90</v>
      </c>
      <c r="B92" s="3" t="s">
        <v>847</v>
      </c>
      <c r="C92" s="4" t="s">
        <v>848</v>
      </c>
      <c r="D92" s="3" t="s">
        <v>133</v>
      </c>
      <c r="E92" s="3" t="s">
        <v>849</v>
      </c>
      <c r="F92" s="3" t="s">
        <v>147</v>
      </c>
      <c r="G92" t="s">
        <v>850</v>
      </c>
      <c r="H92" s="3" t="s">
        <v>851</v>
      </c>
      <c r="I92" s="5" t="s">
        <v>852</v>
      </c>
      <c r="J92" s="3" t="s">
        <v>139</v>
      </c>
      <c r="K92" s="3" t="s">
        <v>461</v>
      </c>
      <c r="L92" s="3">
        <v>22</v>
      </c>
      <c r="M92" s="3">
        <v>4</v>
      </c>
      <c r="N92" s="3" t="s">
        <v>461</v>
      </c>
      <c r="O92" s="3" t="s">
        <v>152</v>
      </c>
      <c r="P92" s="3" t="s">
        <v>147</v>
      </c>
      <c r="Q92" s="2">
        <v>63173</v>
      </c>
      <c r="R92" s="3" t="s">
        <v>277</v>
      </c>
    </row>
    <row r="93" spans="1:18" x14ac:dyDescent="0.25">
      <c r="A93" s="2">
        <v>91</v>
      </c>
      <c r="B93" s="3" t="s">
        <v>853</v>
      </c>
      <c r="C93" s="4" t="s">
        <v>854</v>
      </c>
      <c r="D93" s="3" t="s">
        <v>133</v>
      </c>
      <c r="E93" s="3" t="s">
        <v>855</v>
      </c>
      <c r="F93" s="3" t="s">
        <v>856</v>
      </c>
      <c r="G93" t="s">
        <v>857</v>
      </c>
      <c r="H93" s="3" t="s">
        <v>858</v>
      </c>
      <c r="I93" s="5" t="s">
        <v>859</v>
      </c>
      <c r="J93" s="3" t="s">
        <v>139</v>
      </c>
      <c r="K93" s="3" t="s">
        <v>860</v>
      </c>
      <c r="L93" s="3">
        <v>2</v>
      </c>
      <c r="M93" s="3">
        <v>1</v>
      </c>
      <c r="N93" s="3" t="s">
        <v>856</v>
      </c>
      <c r="O93" s="3" t="s">
        <v>257</v>
      </c>
      <c r="P93" s="3" t="s">
        <v>856</v>
      </c>
      <c r="Q93" s="2">
        <v>28663</v>
      </c>
      <c r="R93" s="3" t="s">
        <v>188</v>
      </c>
    </row>
    <row r="94" spans="1:18" x14ac:dyDescent="0.25">
      <c r="A94" s="2">
        <v>92</v>
      </c>
      <c r="B94" s="3" t="s">
        <v>861</v>
      </c>
      <c r="C94" s="4" t="s">
        <v>862</v>
      </c>
      <c r="D94" s="3" t="s">
        <v>164</v>
      </c>
      <c r="E94" s="3" t="s">
        <v>863</v>
      </c>
      <c r="F94" s="3" t="s">
        <v>147</v>
      </c>
      <c r="G94" t="s">
        <v>864</v>
      </c>
      <c r="H94" s="3" t="s">
        <v>865</v>
      </c>
      <c r="I94" s="5" t="s">
        <v>866</v>
      </c>
      <c r="J94" s="3" t="s">
        <v>139</v>
      </c>
      <c r="K94" s="3" t="s">
        <v>867</v>
      </c>
      <c r="L94" s="3">
        <v>38</v>
      </c>
      <c r="M94" s="3">
        <v>10</v>
      </c>
      <c r="N94" s="3" t="s">
        <v>868</v>
      </c>
      <c r="O94" s="3" t="s">
        <v>343</v>
      </c>
      <c r="P94" s="3" t="s">
        <v>147</v>
      </c>
      <c r="Q94" s="2">
        <v>63161</v>
      </c>
      <c r="R94" s="3" t="s">
        <v>182</v>
      </c>
    </row>
    <row r="95" spans="1:18" x14ac:dyDescent="0.25">
      <c r="A95" s="2">
        <v>93</v>
      </c>
      <c r="B95" s="3" t="s">
        <v>869</v>
      </c>
      <c r="C95" s="4" t="s">
        <v>870</v>
      </c>
      <c r="D95" s="3" t="s">
        <v>164</v>
      </c>
      <c r="E95" s="3" t="s">
        <v>871</v>
      </c>
      <c r="F95" s="3" t="s">
        <v>147</v>
      </c>
      <c r="G95" t="s">
        <v>872</v>
      </c>
      <c r="H95" s="3" t="s">
        <v>873</v>
      </c>
      <c r="I95" s="5" t="s">
        <v>874</v>
      </c>
      <c r="J95" s="3" t="s">
        <v>139</v>
      </c>
      <c r="K95" s="3" t="s">
        <v>875</v>
      </c>
      <c r="L95" s="3">
        <v>28</v>
      </c>
      <c r="M95" s="3">
        <v>4</v>
      </c>
      <c r="N95" s="3" t="s">
        <v>876</v>
      </c>
      <c r="O95" s="3" t="s">
        <v>247</v>
      </c>
      <c r="P95" s="3" t="s">
        <v>147</v>
      </c>
      <c r="Q95" s="2">
        <v>63155</v>
      </c>
      <c r="R95" s="3" t="s">
        <v>153</v>
      </c>
    </row>
    <row r="96" spans="1:18" x14ac:dyDescent="0.25">
      <c r="A96" s="2">
        <v>94</v>
      </c>
      <c r="B96" s="3" t="s">
        <v>877</v>
      </c>
      <c r="C96" s="4" t="s">
        <v>878</v>
      </c>
      <c r="D96" s="3" t="s">
        <v>164</v>
      </c>
      <c r="E96" s="3" t="s">
        <v>879</v>
      </c>
      <c r="F96" s="3" t="s">
        <v>166</v>
      </c>
      <c r="G96" t="s">
        <v>880</v>
      </c>
      <c r="H96" s="3" t="s">
        <v>881</v>
      </c>
      <c r="I96" s="5" t="s">
        <v>882</v>
      </c>
      <c r="J96" s="3" t="s">
        <v>139</v>
      </c>
      <c r="K96" s="3" t="s">
        <v>883</v>
      </c>
      <c r="L96" s="3">
        <v>52</v>
      </c>
      <c r="M96" s="3">
        <v>14</v>
      </c>
      <c r="N96" s="3" t="s">
        <v>883</v>
      </c>
      <c r="O96" s="3" t="s">
        <v>295</v>
      </c>
      <c r="P96" s="3" t="s">
        <v>147</v>
      </c>
      <c r="Q96" s="2">
        <v>63156</v>
      </c>
      <c r="R96" s="3" t="s">
        <v>326</v>
      </c>
    </row>
    <row r="97" spans="1:18" x14ac:dyDescent="0.25">
      <c r="A97" s="2">
        <v>95</v>
      </c>
      <c r="B97" s="3" t="s">
        <v>884</v>
      </c>
      <c r="C97" s="4" t="s">
        <v>885</v>
      </c>
      <c r="D97" s="3" t="s">
        <v>164</v>
      </c>
      <c r="E97" s="3" t="s">
        <v>886</v>
      </c>
      <c r="F97" s="3" t="s">
        <v>147</v>
      </c>
      <c r="G97" t="s">
        <v>887</v>
      </c>
      <c r="H97" s="3" t="s">
        <v>888</v>
      </c>
      <c r="I97" s="5" t="s">
        <v>889</v>
      </c>
      <c r="J97" s="3" t="s">
        <v>139</v>
      </c>
      <c r="K97" s="3" t="s">
        <v>890</v>
      </c>
      <c r="L97" s="3">
        <v>14</v>
      </c>
      <c r="M97" s="3">
        <v>3</v>
      </c>
      <c r="N97" s="3" t="s">
        <v>891</v>
      </c>
      <c r="O97" s="3" t="s">
        <v>213</v>
      </c>
      <c r="P97" s="3" t="s">
        <v>147</v>
      </c>
      <c r="Q97" s="2">
        <v>63179</v>
      </c>
      <c r="R97" s="3" t="s">
        <v>188</v>
      </c>
    </row>
    <row r="98" spans="1:18" x14ac:dyDescent="0.25">
      <c r="A98" s="2">
        <v>96</v>
      </c>
      <c r="B98" s="3" t="s">
        <v>892</v>
      </c>
      <c r="C98" s="4" t="s">
        <v>893</v>
      </c>
      <c r="D98" s="3" t="s">
        <v>164</v>
      </c>
      <c r="E98" s="3" t="s">
        <v>894</v>
      </c>
      <c r="F98" s="3" t="s">
        <v>299</v>
      </c>
      <c r="G98" t="s">
        <v>895</v>
      </c>
      <c r="H98" s="3" t="s">
        <v>896</v>
      </c>
      <c r="I98" s="5" t="s">
        <v>897</v>
      </c>
      <c r="J98" s="3" t="s">
        <v>139</v>
      </c>
      <c r="K98" s="3" t="s">
        <v>898</v>
      </c>
      <c r="L98" s="3">
        <v>5</v>
      </c>
      <c r="M98" s="3">
        <v>2</v>
      </c>
      <c r="N98" s="3" t="s">
        <v>898</v>
      </c>
      <c r="O98" s="3" t="s">
        <v>305</v>
      </c>
      <c r="P98" s="3" t="s">
        <v>299</v>
      </c>
      <c r="Q98" s="2"/>
      <c r="R98" s="3" t="s">
        <v>188</v>
      </c>
    </row>
    <row r="99" spans="1:18" x14ac:dyDescent="0.25">
      <c r="A99" s="2">
        <v>97</v>
      </c>
      <c r="B99" s="3" t="s">
        <v>899</v>
      </c>
      <c r="C99" s="4" t="s">
        <v>900</v>
      </c>
      <c r="D99" s="3" t="s">
        <v>164</v>
      </c>
      <c r="E99" s="3" t="s">
        <v>901</v>
      </c>
      <c r="F99" s="3" t="s">
        <v>902</v>
      </c>
      <c r="G99" t="s">
        <v>903</v>
      </c>
      <c r="H99" s="3" t="s">
        <v>904</v>
      </c>
      <c r="I99" s="5" t="s">
        <v>905</v>
      </c>
      <c r="J99" s="3" t="s">
        <v>139</v>
      </c>
      <c r="K99" s="3" t="s">
        <v>536</v>
      </c>
      <c r="L99" s="3">
        <v>39</v>
      </c>
      <c r="M99" s="3">
        <v>12</v>
      </c>
      <c r="N99" s="3" t="s">
        <v>536</v>
      </c>
      <c r="O99" s="3" t="s">
        <v>152</v>
      </c>
      <c r="P99" s="3" t="s">
        <v>147</v>
      </c>
      <c r="Q99" s="2">
        <v>63173</v>
      </c>
      <c r="R99" s="3" t="s">
        <v>153</v>
      </c>
    </row>
    <row r="100" spans="1:18" x14ac:dyDescent="0.25">
      <c r="A100" s="2">
        <v>98</v>
      </c>
      <c r="B100" s="3" t="s">
        <v>906</v>
      </c>
      <c r="C100" s="4" t="s">
        <v>907</v>
      </c>
      <c r="D100" s="3" t="s">
        <v>164</v>
      </c>
      <c r="E100" s="3" t="s">
        <v>908</v>
      </c>
      <c r="F100" s="3" t="s">
        <v>166</v>
      </c>
      <c r="G100" t="s">
        <v>909</v>
      </c>
      <c r="H100" s="3" t="s">
        <v>910</v>
      </c>
      <c r="I100" s="5" t="s">
        <v>911</v>
      </c>
      <c r="J100" s="3" t="s">
        <v>139</v>
      </c>
      <c r="K100" s="3" t="s">
        <v>912</v>
      </c>
      <c r="L100" s="3">
        <v>5</v>
      </c>
      <c r="M100" s="3">
        <v>3</v>
      </c>
      <c r="N100" s="3" t="s">
        <v>912</v>
      </c>
      <c r="O100" s="3" t="s">
        <v>493</v>
      </c>
      <c r="P100" s="3" t="s">
        <v>147</v>
      </c>
      <c r="Q100" s="2">
        <v>63152</v>
      </c>
      <c r="R100" s="3" t="s">
        <v>153</v>
      </c>
    </row>
    <row r="101" spans="1:18" x14ac:dyDescent="0.25">
      <c r="A101" s="2">
        <v>99</v>
      </c>
      <c r="B101" s="3" t="s">
        <v>913</v>
      </c>
      <c r="C101" s="4" t="s">
        <v>914</v>
      </c>
      <c r="D101" s="3" t="s">
        <v>164</v>
      </c>
      <c r="E101" s="3" t="s">
        <v>915</v>
      </c>
      <c r="F101" s="3" t="s">
        <v>916</v>
      </c>
      <c r="G101" t="s">
        <v>917</v>
      </c>
      <c r="H101" s="3" t="s">
        <v>918</v>
      </c>
      <c r="I101" s="5" t="s">
        <v>919</v>
      </c>
      <c r="J101" s="3" t="s">
        <v>139</v>
      </c>
      <c r="K101" s="3" t="s">
        <v>920</v>
      </c>
      <c r="L101" s="3">
        <v>10</v>
      </c>
      <c r="M101" s="3">
        <v>2</v>
      </c>
      <c r="N101" s="3" t="s">
        <v>920</v>
      </c>
      <c r="O101" s="3" t="s">
        <v>305</v>
      </c>
      <c r="P101" s="3" t="s">
        <v>916</v>
      </c>
      <c r="Q101" s="2">
        <v>63162</v>
      </c>
      <c r="R101" s="3" t="s">
        <v>277</v>
      </c>
    </row>
    <row r="102" spans="1:18" x14ac:dyDescent="0.25">
      <c r="A102" s="2">
        <v>100</v>
      </c>
      <c r="B102" s="3" t="s">
        <v>921</v>
      </c>
      <c r="C102" s="4" t="s">
        <v>922</v>
      </c>
      <c r="D102" s="3" t="s">
        <v>164</v>
      </c>
      <c r="E102" s="3" t="s">
        <v>923</v>
      </c>
      <c r="F102" s="3" t="s">
        <v>924</v>
      </c>
      <c r="G102" t="s">
        <v>925</v>
      </c>
      <c r="H102" s="3" t="s">
        <v>926</v>
      </c>
      <c r="I102" s="5" t="s">
        <v>927</v>
      </c>
      <c r="J102" s="3" t="s">
        <v>139</v>
      </c>
      <c r="K102" s="3" t="s">
        <v>928</v>
      </c>
      <c r="L102" s="3">
        <v>8</v>
      </c>
      <c r="M102" s="3">
        <v>4</v>
      </c>
      <c r="N102" s="3" t="s">
        <v>929</v>
      </c>
      <c r="O102" s="3" t="s">
        <v>930</v>
      </c>
      <c r="P102" s="3" t="s">
        <v>363</v>
      </c>
      <c r="Q102" s="2">
        <v>63371</v>
      </c>
      <c r="R102" s="3" t="s">
        <v>182</v>
      </c>
    </row>
    <row r="103" spans="1:18" x14ac:dyDescent="0.25">
      <c r="A103" s="2">
        <v>101</v>
      </c>
      <c r="B103" s="3" t="s">
        <v>931</v>
      </c>
      <c r="C103" s="4" t="s">
        <v>932</v>
      </c>
      <c r="D103" s="3" t="s">
        <v>164</v>
      </c>
      <c r="E103" s="3" t="s">
        <v>933</v>
      </c>
      <c r="F103" s="3" t="s">
        <v>147</v>
      </c>
      <c r="G103" t="s">
        <v>934</v>
      </c>
      <c r="H103" s="3" t="s">
        <v>836</v>
      </c>
      <c r="I103" s="5" t="s">
        <v>935</v>
      </c>
      <c r="J103" s="3" t="s">
        <v>139</v>
      </c>
      <c r="K103" s="3" t="s">
        <v>936</v>
      </c>
      <c r="L103" s="3">
        <v>3</v>
      </c>
      <c r="M103" s="3">
        <v>3</v>
      </c>
      <c r="N103" s="3" t="s">
        <v>937</v>
      </c>
      <c r="O103" s="3" t="s">
        <v>938</v>
      </c>
      <c r="P103" s="3" t="s">
        <v>147</v>
      </c>
      <c r="Q103" s="2">
        <v>15316</v>
      </c>
      <c r="R103" s="3" t="s">
        <v>153</v>
      </c>
    </row>
    <row r="104" spans="1:18" x14ac:dyDescent="0.25">
      <c r="A104" s="2">
        <v>102</v>
      </c>
      <c r="B104" s="3" t="s">
        <v>939</v>
      </c>
      <c r="C104" s="4" t="s">
        <v>940</v>
      </c>
      <c r="D104" s="3" t="s">
        <v>133</v>
      </c>
      <c r="E104" s="3" t="s">
        <v>941</v>
      </c>
      <c r="F104" s="3" t="s">
        <v>166</v>
      </c>
      <c r="G104" t="s">
        <v>909</v>
      </c>
      <c r="H104" s="3" t="s">
        <v>942</v>
      </c>
      <c r="I104" s="5" t="s">
        <v>943</v>
      </c>
      <c r="J104" s="3" t="s">
        <v>139</v>
      </c>
      <c r="K104" s="3" t="s">
        <v>912</v>
      </c>
      <c r="L104" s="3">
        <v>5</v>
      </c>
      <c r="M104" s="3">
        <v>3</v>
      </c>
      <c r="N104" s="3" t="s">
        <v>912</v>
      </c>
      <c r="O104" s="3" t="s">
        <v>493</v>
      </c>
      <c r="P104" s="3" t="s">
        <v>147</v>
      </c>
      <c r="Q104" s="2">
        <v>63152</v>
      </c>
      <c r="R104" s="3" t="s">
        <v>188</v>
      </c>
    </row>
    <row r="105" spans="1:18" x14ac:dyDescent="0.25">
      <c r="A105" s="2">
        <v>103</v>
      </c>
      <c r="B105" s="3" t="s">
        <v>944</v>
      </c>
      <c r="C105" s="4" t="s">
        <v>945</v>
      </c>
      <c r="D105" s="3" t="s">
        <v>133</v>
      </c>
      <c r="E105" s="3" t="s">
        <v>946</v>
      </c>
      <c r="F105" s="3" t="s">
        <v>175</v>
      </c>
      <c r="G105" t="s">
        <v>947</v>
      </c>
      <c r="H105" s="3" t="s">
        <v>948</v>
      </c>
      <c r="I105" s="5" t="s">
        <v>949</v>
      </c>
      <c r="J105" s="3" t="s">
        <v>139</v>
      </c>
      <c r="K105" s="3" t="s">
        <v>950</v>
      </c>
      <c r="L105" s="3"/>
      <c r="M105" s="3"/>
      <c r="N105" s="3" t="s">
        <v>951</v>
      </c>
      <c r="O105" s="3" t="s">
        <v>577</v>
      </c>
      <c r="P105" s="3" t="s">
        <v>175</v>
      </c>
      <c r="Q105" s="2"/>
      <c r="R105" s="3" t="s">
        <v>153</v>
      </c>
    </row>
    <row r="106" spans="1:18" x14ac:dyDescent="0.25">
      <c r="A106" s="2">
        <v>104</v>
      </c>
      <c r="B106" s="3" t="s">
        <v>952</v>
      </c>
      <c r="C106" s="4" t="s">
        <v>953</v>
      </c>
      <c r="D106" s="3" t="s">
        <v>133</v>
      </c>
      <c r="E106" s="3" t="s">
        <v>954</v>
      </c>
      <c r="F106" s="3" t="s">
        <v>166</v>
      </c>
      <c r="G106" t="s">
        <v>955</v>
      </c>
      <c r="H106" s="3" t="s">
        <v>956</v>
      </c>
      <c r="I106" s="5" t="s">
        <v>957</v>
      </c>
      <c r="J106" s="3" t="s">
        <v>139</v>
      </c>
      <c r="K106" s="3" t="s">
        <v>958</v>
      </c>
      <c r="L106" s="3">
        <v>25</v>
      </c>
      <c r="M106" s="3">
        <v>4</v>
      </c>
      <c r="N106" s="3" t="s">
        <v>876</v>
      </c>
      <c r="O106" s="3" t="s">
        <v>247</v>
      </c>
      <c r="P106" s="3" t="s">
        <v>147</v>
      </c>
      <c r="Q106" s="2">
        <v>63155</v>
      </c>
      <c r="R106" s="3" t="s">
        <v>188</v>
      </c>
    </row>
    <row r="107" spans="1:18" x14ac:dyDescent="0.25">
      <c r="A107" s="2">
        <v>105</v>
      </c>
      <c r="B107" s="3" t="s">
        <v>959</v>
      </c>
      <c r="C107" s="4" t="s">
        <v>960</v>
      </c>
      <c r="D107" s="3" t="s">
        <v>164</v>
      </c>
      <c r="E107" s="3" t="s">
        <v>961</v>
      </c>
      <c r="F107" s="3" t="s">
        <v>147</v>
      </c>
      <c r="G107" t="s">
        <v>962</v>
      </c>
      <c r="H107" s="3" t="s">
        <v>963</v>
      </c>
      <c r="I107" s="5" t="s">
        <v>964</v>
      </c>
      <c r="J107" s="3" t="s">
        <v>139</v>
      </c>
      <c r="K107" s="3" t="s">
        <v>536</v>
      </c>
      <c r="L107" s="3">
        <v>40</v>
      </c>
      <c r="M107" s="3">
        <v>12</v>
      </c>
      <c r="N107" s="3" t="s">
        <v>536</v>
      </c>
      <c r="O107" s="3" t="s">
        <v>152</v>
      </c>
      <c r="P107" s="3" t="s">
        <v>147</v>
      </c>
      <c r="Q107" s="2">
        <v>63173</v>
      </c>
      <c r="R107" s="3" t="s">
        <v>153</v>
      </c>
    </row>
    <row r="108" spans="1:18" x14ac:dyDescent="0.25">
      <c r="A108" s="2">
        <v>106</v>
      </c>
      <c r="B108" s="3" t="s">
        <v>965</v>
      </c>
      <c r="C108" s="4" t="s">
        <v>966</v>
      </c>
      <c r="D108" s="3" t="s">
        <v>164</v>
      </c>
      <c r="E108" s="3" t="s">
        <v>967</v>
      </c>
      <c r="F108" s="3" t="s">
        <v>968</v>
      </c>
      <c r="G108" t="s">
        <v>969</v>
      </c>
      <c r="H108" s="3" t="s">
        <v>970</v>
      </c>
      <c r="I108" s="5" t="s">
        <v>971</v>
      </c>
      <c r="J108" s="3" t="s">
        <v>139</v>
      </c>
      <c r="K108" s="3" t="s">
        <v>972</v>
      </c>
      <c r="L108" s="3">
        <v>0</v>
      </c>
      <c r="M108" s="3">
        <v>0</v>
      </c>
      <c r="N108" s="3" t="s">
        <v>973</v>
      </c>
      <c r="O108" s="3" t="s">
        <v>974</v>
      </c>
      <c r="P108" s="3" t="s">
        <v>975</v>
      </c>
      <c r="Q108" s="2">
        <v>31417</v>
      </c>
      <c r="R108" s="3" t="s">
        <v>188</v>
      </c>
    </row>
    <row r="109" spans="1:18" x14ac:dyDescent="0.25">
      <c r="A109" s="2">
        <v>107</v>
      </c>
      <c r="B109" s="3" t="s">
        <v>976</v>
      </c>
      <c r="C109" s="4" t="s">
        <v>977</v>
      </c>
      <c r="D109" s="3" t="s">
        <v>133</v>
      </c>
      <c r="E109" s="3" t="s">
        <v>978</v>
      </c>
      <c r="F109" s="3" t="s">
        <v>147</v>
      </c>
      <c r="G109" t="s">
        <v>979</v>
      </c>
      <c r="H109" s="3" t="s">
        <v>980</v>
      </c>
      <c r="I109" s="5" t="s">
        <v>981</v>
      </c>
      <c r="J109" s="3" t="s">
        <v>139</v>
      </c>
      <c r="K109" s="3" t="s">
        <v>982</v>
      </c>
      <c r="L109" s="3">
        <v>8</v>
      </c>
      <c r="M109" s="3">
        <v>3</v>
      </c>
      <c r="N109" s="3" t="s">
        <v>982</v>
      </c>
      <c r="O109" s="3" t="s">
        <v>756</v>
      </c>
      <c r="P109" s="3" t="s">
        <v>147</v>
      </c>
      <c r="Q109" s="2">
        <v>63151</v>
      </c>
      <c r="R109" s="3" t="s">
        <v>188</v>
      </c>
    </row>
    <row r="110" spans="1:18" x14ac:dyDescent="0.25">
      <c r="A110" s="2">
        <v>108</v>
      </c>
      <c r="B110" s="3" t="s">
        <v>983</v>
      </c>
      <c r="C110" s="4" t="s">
        <v>984</v>
      </c>
      <c r="D110" s="3" t="s">
        <v>164</v>
      </c>
      <c r="E110" s="3" t="s">
        <v>985</v>
      </c>
      <c r="F110" s="3" t="s">
        <v>175</v>
      </c>
      <c r="G110" t="s">
        <v>986</v>
      </c>
      <c r="H110" s="3" t="s">
        <v>987</v>
      </c>
      <c r="I110" s="5" t="s">
        <v>988</v>
      </c>
      <c r="J110" s="3" t="s">
        <v>139</v>
      </c>
      <c r="K110" s="3" t="s">
        <v>989</v>
      </c>
      <c r="L110" s="3">
        <v>1</v>
      </c>
      <c r="M110" s="3">
        <v>2</v>
      </c>
      <c r="N110" s="3" t="s">
        <v>990</v>
      </c>
      <c r="O110" s="3" t="s">
        <v>991</v>
      </c>
      <c r="P110" s="3" t="s">
        <v>175</v>
      </c>
      <c r="Q110" s="2">
        <v>63475</v>
      </c>
      <c r="R110" s="3" t="s">
        <v>326</v>
      </c>
    </row>
    <row r="111" spans="1:18" x14ac:dyDescent="0.25">
      <c r="A111" s="2">
        <v>109</v>
      </c>
      <c r="B111" s="3" t="s">
        <v>992</v>
      </c>
      <c r="C111" s="4" t="s">
        <v>993</v>
      </c>
      <c r="D111" s="3" t="s">
        <v>133</v>
      </c>
      <c r="E111" s="3" t="s">
        <v>994</v>
      </c>
      <c r="F111" s="3" t="s">
        <v>995</v>
      </c>
      <c r="G111" t="s">
        <v>996</v>
      </c>
      <c r="H111" s="3" t="s">
        <v>997</v>
      </c>
      <c r="I111" s="5" t="s">
        <v>998</v>
      </c>
      <c r="J111" s="3" t="s">
        <v>139</v>
      </c>
      <c r="K111" s="3" t="s">
        <v>999</v>
      </c>
      <c r="L111" s="3">
        <v>16</v>
      </c>
      <c r="M111" s="3">
        <v>7</v>
      </c>
      <c r="N111" s="3" t="s">
        <v>786</v>
      </c>
      <c r="O111" s="3" t="s">
        <v>790</v>
      </c>
      <c r="P111" s="3" t="s">
        <v>995</v>
      </c>
      <c r="Q111" s="2">
        <v>37352</v>
      </c>
      <c r="R111" s="3" t="s">
        <v>188</v>
      </c>
    </row>
    <row r="112" spans="1:18" x14ac:dyDescent="0.25">
      <c r="A112" s="2">
        <v>110</v>
      </c>
      <c r="B112" s="3" t="s">
        <v>1000</v>
      </c>
      <c r="C112" s="4" t="s">
        <v>1001</v>
      </c>
      <c r="D112" s="3" t="s">
        <v>164</v>
      </c>
      <c r="E112" s="3" t="s">
        <v>1002</v>
      </c>
      <c r="F112" s="3" t="s">
        <v>1003</v>
      </c>
      <c r="G112" t="s">
        <v>1004</v>
      </c>
      <c r="H112" s="3" t="s">
        <v>452</v>
      </c>
      <c r="I112" s="5" t="s">
        <v>1005</v>
      </c>
      <c r="J112" s="3" t="s">
        <v>139</v>
      </c>
      <c r="K112" s="3" t="s">
        <v>1006</v>
      </c>
      <c r="L112" s="3"/>
      <c r="M112" s="3"/>
      <c r="N112" s="3" t="s">
        <v>1007</v>
      </c>
      <c r="O112" s="3" t="s">
        <v>1008</v>
      </c>
      <c r="P112" s="3" t="s">
        <v>1003</v>
      </c>
      <c r="Q112" s="2"/>
      <c r="R112" s="3" t="s">
        <v>153</v>
      </c>
    </row>
    <row r="113" spans="1:18" x14ac:dyDescent="0.25">
      <c r="A113" s="2">
        <v>111</v>
      </c>
      <c r="B113" s="3" t="s">
        <v>1009</v>
      </c>
      <c r="C113" s="4" t="s">
        <v>1010</v>
      </c>
      <c r="D113" s="3" t="s">
        <v>164</v>
      </c>
      <c r="E113" s="3" t="s">
        <v>1011</v>
      </c>
      <c r="F113" s="3" t="s">
        <v>1012</v>
      </c>
      <c r="G113" t="s">
        <v>1013</v>
      </c>
      <c r="H113" s="3" t="s">
        <v>746</v>
      </c>
      <c r="I113" s="5" t="s">
        <v>1014</v>
      </c>
      <c r="J113" s="3" t="s">
        <v>139</v>
      </c>
      <c r="K113" s="3" t="s">
        <v>1015</v>
      </c>
      <c r="L113" s="3">
        <v>3</v>
      </c>
      <c r="M113" s="3">
        <v>9</v>
      </c>
      <c r="N113" s="3" t="s">
        <v>1016</v>
      </c>
      <c r="O113" s="3" t="s">
        <v>1017</v>
      </c>
      <c r="P113" s="3" t="s">
        <v>1012</v>
      </c>
      <c r="Q113" s="2">
        <v>10310</v>
      </c>
      <c r="R113" s="3" t="s">
        <v>326</v>
      </c>
    </row>
  </sheetData>
  <mergeCells count="17">
    <mergeCell ref="M1:M2"/>
    <mergeCell ref="A1:A2"/>
    <mergeCell ref="B1:B2"/>
    <mergeCell ref="C1:C2"/>
    <mergeCell ref="D1:D2"/>
    <mergeCell ref="E1:E2"/>
    <mergeCell ref="F1:F2"/>
    <mergeCell ref="H1:H2"/>
    <mergeCell ref="I1:I2"/>
    <mergeCell ref="J1:J2"/>
    <mergeCell ref="K1:K2"/>
    <mergeCell ref="L1:L2"/>
    <mergeCell ref="N1:N2"/>
    <mergeCell ref="O1:O2"/>
    <mergeCell ref="P1:P2"/>
    <mergeCell ref="Q1:Q2"/>
    <mergeCell ref="R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jam_kbm</vt:lpstr>
      <vt:lpstr>siswa</vt:lpstr>
      <vt:lpstr>guru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2023-01-16T08:57:03Z</dcterms:created>
  <dcterms:modified xsi:type="dcterms:W3CDTF">2023-01-21T14:34:50Z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2023-01-16T15:38:20Z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2557db64-c02e-4c18-b181-45a432b2df68</vt:lpwstr>
  </property>
  <property fmtid="{D5CDD505-2E9C-101B-9397-08002B2CF9AE}" pid="7" name="MSIP_Label_defa4170-0d19-0005-0004-bc88714345d2_ActionId">
    <vt:lpwstr>4bc2290d-3584-442d-9260-cb353d60bc74</vt:lpwstr>
  </property>
  <property fmtid="{D5CDD505-2E9C-101B-9397-08002B2CF9AE}" pid="8" name="MSIP_Label_defa4170-0d19-0005-0004-bc88714345d2_ContentBits">
    <vt:lpwstr>0</vt:lpwstr>
  </property>
</Properties>
</file>