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99\Documents\Big-Five-Stocks\Resources\"/>
    </mc:Choice>
  </mc:AlternateContent>
  <xr:revisionPtr revIDLastSave="0" documentId="13_ncr:1_{5F30540C-998C-4B58-9063-27CDCC4BFC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gregate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K3" i="1"/>
  <c r="O18" i="1" l="1"/>
  <c r="Q17" i="1"/>
  <c r="N16" i="1"/>
  <c r="N14" i="1"/>
  <c r="L7" i="1"/>
  <c r="L17" i="1"/>
  <c r="L16" i="1"/>
  <c r="P16" i="1" s="1"/>
  <c r="L18" i="1"/>
  <c r="L15" i="1"/>
  <c r="O15" i="1" s="1"/>
  <c r="L14" i="1"/>
  <c r="K14" i="1"/>
  <c r="Q14" i="1" s="1"/>
  <c r="K15" i="1"/>
  <c r="N15" i="1" s="1"/>
  <c r="K16" i="1"/>
  <c r="Q16" i="1" s="1"/>
  <c r="K17" i="1"/>
  <c r="M17" i="1" s="1"/>
  <c r="K18" i="1"/>
  <c r="Q18" i="1" s="1"/>
  <c r="O7" i="1"/>
  <c r="N7" i="1"/>
  <c r="M7" i="1"/>
  <c r="Q5" i="1"/>
  <c r="P5" i="1"/>
  <c r="O5" i="1"/>
  <c r="L6" i="1"/>
  <c r="L5" i="1"/>
  <c r="L4" i="1"/>
  <c r="K7" i="1"/>
  <c r="K6" i="1"/>
  <c r="P6" i="1" s="1"/>
  <c r="K5" i="1"/>
  <c r="M5" i="1" s="1"/>
  <c r="K4" i="1"/>
  <c r="N4" i="1" s="1"/>
  <c r="Q3" i="1"/>
  <c r="P3" i="1"/>
  <c r="N3" i="1"/>
  <c r="L3" i="1"/>
  <c r="O3" i="1" l="1"/>
  <c r="N5" i="1"/>
  <c r="Q6" i="1"/>
  <c r="M16" i="1"/>
  <c r="N17" i="1"/>
  <c r="P15" i="1"/>
  <c r="O17" i="1"/>
  <c r="M4" i="1"/>
  <c r="M18" i="1"/>
  <c r="Q15" i="1"/>
  <c r="P17" i="1"/>
  <c r="O14" i="1"/>
  <c r="O16" i="1"/>
  <c r="N18" i="1"/>
  <c r="O4" i="1"/>
  <c r="M6" i="1"/>
  <c r="P4" i="1"/>
  <c r="P14" i="1"/>
  <c r="M3" i="1"/>
  <c r="Q4" i="1"/>
  <c r="O6" i="1"/>
  <c r="M14" i="1"/>
  <c r="P18" i="1"/>
  <c r="N6" i="1"/>
  <c r="M15" i="1"/>
  <c r="Q7" i="1"/>
  <c r="P7" i="1"/>
</calcChain>
</file>

<file path=xl/sharedStrings.xml><?xml version="1.0" encoding="utf-8"?>
<sst xmlns="http://schemas.openxmlformats.org/spreadsheetml/2006/main" count="84" uniqueCount="48">
  <si>
    <t>name</t>
  </si>
  <si>
    <t>year</t>
  </si>
  <si>
    <t>avg_open</t>
  </si>
  <si>
    <t>avg_close</t>
  </si>
  <si>
    <t>avg_high</t>
  </si>
  <si>
    <t>avg_low</t>
  </si>
  <si>
    <t>total_volume</t>
  </si>
  <si>
    <t>name_year</t>
  </si>
  <si>
    <t>AAPL</t>
  </si>
  <si>
    <t>AAPL2015</t>
  </si>
  <si>
    <t>AAPL2016</t>
  </si>
  <si>
    <t>AAPL2017</t>
  </si>
  <si>
    <t>AAPL2018</t>
  </si>
  <si>
    <t>AAPL2019</t>
  </si>
  <si>
    <t>AMZN</t>
  </si>
  <si>
    <t>AMZN2015</t>
  </si>
  <si>
    <t>AMZN2016</t>
  </si>
  <si>
    <t>AMZN2017</t>
  </si>
  <si>
    <t>AMZN2018</t>
  </si>
  <si>
    <t>AMZN2019</t>
  </si>
  <si>
    <t>FB</t>
  </si>
  <si>
    <t>FB2015</t>
  </si>
  <si>
    <t>FB2016</t>
  </si>
  <si>
    <t>FB2017</t>
  </si>
  <si>
    <t>FB2018</t>
  </si>
  <si>
    <t>FB2019</t>
  </si>
  <si>
    <t>GOOGL</t>
  </si>
  <si>
    <t>GOOGL2015</t>
  </si>
  <si>
    <t>GOOGL2016</t>
  </si>
  <si>
    <t>GOOGL2017</t>
  </si>
  <si>
    <t>GOOGL2018</t>
  </si>
  <si>
    <t>GOOGL2019</t>
  </si>
  <si>
    <t>MSFT</t>
  </si>
  <si>
    <t>MSFT2015</t>
  </si>
  <si>
    <t>MSFT2016</t>
  </si>
  <si>
    <t>MSFT2017</t>
  </si>
  <si>
    <t>MSFT2018</t>
  </si>
  <si>
    <t>MSFT2019</t>
  </si>
  <si>
    <t>^IXIC</t>
  </si>
  <si>
    <t>^IXIC2015</t>
  </si>
  <si>
    <t>^IXIC2016</t>
  </si>
  <si>
    <t>^IXIC2017</t>
  </si>
  <si>
    <t>^IXIC2018</t>
  </si>
  <si>
    <t>^IXIC2019</t>
  </si>
  <si>
    <t>average volume</t>
  </si>
  <si>
    <t>std. deviation</t>
  </si>
  <si>
    <t>scaled volume</t>
  </si>
  <si>
    <t>scaled avg_open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</si>
</sst>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Scaled Stock Volume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159230096238"/>
          <c:y val="5.5491329479768786E-2"/>
          <c:w val="0.7529284776902887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v>AAPL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aggregate_analysis!$M$3:$Q$3</c:f>
              <c:numCache>
                <c:formatCode>General</c:formatCode>
                <c:ptCount val="5"/>
                <c:pt idx="0">
                  <c:v>1.6110794485668225</c:v>
                </c:pt>
                <c:pt idx="1">
                  <c:v>0.39386403222727928</c:v>
                </c:pt>
                <c:pt idx="2">
                  <c:v>-0.62778952033198154</c:v>
                </c:pt>
                <c:pt idx="3">
                  <c:v>-1.5190784472498151E-2</c:v>
                </c:pt>
                <c:pt idx="4">
                  <c:v>-1.3619631759896227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78B-B458-F3B9293C829F}"/>
            </c:ext>
          </c:extLst>
        </c:ser>
        <c:ser>
          <c:idx val="1"/>
          <c:order val="1"/>
          <c:tx>
            <c:v>AMZN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aggregate_analysis!$M$4:$Q$4</c:f>
              <c:numCache>
                <c:formatCode>General</c:formatCode>
                <c:ptCount val="5"/>
                <c:pt idx="0">
                  <c:v>-0.18019923112839478</c:v>
                </c:pt>
                <c:pt idx="1">
                  <c:v>0.1517568905137221</c:v>
                </c:pt>
                <c:pt idx="2">
                  <c:v>-0.49867430294350573</c:v>
                </c:pt>
                <c:pt idx="3">
                  <c:v>1.7730112102304236</c:v>
                </c:pt>
                <c:pt idx="4">
                  <c:v>-1.2458945666722463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3-478B-B458-F3B9293C829F}"/>
            </c:ext>
          </c:extLst>
        </c:ser>
        <c:ser>
          <c:idx val="2"/>
          <c:order val="2"/>
          <c:tx>
            <c:v>FB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aggregate_analysis!$M$5:$Q$5</c:f>
              <c:numCache>
                <c:formatCode>General</c:formatCode>
                <c:ptCount val="5"/>
                <c:pt idx="0">
                  <c:v>0.8306871636722607</c:v>
                </c:pt>
                <c:pt idx="1">
                  <c:v>0.59487939995871963</c:v>
                </c:pt>
                <c:pt idx="2">
                  <c:v>-0.77035987312715837</c:v>
                </c:pt>
                <c:pt idx="3">
                  <c:v>0.92698325954066041</c:v>
                </c:pt>
                <c:pt idx="4">
                  <c:v>-1.5821899500444836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3-478B-B458-F3B9293C829F}"/>
            </c:ext>
          </c:extLst>
        </c:ser>
        <c:ser>
          <c:idx val="3"/>
          <c:order val="3"/>
          <c:tx>
            <c:v>GOOGL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aggregate_analysis!$M$6:$Q$6</c:f>
              <c:numCache>
                <c:formatCode>General</c:formatCode>
                <c:ptCount val="5"/>
                <c:pt idx="0">
                  <c:v>1.0032008762100857</c:v>
                </c:pt>
                <c:pt idx="1">
                  <c:v>0.48819992686063934</c:v>
                </c:pt>
                <c:pt idx="2">
                  <c:v>-0.39100057538798977</c:v>
                </c:pt>
                <c:pt idx="3">
                  <c:v>0.67391733413670951</c:v>
                </c:pt>
                <c:pt idx="4">
                  <c:v>-1.7743175618194456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3-478B-B458-F3B9293C829F}"/>
            </c:ext>
          </c:extLst>
        </c:ser>
        <c:ser>
          <c:idx val="4"/>
          <c:order val="4"/>
          <c:tx>
            <c:v>MSFT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aggregate_analysis!$M$7:$Q$7</c:f>
              <c:numCache>
                <c:formatCode>General</c:formatCode>
                <c:ptCount val="5"/>
                <c:pt idx="0">
                  <c:v>1.2160841349608573</c:v>
                </c:pt>
                <c:pt idx="1">
                  <c:v>0.50334549966116104</c:v>
                </c:pt>
                <c:pt idx="2">
                  <c:v>-0.74297000751800646</c:v>
                </c:pt>
                <c:pt idx="3">
                  <c:v>0.5698442743345653</c:v>
                </c:pt>
                <c:pt idx="4">
                  <c:v>-1.5463039014385775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3-478B-B458-F3B9293C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325264"/>
        <c:axId val="370324624"/>
      </c:barChart>
      <c:catAx>
        <c:axId val="370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70324624"/>
        <c:crosses val="autoZero"/>
        <c:auto val="1"/>
        <c:lblAlgn val="ctr"/>
        <c:lblOffset val="100"/>
        <c:noMultiLvlLbl val="0"/>
      </c:catAx>
      <c:valAx>
        <c:axId val="370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70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Scaled Average Open Price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159230096238"/>
          <c:y val="5.5491329479768786E-2"/>
          <c:w val="0.85656984053463892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aggregate_analysis!$J$14</c:f>
              <c:strCache>
                <c:ptCount val="1"/>
                <c:pt idx="0">
                  <c:v>AAPL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aggregate_analysis!$M$14:$Q$14</c:f>
              <c:numCache>
                <c:formatCode>General</c:formatCode>
                <c:ptCount val="5"/>
                <c:pt idx="0">
                  <c:v>-0.87893421270906991</c:v>
                </c:pt>
                <c:pt idx="1">
                  <c:v>-1.3348504025409362</c:v>
                </c:pt>
                <c:pt idx="2">
                  <c:v>2.6202079875395608E-3</c:v>
                </c:pt>
                <c:pt idx="3">
                  <c:v>1.1281451057461578</c:v>
                </c:pt>
                <c:pt idx="4">
                  <c:v>1.0830193015163112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1-45F6-90DE-4B577DA5903B}"/>
            </c:ext>
          </c:extLst>
        </c:ser>
        <c:ser>
          <c:idx val="1"/>
          <c:order val="1"/>
          <c:tx>
            <c:strRef>
              <c:f>aggregate_analysis!$J$15</c:f>
              <c:strCache>
                <c:ptCount val="1"/>
                <c:pt idx="0">
                  <c:v>AMZN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aggregate_analysis!$M$15:$Q$15</c:f>
              <c:numCache>
                <c:formatCode>General</c:formatCode>
                <c:ptCount val="5"/>
                <c:pt idx="0">
                  <c:v>-1.2333154054046178</c:v>
                </c:pt>
                <c:pt idx="1">
                  <c:v>-0.80549160700559275</c:v>
                </c:pt>
                <c:pt idx="2">
                  <c:v>-0.28717701421500352</c:v>
                </c:pt>
                <c:pt idx="3">
                  <c:v>1.0171412363453158</c:v>
                </c:pt>
                <c:pt idx="4">
                  <c:v>1.3088427902798974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1-45F6-90DE-4B577DA5903B}"/>
            </c:ext>
          </c:extLst>
        </c:ser>
        <c:ser>
          <c:idx val="2"/>
          <c:order val="2"/>
          <c:tx>
            <c:strRef>
              <c:f>aggregate_analysis!$J$16</c:f>
              <c:strCache>
                <c:ptCount val="1"/>
                <c:pt idx="0">
                  <c:v>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aggregate_analysis!$M$16:$Q$16</c:f>
              <c:numCache>
                <c:formatCode>General</c:formatCode>
                <c:ptCount val="5"/>
                <c:pt idx="0">
                  <c:v>-1.5762916375163372</c:v>
                </c:pt>
                <c:pt idx="1">
                  <c:v>-0.73778194191427349</c:v>
                </c:pt>
                <c:pt idx="2">
                  <c:v>0.4287887504134566</c:v>
                </c:pt>
                <c:pt idx="3">
                  <c:v>0.87202639671158144</c:v>
                </c:pt>
                <c:pt idx="4">
                  <c:v>1.0132584323055736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1-45F6-90DE-4B577DA5903B}"/>
            </c:ext>
          </c:extLst>
        </c:ser>
        <c:ser>
          <c:idx val="3"/>
          <c:order val="3"/>
          <c:tx>
            <c:strRef>
              <c:f>aggregate_analysis!$J$17</c:f>
              <c:strCache>
                <c:ptCount val="1"/>
                <c:pt idx="0">
                  <c:v>GOOGL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aggregate_analysis!$M$17:$Q$17</c:f>
              <c:numCache>
                <c:formatCode>General</c:formatCode>
                <c:ptCount val="5"/>
                <c:pt idx="0">
                  <c:v>-1.4651164655818907</c:v>
                </c:pt>
                <c:pt idx="1">
                  <c:v>-0.76076939061565019</c:v>
                </c:pt>
                <c:pt idx="2">
                  <c:v>0.1015052368463286</c:v>
                </c:pt>
                <c:pt idx="3">
                  <c:v>0.99948522400299522</c:v>
                </c:pt>
                <c:pt idx="4">
                  <c:v>1.1248953953482141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1-45F6-90DE-4B577DA5903B}"/>
            </c:ext>
          </c:extLst>
        </c:ser>
        <c:ser>
          <c:idx val="4"/>
          <c:order val="4"/>
          <c:tx>
            <c:strRef>
              <c:f>aggregate_analysis!$J$18</c:f>
              <c:strCache>
                <c:ptCount val="1"/>
                <c:pt idx="0">
                  <c:v>MSFT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aggregate_analysis!$M$18:$Q$18</c:f>
              <c:numCache>
                <c:formatCode>General</c:formatCode>
                <c:ptCount val="5"/>
                <c:pt idx="0">
                  <c:v>-1.1540001171657073</c:v>
                </c:pt>
                <c:pt idx="1">
                  <c:v>-0.85308789772585714</c:v>
                </c:pt>
                <c:pt idx="2">
                  <c:v>-0.26601061545814492</c:v>
                </c:pt>
                <c:pt idx="3">
                  <c:v>0.75821452352206808</c:v>
                </c:pt>
                <c:pt idx="4">
                  <c:v>1.514884106827642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1-45F6-90DE-4B577DA5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325264"/>
        <c:axId val="370324624"/>
      </c:barChart>
      <c:catAx>
        <c:axId val="370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70324624"/>
        <c:crosses val="autoZero"/>
        <c:auto val="1"/>
        <c:lblAlgn val="ctr"/>
        <c:lblOffset val="100"/>
        <c:noMultiLvlLbl val="0"/>
      </c:catAx>
      <c:valAx>
        <c:axId val="370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70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Yearly Total Stock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aggregate_analysis!$J$3</c:f>
              <c:strCache>
                <c:ptCount val="1"/>
                <c:pt idx="0">
                  <c:v>AAPL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aggregate_analysis!$G$2:$G$6</c:f>
              <c:numCache>
                <c:formatCode>General</c:formatCode>
                <c:ptCount val="5"/>
                <c:pt idx="0">
                  <c:v>13068421452</c:v>
                </c:pt>
                <c:pt idx="1">
                  <c:v>9666725519</c:v>
                </c:pt>
                <c:pt idx="2">
                  <c:v>6811557331</c:v>
                </c:pt>
                <c:pt idx="3">
                  <c:v>8523558839</c:v>
                </c:pt>
                <c:pt idx="4">
                  <c:v>4759795987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826-B5E3-181A16FC5EED}"/>
            </c:ext>
          </c:extLst>
        </c:ser>
        <c:ser>
          <c:idx val="1"/>
          <c:order val="1"/>
          <c:tx>
            <c:strRef>
              <c:f>aggregate_analysis!$J$4</c:f>
              <c:strCache>
                <c:ptCount val="1"/>
                <c:pt idx="0">
                  <c:v>AMZN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aggregate_analysis!$G$7:$G$11</c:f>
              <c:numCache>
                <c:formatCode>General</c:formatCode>
                <c:ptCount val="5"/>
                <c:pt idx="0">
                  <c:v>957259202</c:v>
                </c:pt>
                <c:pt idx="1">
                  <c:v>1034713801</c:v>
                </c:pt>
                <c:pt idx="2">
                  <c:v>882950107</c:v>
                </c:pt>
                <c:pt idx="3">
                  <c:v>1412997541</c:v>
                </c:pt>
                <c:pt idx="4">
                  <c:v>708602830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826-B5E3-181A16FC5EED}"/>
            </c:ext>
          </c:extLst>
        </c:ser>
        <c:ser>
          <c:idx val="2"/>
          <c:order val="2"/>
          <c:tx>
            <c:strRef>
              <c:f>aggregate_analysis!$J$5</c:f>
              <c:strCache>
                <c:ptCount val="1"/>
                <c:pt idx="0">
                  <c:v>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aggregate_analysis!$G$12:$G$16</c:f>
              <c:numCache>
                <c:formatCode>General</c:formatCode>
                <c:ptCount val="5"/>
                <c:pt idx="0">
                  <c:v>6794501138</c:v>
                </c:pt>
                <c:pt idx="1">
                  <c:v>6414496688</c:v>
                </c:pt>
                <c:pt idx="2">
                  <c:v>4214412217</c:v>
                </c:pt>
                <c:pt idx="3">
                  <c:v>6949682394</c:v>
                </c:pt>
                <c:pt idx="4">
                  <c:v>2906147226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826-B5E3-181A16FC5EED}"/>
            </c:ext>
          </c:extLst>
        </c:ser>
        <c:ser>
          <c:idx val="3"/>
          <c:order val="3"/>
          <c:tx>
            <c:strRef>
              <c:f>aggregate_analysis!$J$6</c:f>
              <c:strCache>
                <c:ptCount val="1"/>
                <c:pt idx="0">
                  <c:v>GOOGL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aggregate_analysis!$G$17:$G$21</c:f>
              <c:numCache>
                <c:formatCode>General</c:formatCode>
                <c:ptCount val="5"/>
                <c:pt idx="0">
                  <c:v>546889106</c:v>
                </c:pt>
                <c:pt idx="1">
                  <c:v>494798021</c:v>
                </c:pt>
                <c:pt idx="2">
                  <c:v>405869043</c:v>
                </c:pt>
                <c:pt idx="3">
                  <c:v>513582882</c:v>
                </c:pt>
                <c:pt idx="4">
                  <c:v>265949917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826-B5E3-181A16FC5EED}"/>
            </c:ext>
          </c:extLst>
        </c:ser>
        <c:ser>
          <c:idx val="4"/>
          <c:order val="4"/>
          <c:tx>
            <c:strRef>
              <c:f>aggregate_analysis!$J$7</c:f>
              <c:strCache>
                <c:ptCount val="1"/>
                <c:pt idx="0">
                  <c:v>MSFT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aggregate_analysis!$G$22:$G$26</c:f>
              <c:numCache>
                <c:formatCode>General</c:formatCode>
                <c:ptCount val="5"/>
                <c:pt idx="0">
                  <c:v>9060335714</c:v>
                </c:pt>
                <c:pt idx="1">
                  <c:v>7813015414</c:v>
                </c:pt>
                <c:pt idx="2">
                  <c:v>5631914860</c:v>
                </c:pt>
                <c:pt idx="3">
                  <c:v>7929390853</c:v>
                </c:pt>
                <c:pt idx="4">
                  <c:v>4226049338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826-B5E3-181A16FC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325904"/>
        <c:axId val="572684240"/>
      </c:barChart>
      <c:catAx>
        <c:axId val="3703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72684240"/>
        <c:crosses val="autoZero"/>
        <c:auto val="1"/>
        <c:lblAlgn val="ctr"/>
        <c:lblOffset val="100"/>
        <c:noMultiLvlLbl val="0"/>
      </c:catAx>
      <c:valAx>
        <c:axId val="5726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703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314960</xdr:colOff>
      <xdr:row>22</xdr:row>
      <xdr:rowOff>106680</xdr:rowOff>
    </xdr:from>
    <xdr:to>
      <xdr:col>21</xdr:col>
      <xdr:colOff>381000</xdr:colOff>
      <xdr:row>38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8F6C-3510-4859-8690-AEB56621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537844</xdr:colOff>
      <xdr:row>22</xdr:row>
      <xdr:rowOff>106681</xdr:rowOff>
    </xdr:from>
    <xdr:to>
      <xdr:col>13</xdr:col>
      <xdr:colOff>205739</xdr:colOff>
      <xdr:row>38</xdr:row>
      <xdr:rowOff>181611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DFEEF-2603-4A57-A839-EB238B58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551180</xdr:colOff>
      <xdr:row>39</xdr:row>
      <xdr:rowOff>156210</xdr:rowOff>
    </xdr:from>
    <xdr:to>
      <xdr:col>13</xdr:col>
      <xdr:colOff>213360</xdr:colOff>
      <xdr:row>56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5A2BD-DB1E-41DA-AF8A-06CA6BB8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13" workbookViewId="0">
      <selection activeCell="R4" sqref="R4"/>
    </sheetView>
  </sheetViews>
  <sheetFormatPr defaultRowHeight="14.4" x14ac:dyDescent="0.3"/>
  <cols>
    <col min="3" max="4" width="9.109375" bestFit="1" customWidth="1"/>
    <col min="5" max="5" width="8.44140625" bestFit="1" customWidth="1"/>
    <col min="6" max="6" width="7.88671875" bestFit="1" customWidth="1"/>
    <col min="7" max="7" width="12.21875" bestFit="1" customWidth="1"/>
    <col min="8" max="8" width="10.88671875" bestFit="1" customWidth="1"/>
    <col min="11" max="11" width="14.5546875" bestFit="1" customWidth="1"/>
    <col min="12" max="12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44</v>
      </c>
      <c r="L1" s="1" t="s">
        <v>45</v>
      </c>
      <c r="M1" s="1" t="s">
        <v>46</v>
      </c>
      <c r="N1" s="1"/>
      <c r="O1" s="1"/>
      <c r="P1" s="1"/>
      <c r="Q1" s="1"/>
    </row>
    <row r="2" spans="1:18" x14ac:dyDescent="0.3">
      <c r="A2" t="s">
        <v>8</v>
      </c>
      <c r="B2">
        <v>2015</v>
      </c>
      <c r="C2">
        <v>120.17</v>
      </c>
      <c r="D2">
        <v>120.04</v>
      </c>
      <c r="E2">
        <v>121.24</v>
      </c>
      <c r="F2">
        <v>118.86</v>
      </c>
      <c r="G2">
        <v>13068421452</v>
      </c>
      <c r="H2" t="s">
        <v>9</v>
      </c>
      <c r="K2" s="1"/>
      <c r="L2" s="1"/>
      <c r="M2">
        <v>2015</v>
      </c>
      <c r="N2">
        <v>2016</v>
      </c>
      <c r="O2">
        <v>2017</v>
      </c>
      <c r="P2">
        <v>2018</v>
      </c>
      <c r="Q2">
        <v>2019</v>
      </c>
    </row>
    <row r="3" spans="1:18" x14ac:dyDescent="0.3">
      <c r="A3" t="s">
        <v>8</v>
      </c>
      <c r="B3">
        <v>2016</v>
      </c>
      <c r="C3">
        <v>104.51</v>
      </c>
      <c r="D3">
        <v>104.6</v>
      </c>
      <c r="E3">
        <v>105.43</v>
      </c>
      <c r="F3">
        <v>103.69</v>
      </c>
      <c r="G3">
        <v>9666725519</v>
      </c>
      <c r="H3" t="s">
        <v>10</v>
      </c>
      <c r="J3" t="s">
        <v>8</v>
      </c>
      <c r="K3">
        <f>AVERAGE(G2:G6)</f>
        <v>8566011825.6000004</v>
      </c>
      <c r="L3">
        <f>_xlfn.STDEV.P(G2:G6)</f>
        <v>2794654000.7106633</v>
      </c>
      <c r="M3">
        <f>(G2-$K$3)/$L$3</f>
        <v>1.6110794485668225</v>
      </c>
      <c r="N3">
        <f>(G3-$K$3)/$L$3</f>
        <v>0.39386403222727928</v>
      </c>
      <c r="O3">
        <f>(G4-$K$3)/$L$3</f>
        <v>-0.62778952033198154</v>
      </c>
      <c r="P3">
        <f>(G5-$K$3)/$L$3</f>
        <v>-1.5190784472498151E-2</v>
      </c>
      <c r="Q3">
        <f>(G6-$K$3)/$L$3</f>
        <v>-1.3619631759896227</v>
      </c>
      <c r="R3">
        <f>AVERAGE(M3:Q3)</f>
        <v>0</v>
      </c>
    </row>
    <row r="4" spans="1:18" x14ac:dyDescent="0.3">
      <c r="A4" t="s">
        <v>8</v>
      </c>
      <c r="B4">
        <v>2017</v>
      </c>
      <c r="C4">
        <v>150.44999999999999</v>
      </c>
      <c r="D4">
        <v>150.55000000000001</v>
      </c>
      <c r="E4">
        <v>151.41</v>
      </c>
      <c r="F4">
        <v>149.49</v>
      </c>
      <c r="G4">
        <v>6811557331</v>
      </c>
      <c r="H4" t="s">
        <v>11</v>
      </c>
      <c r="J4" t="s">
        <v>14</v>
      </c>
      <c r="K4">
        <f>AVERAGE(G7:G11)</f>
        <v>999304696.20000005</v>
      </c>
      <c r="L4">
        <f>_xlfn.STDEV.P(G7:G11)</f>
        <v>233327822.414747</v>
      </c>
      <c r="M4">
        <f>(G7-$K$4)/$L$4</f>
        <v>-0.18019923112839478</v>
      </c>
      <c r="N4">
        <f>(G8-$K$4)/$L$4</f>
        <v>0.1517568905137221</v>
      </c>
      <c r="O4">
        <f>(G9-$K$4)/$L$4</f>
        <v>-0.49867430294350573</v>
      </c>
      <c r="P4">
        <f>(G10-$K$4)/$L$4</f>
        <v>1.7730112102304236</v>
      </c>
      <c r="Q4">
        <f>(G11-$K$4)/$L$4</f>
        <v>-1.2458945666722463</v>
      </c>
    </row>
    <row r="5" spans="1:18" x14ac:dyDescent="0.3">
      <c r="A5" t="s">
        <v>8</v>
      </c>
      <c r="B5">
        <v>2018</v>
      </c>
      <c r="C5">
        <v>189.11</v>
      </c>
      <c r="D5">
        <v>189.05</v>
      </c>
      <c r="E5">
        <v>191</v>
      </c>
      <c r="F5">
        <v>187.19</v>
      </c>
      <c r="G5">
        <v>8523558839</v>
      </c>
      <c r="H5" t="s">
        <v>12</v>
      </c>
      <c r="J5" t="s">
        <v>20</v>
      </c>
      <c r="K5">
        <f>AVERAGE(G12:G16)</f>
        <v>5455847932.6000004</v>
      </c>
      <c r="L5">
        <f>_xlfn.STDEV.P(G12:G16)</f>
        <v>1611501012.5859509</v>
      </c>
      <c r="M5">
        <f>(G12-$K$5)/$L$5</f>
        <v>0.8306871636722607</v>
      </c>
      <c r="N5">
        <f>(G13-$K$5)/$L$5</f>
        <v>0.59487939995871963</v>
      </c>
      <c r="O5">
        <f>(G14-$K$5)/$L$5</f>
        <v>-0.77035987312715837</v>
      </c>
      <c r="P5">
        <f>(G15-$K$5)/$L$5</f>
        <v>0.92698325954066041</v>
      </c>
      <c r="Q5">
        <f>(G16-$K$5)/$L$5</f>
        <v>-1.5821899500444836</v>
      </c>
    </row>
    <row r="6" spans="1:18" x14ac:dyDescent="0.3">
      <c r="A6" t="s">
        <v>8</v>
      </c>
      <c r="B6">
        <v>2019</v>
      </c>
      <c r="C6">
        <v>187.56</v>
      </c>
      <c r="D6">
        <v>187.84</v>
      </c>
      <c r="E6">
        <v>189.52</v>
      </c>
      <c r="F6">
        <v>186.03</v>
      </c>
      <c r="G6">
        <v>4759795987</v>
      </c>
      <c r="H6" t="s">
        <v>13</v>
      </c>
      <c r="J6" t="s">
        <v>26</v>
      </c>
      <c r="K6">
        <f>AVERAGE(G17:G21)</f>
        <v>445417793.80000001</v>
      </c>
      <c r="L6">
        <f>_xlfn.STDEV.P(G17:G21)</f>
        <v>101147551.40898654</v>
      </c>
      <c r="M6">
        <f>(G17-$K$6)/$L$6</f>
        <v>1.0032008762100857</v>
      </c>
      <c r="N6">
        <f>(G18-$K$6)/$L$6</f>
        <v>0.48819992686063934</v>
      </c>
      <c r="O6">
        <f>(G19-$K$6)/$L$6</f>
        <v>-0.39100057538798977</v>
      </c>
      <c r="P6">
        <f>(G20-$K$6)/$L$6</f>
        <v>0.67391733413670951</v>
      </c>
      <c r="Q6">
        <f>(G21-$K$6)/$L$6</f>
        <v>-1.7743175618194456</v>
      </c>
    </row>
    <row r="7" spans="1:18" x14ac:dyDescent="0.3">
      <c r="A7" t="s">
        <v>14</v>
      </c>
      <c r="B7">
        <v>2015</v>
      </c>
      <c r="C7">
        <v>478.12</v>
      </c>
      <c r="D7">
        <v>478.14</v>
      </c>
      <c r="E7">
        <v>483.25</v>
      </c>
      <c r="F7">
        <v>472.88</v>
      </c>
      <c r="G7">
        <v>957259202</v>
      </c>
      <c r="H7" t="s">
        <v>15</v>
      </c>
      <c r="J7" t="s">
        <v>32</v>
      </c>
      <c r="K7">
        <f>AVERAGE(G22:G26)</f>
        <v>6932141235.8000002</v>
      </c>
      <c r="L7">
        <f>_xlfn.STDEV.P(G22:G26)</f>
        <v>1750038847.6562941</v>
      </c>
      <c r="M7">
        <f>(G22-$K$7)/$L$7</f>
        <v>1.2160841349608573</v>
      </c>
      <c r="N7">
        <f>(G23-$K$7)/$L$7</f>
        <v>0.50334549966116104</v>
      </c>
      <c r="O7">
        <f>(G24-$K$7)/$L$7</f>
        <v>-0.74297000751800646</v>
      </c>
      <c r="P7">
        <f>(G25-$K$7)/$L$7</f>
        <v>0.5698442743345653</v>
      </c>
      <c r="Q7">
        <f>(G26-$K$7)/$L$7</f>
        <v>-1.5463039014385775</v>
      </c>
    </row>
    <row r="8" spans="1:18" x14ac:dyDescent="0.3">
      <c r="A8" t="s">
        <v>14</v>
      </c>
      <c r="B8">
        <v>2016</v>
      </c>
      <c r="C8">
        <v>699.76</v>
      </c>
      <c r="D8">
        <v>699.52</v>
      </c>
      <c r="E8">
        <v>705.8</v>
      </c>
      <c r="F8">
        <v>692.65</v>
      </c>
      <c r="G8">
        <v>1034713801</v>
      </c>
      <c r="H8" t="s">
        <v>16</v>
      </c>
    </row>
    <row r="9" spans="1:18" x14ac:dyDescent="0.3">
      <c r="A9" t="s">
        <v>14</v>
      </c>
      <c r="B9">
        <v>2017</v>
      </c>
      <c r="C9">
        <v>968.28</v>
      </c>
      <c r="D9">
        <v>968.17</v>
      </c>
      <c r="E9">
        <v>974.52</v>
      </c>
      <c r="F9">
        <v>960.73</v>
      </c>
      <c r="G9">
        <v>882950107</v>
      </c>
      <c r="H9" t="s">
        <v>17</v>
      </c>
    </row>
    <row r="10" spans="1:18" x14ac:dyDescent="0.3">
      <c r="A10" t="s">
        <v>14</v>
      </c>
      <c r="B10">
        <v>2018</v>
      </c>
      <c r="C10">
        <v>1644</v>
      </c>
      <c r="D10">
        <v>1641.48</v>
      </c>
      <c r="E10">
        <v>1662.6</v>
      </c>
      <c r="F10">
        <v>1619.72</v>
      </c>
      <c r="G10">
        <v>1412997541</v>
      </c>
      <c r="H10" t="s">
        <v>18</v>
      </c>
    </row>
    <row r="11" spans="1:18" x14ac:dyDescent="0.3">
      <c r="A11" t="s">
        <v>14</v>
      </c>
      <c r="B11">
        <v>2019</v>
      </c>
      <c r="C11">
        <v>1795.12</v>
      </c>
      <c r="D11">
        <v>1795.99</v>
      </c>
      <c r="E11">
        <v>1810.45</v>
      </c>
      <c r="F11">
        <v>1778.39</v>
      </c>
      <c r="G11">
        <v>708602830</v>
      </c>
      <c r="H11" t="s">
        <v>19</v>
      </c>
    </row>
    <row r="12" spans="1:18" x14ac:dyDescent="0.3">
      <c r="A12" t="s">
        <v>20</v>
      </c>
      <c r="B12">
        <v>2015</v>
      </c>
      <c r="C12">
        <v>88.76</v>
      </c>
      <c r="D12">
        <v>88.77</v>
      </c>
      <c r="E12">
        <v>89.7</v>
      </c>
      <c r="F12">
        <v>87.76</v>
      </c>
      <c r="G12">
        <v>6794501138</v>
      </c>
      <c r="H12" t="s">
        <v>21</v>
      </c>
      <c r="K12" s="1" t="s">
        <v>44</v>
      </c>
      <c r="L12" s="1" t="s">
        <v>45</v>
      </c>
      <c r="M12" s="1" t="s">
        <v>47</v>
      </c>
      <c r="N12" s="1"/>
      <c r="O12" s="1"/>
      <c r="P12" s="1"/>
      <c r="Q12" s="1"/>
    </row>
    <row r="13" spans="1:18" x14ac:dyDescent="0.3">
      <c r="A13" t="s">
        <v>20</v>
      </c>
      <c r="B13">
        <v>2016</v>
      </c>
      <c r="C13">
        <v>117.08</v>
      </c>
      <c r="D13">
        <v>117.04</v>
      </c>
      <c r="E13">
        <v>118.09</v>
      </c>
      <c r="F13">
        <v>115.85</v>
      </c>
      <c r="G13">
        <v>6414496688</v>
      </c>
      <c r="H13" t="s">
        <v>22</v>
      </c>
      <c r="K13" s="1"/>
      <c r="L13" s="1"/>
      <c r="M13">
        <v>2015</v>
      </c>
      <c r="N13">
        <v>2016</v>
      </c>
      <c r="O13">
        <v>2017</v>
      </c>
      <c r="P13">
        <v>2018</v>
      </c>
      <c r="Q13">
        <v>2019</v>
      </c>
    </row>
    <row r="14" spans="1:18" x14ac:dyDescent="0.3">
      <c r="A14" t="s">
        <v>20</v>
      </c>
      <c r="B14">
        <v>2017</v>
      </c>
      <c r="C14">
        <v>156.47999999999999</v>
      </c>
      <c r="D14">
        <v>156.58000000000001</v>
      </c>
      <c r="E14">
        <v>157.56</v>
      </c>
      <c r="F14">
        <v>155.35</v>
      </c>
      <c r="G14">
        <v>4214412217</v>
      </c>
      <c r="H14" t="s">
        <v>23</v>
      </c>
      <c r="J14" t="s">
        <v>8</v>
      </c>
      <c r="K14">
        <f>AVERAGE(C2:C6)</f>
        <v>150.35999999999999</v>
      </c>
      <c r="L14">
        <f>_xlfn.STDEV.P(C2:C6)</f>
        <v>34.348418304195619</v>
      </c>
      <c r="M14">
        <f>(C2-$K$14)/$L$14</f>
        <v>-0.87893421270906991</v>
      </c>
      <c r="N14">
        <f>(C3-$K$14)/$L$14</f>
        <v>-1.3348504025409362</v>
      </c>
      <c r="O14">
        <f>(C4-$K$14)/$L$14</f>
        <v>2.6202079875395608E-3</v>
      </c>
      <c r="P14">
        <f>(C5-$K$14)/$L$14</f>
        <v>1.1281451057461578</v>
      </c>
      <c r="Q14">
        <f>(C6-$K$14)/$L$14</f>
        <v>1.0830193015163112</v>
      </c>
    </row>
    <row r="15" spans="1:18" x14ac:dyDescent="0.3">
      <c r="A15" t="s">
        <v>20</v>
      </c>
      <c r="B15">
        <v>2018</v>
      </c>
      <c r="C15">
        <v>171.45</v>
      </c>
      <c r="D15">
        <v>171.51</v>
      </c>
      <c r="E15">
        <v>173.62</v>
      </c>
      <c r="F15">
        <v>169.3</v>
      </c>
      <c r="G15">
        <v>6949682394</v>
      </c>
      <c r="H15" t="s">
        <v>24</v>
      </c>
      <c r="J15" t="s">
        <v>14</v>
      </c>
      <c r="K15">
        <f>AVERAGE(C7:C11)</f>
        <v>1117.056</v>
      </c>
      <c r="L15">
        <f>_xlfn.STDEV.P(C7:C11)</f>
        <v>518.06374687291145</v>
      </c>
      <c r="M15">
        <f>(C7-$K$15)/$L$15</f>
        <v>-1.2333154054046178</v>
      </c>
      <c r="N15">
        <f>(C8-$K$15)/$L$15</f>
        <v>-0.80549160700559275</v>
      </c>
      <c r="O15">
        <f>(C9-$K$15)/$L$15</f>
        <v>-0.28717701421500352</v>
      </c>
      <c r="P15">
        <f>(C10-$K$15)/$L$15</f>
        <v>1.0171412363453158</v>
      </c>
      <c r="Q15">
        <f>(C11-$K$15)/$L$15</f>
        <v>1.3088427902798974</v>
      </c>
    </row>
    <row r="16" spans="1:18" x14ac:dyDescent="0.3">
      <c r="A16" t="s">
        <v>20</v>
      </c>
      <c r="B16">
        <v>2019</v>
      </c>
      <c r="C16">
        <v>176.22</v>
      </c>
      <c r="D16">
        <v>176.36</v>
      </c>
      <c r="E16">
        <v>178.24</v>
      </c>
      <c r="F16">
        <v>174.33</v>
      </c>
      <c r="G16">
        <v>2906147226</v>
      </c>
      <c r="H16" t="s">
        <v>25</v>
      </c>
      <c r="J16" t="s">
        <v>20</v>
      </c>
      <c r="K16">
        <f>AVERAGE(C12:C16)</f>
        <v>141.99799999999999</v>
      </c>
      <c r="L16">
        <f>_xlfn.STDEV.P(C12:C16)</f>
        <v>33.774206963302632</v>
      </c>
      <c r="M16">
        <f>(C12-$K$16)/$L$16</f>
        <v>-1.5762916375163372</v>
      </c>
      <c r="N16">
        <f>(C13-$K$16)/$L$16</f>
        <v>-0.73778194191427349</v>
      </c>
      <c r="O16">
        <f>(C14-$K$16)/$L$16</f>
        <v>0.4287887504134566</v>
      </c>
      <c r="P16">
        <f>(C15-$K$16)/$L$16</f>
        <v>0.87202639671158144</v>
      </c>
      <c r="Q16">
        <f>(C16-$K$16)/$L$16</f>
        <v>1.0132584323055736</v>
      </c>
    </row>
    <row r="17" spans="1:17" x14ac:dyDescent="0.3">
      <c r="A17" t="s">
        <v>26</v>
      </c>
      <c r="B17">
        <v>2015</v>
      </c>
      <c r="C17">
        <v>620.04999999999995</v>
      </c>
      <c r="D17">
        <v>619.99</v>
      </c>
      <c r="E17">
        <v>625.76</v>
      </c>
      <c r="F17">
        <v>613.96</v>
      </c>
      <c r="G17">
        <v>546889106</v>
      </c>
      <c r="H17" t="s">
        <v>27</v>
      </c>
      <c r="J17" t="s">
        <v>26</v>
      </c>
      <c r="K17">
        <f>AVERAGE(C17:C21)</f>
        <v>918.77400000000011</v>
      </c>
      <c r="L17">
        <f>_xlfn.STDEV.P(C17:C21)</f>
        <v>203.8909581712727</v>
      </c>
      <c r="M17">
        <f>(C17-$K$17)/$L$17</f>
        <v>-1.4651164655818907</v>
      </c>
      <c r="N17">
        <f>(C18-$K$17)/$L$17</f>
        <v>-0.76076939061565019</v>
      </c>
      <c r="O17">
        <f>(C19-$K$17)/$L$17</f>
        <v>0.1015052368463286</v>
      </c>
      <c r="P17">
        <f>(C20-$K$17)/$L$17</f>
        <v>0.99948522400299522</v>
      </c>
      <c r="Q17">
        <f>(C21-$K$17)/$L$17</f>
        <v>1.1248953953482141</v>
      </c>
    </row>
    <row r="18" spans="1:17" x14ac:dyDescent="0.3">
      <c r="A18" t="s">
        <v>26</v>
      </c>
      <c r="B18">
        <v>2016</v>
      </c>
      <c r="C18">
        <v>763.66</v>
      </c>
      <c r="D18">
        <v>763.21</v>
      </c>
      <c r="E18">
        <v>769.41</v>
      </c>
      <c r="F18">
        <v>756.96</v>
      </c>
      <c r="G18">
        <v>494798021</v>
      </c>
      <c r="H18" t="s">
        <v>28</v>
      </c>
      <c r="J18" t="s">
        <v>32</v>
      </c>
      <c r="K18">
        <f>AVERAGE(C22:C26)</f>
        <v>79.525999999999996</v>
      </c>
      <c r="L18">
        <f>_xlfn.STDEV.P(C22:C26)</f>
        <v>28.480066432506824</v>
      </c>
      <c r="M18">
        <f>(C22-$K$18)/$L$18</f>
        <v>-1.1540001171657073</v>
      </c>
      <c r="N18">
        <f>(C23-$K$18)/$L$18</f>
        <v>-0.85308789772585714</v>
      </c>
      <c r="O18">
        <f>(C24-$K$18)/$L$18</f>
        <v>-0.26601061545814492</v>
      </c>
      <c r="P18">
        <f>(C25-$K$18)/$L$18</f>
        <v>0.75821452352206808</v>
      </c>
      <c r="Q18">
        <f>(C26-$K$18)/$L$18</f>
        <v>1.514884106827642</v>
      </c>
    </row>
    <row r="19" spans="1:17" x14ac:dyDescent="0.3">
      <c r="A19" t="s">
        <v>26</v>
      </c>
      <c r="B19">
        <v>2017</v>
      </c>
      <c r="C19">
        <v>939.47</v>
      </c>
      <c r="D19">
        <v>939.77</v>
      </c>
      <c r="E19">
        <v>945.22</v>
      </c>
      <c r="F19">
        <v>933.22</v>
      </c>
      <c r="G19">
        <v>405869043</v>
      </c>
      <c r="H19" t="s">
        <v>29</v>
      </c>
    </row>
    <row r="20" spans="1:17" x14ac:dyDescent="0.3">
      <c r="A20" t="s">
        <v>26</v>
      </c>
      <c r="B20">
        <v>2018</v>
      </c>
      <c r="C20">
        <v>1122.56</v>
      </c>
      <c r="D20">
        <v>1122.04</v>
      </c>
      <c r="E20">
        <v>1134.96</v>
      </c>
      <c r="F20">
        <v>1109.3499999999999</v>
      </c>
      <c r="G20">
        <v>513582882</v>
      </c>
      <c r="H20" t="s">
        <v>30</v>
      </c>
    </row>
    <row r="21" spans="1:17" x14ac:dyDescent="0.3">
      <c r="A21" t="s">
        <v>26</v>
      </c>
      <c r="B21">
        <v>2019</v>
      </c>
      <c r="C21">
        <v>1148.1300000000001</v>
      </c>
      <c r="D21">
        <v>1149.04</v>
      </c>
      <c r="E21">
        <v>1157.82</v>
      </c>
      <c r="F21">
        <v>1138.48</v>
      </c>
      <c r="G21">
        <v>265949917</v>
      </c>
      <c r="H21" t="s">
        <v>31</v>
      </c>
    </row>
    <row r="22" spans="1:17" x14ac:dyDescent="0.3">
      <c r="A22" t="s">
        <v>32</v>
      </c>
      <c r="B22">
        <v>2015</v>
      </c>
      <c r="C22">
        <v>46.66</v>
      </c>
      <c r="D22">
        <v>46.71</v>
      </c>
      <c r="E22">
        <v>47.14</v>
      </c>
      <c r="F22">
        <v>46.25</v>
      </c>
      <c r="G22">
        <v>9060335714</v>
      </c>
      <c r="H22" t="s">
        <v>33</v>
      </c>
    </row>
    <row r="23" spans="1:17" x14ac:dyDescent="0.3">
      <c r="A23" t="s">
        <v>32</v>
      </c>
      <c r="B23">
        <v>2016</v>
      </c>
      <c r="C23">
        <v>55.23</v>
      </c>
      <c r="D23">
        <v>55.26</v>
      </c>
      <c r="E23">
        <v>55.68</v>
      </c>
      <c r="F23">
        <v>54.78</v>
      </c>
      <c r="G23">
        <v>7813015414</v>
      </c>
      <c r="H23" t="s">
        <v>34</v>
      </c>
    </row>
    <row r="24" spans="1:17" x14ac:dyDescent="0.3">
      <c r="A24" t="s">
        <v>32</v>
      </c>
      <c r="B24">
        <v>2017</v>
      </c>
      <c r="C24">
        <v>71.95</v>
      </c>
      <c r="D24">
        <v>71.98</v>
      </c>
      <c r="E24">
        <v>72.38</v>
      </c>
      <c r="F24">
        <v>71.5</v>
      </c>
      <c r="G24">
        <v>5631914860</v>
      </c>
      <c r="H24" t="s">
        <v>35</v>
      </c>
    </row>
    <row r="25" spans="1:17" x14ac:dyDescent="0.3">
      <c r="A25" t="s">
        <v>32</v>
      </c>
      <c r="B25">
        <v>2018</v>
      </c>
      <c r="C25">
        <v>101.12</v>
      </c>
      <c r="D25">
        <v>101.03</v>
      </c>
      <c r="E25">
        <v>102.11</v>
      </c>
      <c r="F25">
        <v>99.92</v>
      </c>
      <c r="G25">
        <v>7929390853</v>
      </c>
      <c r="H25" t="s">
        <v>36</v>
      </c>
    </row>
    <row r="26" spans="1:17" x14ac:dyDescent="0.3">
      <c r="A26" t="s">
        <v>32</v>
      </c>
      <c r="B26">
        <v>2019</v>
      </c>
      <c r="C26">
        <v>122.67</v>
      </c>
      <c r="D26">
        <v>122.76</v>
      </c>
      <c r="E26">
        <v>123.63</v>
      </c>
      <c r="F26">
        <v>121.65</v>
      </c>
      <c r="G26">
        <v>4226049338</v>
      </c>
      <c r="H26" t="s">
        <v>37</v>
      </c>
    </row>
    <row r="27" spans="1:17" x14ac:dyDescent="0.3">
      <c r="A27" t="s">
        <v>38</v>
      </c>
      <c r="B27">
        <v>2015</v>
      </c>
      <c r="C27">
        <v>4945.53</v>
      </c>
      <c r="D27">
        <v>4945.55</v>
      </c>
      <c r="E27">
        <v>4972.28</v>
      </c>
      <c r="F27">
        <v>4915.38</v>
      </c>
      <c r="G27">
        <v>0</v>
      </c>
      <c r="H27" t="s">
        <v>39</v>
      </c>
    </row>
    <row r="28" spans="1:17" x14ac:dyDescent="0.3">
      <c r="A28" t="s">
        <v>38</v>
      </c>
      <c r="B28">
        <v>2016</v>
      </c>
      <c r="C28">
        <v>4985.95</v>
      </c>
      <c r="D28">
        <v>4987.79</v>
      </c>
      <c r="E28">
        <v>5011.58</v>
      </c>
      <c r="F28">
        <v>4958.91</v>
      </c>
      <c r="G28">
        <v>0</v>
      </c>
      <c r="H28" t="s">
        <v>40</v>
      </c>
    </row>
    <row r="29" spans="1:17" x14ac:dyDescent="0.3">
      <c r="A29" t="s">
        <v>38</v>
      </c>
      <c r="B29">
        <v>2017</v>
      </c>
      <c r="C29">
        <v>6233.19</v>
      </c>
      <c r="D29">
        <v>6235.3</v>
      </c>
      <c r="E29">
        <v>6253.27</v>
      </c>
      <c r="F29">
        <v>6209.7</v>
      </c>
      <c r="G29">
        <v>0</v>
      </c>
      <c r="H29" t="s">
        <v>41</v>
      </c>
    </row>
    <row r="30" spans="1:17" x14ac:dyDescent="0.3">
      <c r="A30" t="s">
        <v>38</v>
      </c>
      <c r="B30">
        <v>2018</v>
      </c>
      <c r="C30">
        <v>7430.59</v>
      </c>
      <c r="D30">
        <v>7425.96</v>
      </c>
      <c r="E30">
        <v>7479.67</v>
      </c>
      <c r="F30">
        <v>7372.62</v>
      </c>
      <c r="G30">
        <v>0</v>
      </c>
      <c r="H30" t="s">
        <v>42</v>
      </c>
    </row>
    <row r="31" spans="1:17" x14ac:dyDescent="0.3">
      <c r="A31" t="s">
        <v>38</v>
      </c>
      <c r="B31">
        <v>2019</v>
      </c>
      <c r="C31">
        <v>7718.06</v>
      </c>
      <c r="D31">
        <v>7724.9</v>
      </c>
      <c r="E31">
        <v>7761.14</v>
      </c>
      <c r="F31">
        <v>7676.23</v>
      </c>
      <c r="G31">
        <v>0</v>
      </c>
      <c r="H31" t="s">
        <v>43</v>
      </c>
    </row>
  </sheetData>
  <mergeCells count="6">
    <mergeCell ref="K1:K2"/>
    <mergeCell ref="L1:L2"/>
    <mergeCell ref="M1:Q1"/>
    <mergeCell ref="K12:K13"/>
    <mergeCell ref="L12:L13"/>
    <mergeCell ref="M12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16299</cp:lastModifiedBy>
  <dcterms:created xsi:type="dcterms:W3CDTF">2020-07-14T02:36:59Z</dcterms:created>
  <dcterms:modified xsi:type="dcterms:W3CDTF">2020-07-14T03:17:04Z</dcterms:modified>
</cp:coreProperties>
</file>