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yful2_Docs\cp246859\CHECKOUT\25070816052640\"/>
    </mc:Choice>
  </mc:AlternateContent>
  <bookViews>
    <workbookView xWindow="0" yWindow="0" windowWidth="17775" windowHeight="9915"/>
  </bookViews>
  <sheets>
    <sheet name="5CGL 중앙 스나우트 CCTV고장수리" sheetId="22" r:id="rId1"/>
  </sheets>
  <externalReferences>
    <externalReference r:id="rId2"/>
    <externalReference r:id="rId3"/>
  </externalReferences>
  <definedNames>
    <definedName name="_xlnm.Print_Area" localSheetId="0">'5CGL 중앙 스나우트 CCTV고장수리'!$A$1:$V$30</definedName>
    <definedName name="그밖의위험성" localSheetId="0">#REF!</definedName>
    <definedName name="그밖의위험성">#REF!</definedName>
    <definedName name="기계적위험성" localSheetId="0">#REF!</definedName>
    <definedName name="기계적위험성">#REF!</definedName>
    <definedName name="ㄴㄴㄴ" localSheetId="0">#REF!</definedName>
    <definedName name="ㄴㄴㄴ">#REF!</definedName>
    <definedName name="ㄴㄴㄴㄴ" localSheetId="0">#REF!</definedName>
    <definedName name="ㄴㄴㄴㄴ">#REF!</definedName>
    <definedName name="대분류" localSheetId="0">#REF!</definedName>
    <definedName name="대분류">#REF!</definedName>
    <definedName name="생물학적위험성" localSheetId="0">#REF!</definedName>
    <definedName name="생물학적위험성">#REF!</definedName>
    <definedName name="ㅇㄴㅇ" localSheetId="0">#REF!</definedName>
    <definedName name="ㅇㄴㅇ">#REF!</definedName>
    <definedName name="ㅇㅇㅇ" localSheetId="0">#REF!</definedName>
    <definedName name="ㅇㅇㅇ">#REF!</definedName>
    <definedName name="열위험성" localSheetId="0">#REF!</definedName>
    <definedName name="열위험성">#REF!</definedName>
    <definedName name="위험물질" localSheetId="0">#REF!</definedName>
    <definedName name="위험물질">#REF!</definedName>
    <definedName name="위험성기준" localSheetId="0">#REF!</definedName>
    <definedName name="위험성기준">#REF!</definedName>
    <definedName name="위험성평가7" localSheetId="0">#REF!</definedName>
    <definedName name="위험성평가7">#REF!</definedName>
    <definedName name="육체적작업부담작업의어려움" localSheetId="0">#REF!</definedName>
    <definedName name="육체적작업부담작업의어려움">#REF!</definedName>
    <definedName name="작업환경조건으로인한위험성" localSheetId="0">#REF!</definedName>
    <definedName name="작업환경조건으로인한위험성">#REF!</definedName>
    <definedName name="전기적위험성" localSheetId="0">#REF!</definedName>
    <definedName name="전기적위험성">#REF!</definedName>
    <definedName name="정신적작업부담" localSheetId="0">#REF!</definedName>
    <definedName name="정신적작업부담">#REF!</definedName>
    <definedName name="조직" localSheetId="0">#REF!</definedName>
    <definedName name="조직">#REF!</definedName>
    <definedName name="중분류" localSheetId="0">#REF!</definedName>
    <definedName name="중분류">#REF!</definedName>
    <definedName name="지각및조작능력" localSheetId="0">#REF!</definedName>
    <definedName name="지각및조작능력">#REF!</definedName>
    <definedName name="특수물리학적작용으로인한위험성" localSheetId="0">#REF!</definedName>
    <definedName name="특수물리학적작용으로인한위험성">#REF!</definedName>
    <definedName name="화재및폭발위험" localSheetId="0">#REF!</definedName>
    <definedName name="화재및폭발위험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0" i="22" l="1"/>
  <c r="S14" i="22" l="1"/>
  <c r="R14" i="22"/>
  <c r="Q14" i="22"/>
  <c r="R13" i="22" l="1"/>
  <c r="J13" i="22"/>
  <c r="R12" i="22"/>
  <c r="J12" i="22"/>
  <c r="S29" i="22" l="1"/>
  <c r="R29" i="22"/>
  <c r="Q29" i="22"/>
  <c r="J29" i="22"/>
  <c r="S28" i="22"/>
  <c r="R28" i="22"/>
  <c r="Q28" i="22"/>
  <c r="J28" i="22"/>
  <c r="S26" i="22"/>
  <c r="R26" i="22"/>
  <c r="Q26" i="22"/>
  <c r="J26" i="22"/>
  <c r="S25" i="22"/>
  <c r="R25" i="22"/>
  <c r="Q25" i="22"/>
  <c r="J25" i="22"/>
  <c r="S17" i="22"/>
  <c r="R17" i="22"/>
  <c r="Q17" i="22"/>
  <c r="J17" i="22"/>
</calcChain>
</file>

<file path=xl/sharedStrings.xml><?xml version="1.0" encoding="utf-8"?>
<sst xmlns="http://schemas.openxmlformats.org/spreadsheetml/2006/main" count="73" uniqueCount="66">
  <si>
    <t>현장명</t>
    <phoneticPr fontId="5" type="noConversion"/>
  </si>
  <si>
    <t>작  업  명</t>
    <phoneticPr fontId="6" type="noConversion"/>
  </si>
  <si>
    <t>작업
구분</t>
    <phoneticPr fontId="5" type="noConversion"/>
  </si>
  <si>
    <t>작성자</t>
    <phoneticPr fontId="5" type="noConversion"/>
  </si>
  <si>
    <t>작성일자</t>
    <phoneticPr fontId="6" type="noConversion"/>
  </si>
  <si>
    <t>확인자</t>
    <phoneticPr fontId="5" type="noConversion"/>
  </si>
  <si>
    <t>확인일자</t>
    <phoneticPr fontId="5" type="noConversion"/>
  </si>
  <si>
    <t>회  사  명</t>
    <phoneticPr fontId="6" type="noConversion"/>
  </si>
  <si>
    <t>검토자</t>
    <phoneticPr fontId="5" type="noConversion"/>
  </si>
  <si>
    <t>필요 보호구</t>
    <phoneticPr fontId="6" type="noConversion"/>
  </si>
  <si>
    <t>승인자</t>
    <phoneticPr fontId="5" type="noConversion"/>
  </si>
  <si>
    <t>필요 장비/공구</t>
    <phoneticPr fontId="6" type="noConversion"/>
  </si>
  <si>
    <t>투입인원</t>
    <phoneticPr fontId="5" type="noConversion"/>
  </si>
  <si>
    <t xml:space="preserve">          명</t>
    <phoneticPr fontId="5" type="noConversion"/>
  </si>
  <si>
    <t>순   번</t>
    <phoneticPr fontId="6" type="noConversion"/>
  </si>
  <si>
    <t>작  업  단  계                         (Steps)</t>
    <phoneticPr fontId="6" type="noConversion"/>
  </si>
  <si>
    <t>유해위험요인                                                        (Hazards)</t>
    <phoneticPr fontId="6" type="noConversion"/>
  </si>
  <si>
    <t>대        책                                                                                          (Controls)</t>
    <phoneticPr fontId="6" type="noConversion"/>
  </si>
  <si>
    <t>위험성평가</t>
    <phoneticPr fontId="6" type="noConversion"/>
  </si>
  <si>
    <t>조치자</t>
    <phoneticPr fontId="6" type="noConversion"/>
  </si>
  <si>
    <t>빈도</t>
    <phoneticPr fontId="6" type="noConversion"/>
  </si>
  <si>
    <t>강도</t>
    <phoneticPr fontId="6" type="noConversion"/>
  </si>
  <si>
    <t>위험도</t>
    <phoneticPr fontId="6" type="noConversion"/>
  </si>
  <si>
    <t>준비단계</t>
    <phoneticPr fontId="5" type="noConversion"/>
  </si>
  <si>
    <t xml:space="preserve"> </t>
    <phoneticPr fontId="5" type="noConversion"/>
  </si>
  <si>
    <t>작업실시</t>
    <phoneticPr fontId="5" type="noConversion"/>
  </si>
  <si>
    <t>작 업 종 료</t>
    <phoneticPr fontId="6" type="noConversion"/>
  </si>
  <si>
    <t>서    명</t>
    <phoneticPr fontId="6" type="noConversion"/>
  </si>
  <si>
    <r>
      <rPr>
        <b/>
        <sz val="24"/>
        <rFont val="맑은 고딕"/>
        <family val="3"/>
        <charset val="129"/>
        <scheme val="minor"/>
      </rPr>
      <t>JSA</t>
    </r>
    <r>
      <rPr>
        <b/>
        <sz val="16"/>
        <rFont val="맑은 고딕"/>
        <family val="3"/>
        <charset val="129"/>
        <scheme val="minor"/>
      </rPr>
      <t>(Job safety Analysis 작업안전분석)</t>
    </r>
    <r>
      <rPr>
        <b/>
        <sz val="14"/>
        <rFont val="맑은 고딕"/>
        <family val="3"/>
        <charset val="129"/>
        <scheme val="minor"/>
      </rPr>
      <t>_</t>
    </r>
    <r>
      <rPr>
        <sz val="11"/>
        <rFont val="맑은 고딕"/>
        <family val="3"/>
        <charset val="129"/>
        <scheme val="minor"/>
      </rPr>
      <t>수시위험성평가</t>
    </r>
    <phoneticPr fontId="6" type="noConversion"/>
  </si>
  <si>
    <t xml:space="preserve">WO번호 :           </t>
    <phoneticPr fontId="5" type="noConversion"/>
  </si>
  <si>
    <r>
      <t xml:space="preserve"> </t>
    </r>
    <r>
      <rPr>
        <sz val="14"/>
        <rFont val="맑은 고딕"/>
        <family val="3"/>
        <charset val="129"/>
        <scheme val="minor"/>
      </rPr>
      <t>□</t>
    </r>
    <r>
      <rPr>
        <sz val="12"/>
        <rFont val="맑은 고딕"/>
        <family val="3"/>
        <charset val="129"/>
        <scheme val="minor"/>
      </rPr>
      <t xml:space="preserve"> </t>
    </r>
    <r>
      <rPr>
        <b/>
        <sz val="12"/>
        <rFont val="맑은 고딕"/>
        <family val="3"/>
        <charset val="129"/>
        <scheme val="minor"/>
      </rPr>
      <t>일반작업</t>
    </r>
    <r>
      <rPr>
        <sz val="12"/>
        <rFont val="맑은 고딕"/>
        <family val="3"/>
        <charset val="129"/>
        <scheme val="minor"/>
      </rPr>
      <t xml:space="preserve">   </t>
    </r>
    <r>
      <rPr>
        <sz val="14"/>
        <rFont val="맑은 고딕"/>
        <family val="3"/>
        <charset val="129"/>
        <scheme val="minor"/>
      </rPr>
      <t>□</t>
    </r>
    <r>
      <rPr>
        <sz val="12"/>
        <rFont val="맑은 고딕"/>
        <family val="3"/>
        <charset val="129"/>
        <scheme val="minor"/>
      </rPr>
      <t xml:space="preserve"> </t>
    </r>
    <r>
      <rPr>
        <b/>
        <sz val="12"/>
        <rFont val="맑은 고딕"/>
        <family val="3"/>
        <charset val="129"/>
        <scheme val="minor"/>
      </rPr>
      <t>위험작업</t>
    </r>
    <phoneticPr fontId="5" type="noConversion"/>
  </si>
  <si>
    <r>
      <t>포스코DX -</t>
    </r>
    <r>
      <rPr>
        <i/>
        <sz val="11"/>
        <color rgb="FF0000CC"/>
        <rFont val="맑은 고딕"/>
        <family val="3"/>
        <charset val="129"/>
        <scheme val="minor"/>
      </rPr>
      <t xml:space="preserve"> </t>
    </r>
    <r>
      <rPr>
        <i/>
        <u/>
        <sz val="11"/>
        <color rgb="FF0000CC"/>
        <rFont val="맑은 고딕"/>
        <family val="3"/>
        <charset val="129"/>
        <scheme val="minor"/>
      </rPr>
      <t>㈜DX다온</t>
    </r>
    <phoneticPr fontId="5" type="noConversion"/>
  </si>
  <si>
    <t>계단이용시 이물질로 인한 미끄러짐으로 넘어짐 위험</t>
  </si>
  <si>
    <t>통신장비 교체 작업시 작업공간 협소로 무리한 동작에 의한 근골격계 질환위험</t>
  </si>
  <si>
    <t>작업전 스트레칭 실시 및 무리한 작업금지, 2인1조 작업, 정확한 상호의사 전달 실시</t>
  </si>
  <si>
    <t>통신장비 점검시 수공구사용 중 무리한 동작으로 인한 찔림,베임 위험</t>
  </si>
  <si>
    <t>작업 전, 중, 후 정리정돈 불량으로 발이 걸려 넘어질 위험</t>
  </si>
  <si>
    <t>수공구</t>
    <phoneticPr fontId="5" type="noConversion"/>
  </si>
  <si>
    <t>유해위험대상</t>
    <phoneticPr fontId="6" type="noConversion"/>
  </si>
  <si>
    <t>적정 수공구사용 및 보호장갑 착용</t>
  </si>
  <si>
    <t>작업 전, 중, 후 정리정돈 실시</t>
  </si>
  <si>
    <t>등급</t>
    <phoneticPr fontId="5" type="noConversion"/>
  </si>
  <si>
    <t>홍정균   (인)</t>
  </si>
  <si>
    <t>김태일   (인)</t>
  </si>
  <si>
    <t>검토일자</t>
    <phoneticPr fontId="6" type="noConversion"/>
  </si>
  <si>
    <t>승인일자</t>
    <phoneticPr fontId="5" type="noConversion"/>
  </si>
  <si>
    <t>E</t>
    <phoneticPr fontId="5" type="noConversion"/>
  </si>
  <si>
    <t>작업장 이동시 전방주시 미흡으로 이물질 비례로 맞음 위험</t>
  </si>
  <si>
    <t>D</t>
    <phoneticPr fontId="5" type="noConversion"/>
  </si>
  <si>
    <t>F</t>
    <phoneticPr fontId="5" type="noConversion"/>
  </si>
  <si>
    <t>F</t>
    <phoneticPr fontId="5" type="noConversion"/>
  </si>
  <si>
    <t>소음지역 작업시 귀 덮게 미 착용으로 인한 청력손실 위험</t>
  </si>
  <si>
    <t>공장내 출입시 부터 귀마개 착용 후 출입</t>
  </si>
  <si>
    <t>ROBOT가동 지역에서 작업시 부시 가동에 의한 협착 위험</t>
  </si>
  <si>
    <t>ROBOT 전원차단 및 작업자 전원 ILS시건 및 표찰개시,지적확인 실시</t>
  </si>
  <si>
    <t>고열지역 작업시 부주의한 행동으로 인한 화상위험</t>
  </si>
  <si>
    <t>POT내 작업시 미끄러져 실족으로 빠짐 위험</t>
  </si>
  <si>
    <t>주변 정리정돈 실시, 안전대 착용 및 체결</t>
  </si>
  <si>
    <t>□ 수직사다리  □ A형사다리  □ 가스지역  □ 이동기기   ■ 구동설비근접  ■ 고온/고열  □ 용접  □ 중량물  □ 밀폐공간  □ 고소작업차    □ 전기실</t>
    <phoneticPr fontId="5" type="noConversion"/>
  </si>
  <si>
    <t>고온 다습한 지역 작업시 장시간 작업으로 인한 온열질환 위험</t>
  </si>
  <si>
    <t>작업장소에서 휴게장소로 이동 후 충분한 휴식 및 물섭취 한다. 몸이상시 즉시 작업중지</t>
  </si>
  <si>
    <t>고열지역 작업시 방열복, 방호면 착용 철저</t>
    <phoneticPr fontId="5" type="noConversion"/>
  </si>
  <si>
    <t>안전모, 안전화, 보안경, 안전벨트, 귀마개, 보호장갑, 방진마스크, 방열복, 방호면</t>
    <phoneticPr fontId="6" type="noConversion"/>
  </si>
  <si>
    <t>[CCTV 고장수리]6CGL 중앙 스나우트 카메라 수리작업</t>
    <phoneticPr fontId="5" type="noConversion"/>
  </si>
  <si>
    <t>6CGL 중앙 스나우트</t>
    <phoneticPr fontId="5" type="noConversion"/>
  </si>
  <si>
    <t xml:space="preserve">     25.      07.     07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</si>
</sst>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20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2"/>
      <name val="굴림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rgb="FF0000CC"/>
      <name val="맑은 고딕"/>
      <family val="3"/>
      <charset val="129"/>
      <scheme val="minor"/>
    </font>
    <font>
      <i/>
      <u/>
      <sz val="11"/>
      <color rgb="FF0000CC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name val="굴림"/>
      <family val="3"/>
      <charset val="129"/>
    </font>
    <font>
      <b/>
      <sz val="12"/>
      <color rgb="FF2A02BE"/>
      <name val="굴림"/>
      <family val="3"/>
      <charset val="129"/>
    </font>
    <font>
      <sz val="12"/>
      <color rgb="FF2A02BE"/>
      <name val="굴림"/>
      <family val="3"/>
      <charset val="129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3">
    <xf numFmtId="0" fontId="0" fillId="0" borderId="0" xfId="0">
      <alignment vertical="center"/>
    </xf>
    <xf numFmtId="0" fontId="2" fillId="2" borderId="0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7" fillId="0" borderId="0" xfId="1" applyFont="1" applyAlignment="1">
      <alignment vertical="center"/>
    </xf>
    <xf numFmtId="0" fontId="14" fillId="2" borderId="3" xfId="1" applyFont="1" applyFill="1" applyBorder="1" applyAlignment="1">
      <alignment horizontal="center" vertical="center"/>
    </xf>
    <xf numFmtId="0" fontId="14" fillId="2" borderId="11" xfId="1" applyFont="1" applyFill="1" applyBorder="1" applyAlignment="1">
      <alignment horizontal="center" vertical="center"/>
    </xf>
    <xf numFmtId="0" fontId="14" fillId="2" borderId="14" xfId="1" applyFont="1" applyFill="1" applyBorder="1" applyAlignment="1">
      <alignment horizontal="left" vertical="center"/>
    </xf>
    <xf numFmtId="0" fontId="14" fillId="2" borderId="15" xfId="1" applyFont="1" applyFill="1" applyBorder="1" applyAlignment="1">
      <alignment horizontal="left" vertical="center"/>
    </xf>
    <xf numFmtId="0" fontId="18" fillId="0" borderId="0" xfId="1" applyFont="1">
      <alignment vertical="center"/>
    </xf>
    <xf numFmtId="0" fontId="14" fillId="2" borderId="14" xfId="1" applyFont="1" applyFill="1" applyBorder="1" applyAlignment="1">
      <alignment horizontal="left" vertical="center"/>
    </xf>
    <xf numFmtId="0" fontId="14" fillId="2" borderId="15" xfId="1" applyFont="1" applyFill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22" fillId="2" borderId="11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21" fillId="2" borderId="35" xfId="1" applyFont="1" applyFill="1" applyBorder="1" applyAlignment="1">
      <alignment horizontal="center" vertical="center"/>
    </xf>
    <xf numFmtId="0" fontId="22" fillId="2" borderId="24" xfId="1" applyFont="1" applyFill="1" applyBorder="1" applyAlignment="1">
      <alignment horizontal="center" vertical="center"/>
    </xf>
    <xf numFmtId="0" fontId="21" fillId="2" borderId="37" xfId="1" applyFont="1" applyFill="1" applyBorder="1" applyAlignment="1">
      <alignment horizontal="center" vertical="center" wrapText="1"/>
    </xf>
    <xf numFmtId="0" fontId="9" fillId="0" borderId="0" xfId="1" applyFont="1">
      <alignment vertical="center"/>
    </xf>
    <xf numFmtId="0" fontId="11" fillId="2" borderId="12" xfId="1" applyFont="1" applyFill="1" applyBorder="1" applyAlignment="1">
      <alignment horizontal="left" vertical="center"/>
    </xf>
    <xf numFmtId="0" fontId="11" fillId="2" borderId="12" xfId="1" applyFont="1" applyFill="1" applyBorder="1" applyAlignment="1">
      <alignment horizontal="left" vertical="center"/>
    </xf>
    <xf numFmtId="0" fontId="11" fillId="2" borderId="14" xfId="1" applyFont="1" applyFill="1" applyBorder="1" applyAlignment="1">
      <alignment horizontal="left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2" xfId="1" applyFont="1" applyFill="1" applyBorder="1" applyAlignment="1">
      <alignment horizontal="center" vertical="center"/>
    </xf>
    <xf numFmtId="0" fontId="21" fillId="2" borderId="20" xfId="1" applyFont="1" applyFill="1" applyBorder="1" applyAlignment="1">
      <alignment horizontal="center" vertical="center"/>
    </xf>
    <xf numFmtId="0" fontId="14" fillId="2" borderId="14" xfId="1" applyFont="1" applyFill="1" applyBorder="1" applyAlignment="1">
      <alignment horizontal="left" vertical="center"/>
    </xf>
    <xf numFmtId="0" fontId="11" fillId="2" borderId="14" xfId="1" applyFont="1" applyFill="1" applyBorder="1" applyAlignment="1">
      <alignment horizontal="left" vertical="center"/>
    </xf>
    <xf numFmtId="0" fontId="22" fillId="0" borderId="11" xfId="0" applyFont="1" applyBorder="1" applyAlignment="1">
      <alignment horizontal="center" vertical="center"/>
    </xf>
    <xf numFmtId="0" fontId="22" fillId="0" borderId="11" xfId="1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11" fillId="2" borderId="12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5" fillId="2" borderId="4" xfId="1" applyFont="1" applyFill="1" applyBorder="1" applyAlignment="1">
      <alignment horizontal="center" vertical="center"/>
    </xf>
    <xf numFmtId="0" fontId="15" fillId="2" borderId="5" xfId="1" applyFont="1" applyFill="1" applyBorder="1" applyAlignment="1">
      <alignment horizontal="center" vertical="center"/>
    </xf>
    <xf numFmtId="0" fontId="16" fillId="2" borderId="6" xfId="1" applyFont="1" applyFill="1" applyBorder="1" applyAlignment="1">
      <alignment horizontal="center" vertical="center"/>
    </xf>
    <xf numFmtId="0" fontId="16" fillId="2" borderId="7" xfId="1" applyFont="1" applyFill="1" applyBorder="1" applyAlignment="1">
      <alignment horizontal="center" vertical="center"/>
    </xf>
    <xf numFmtId="0" fontId="16" fillId="2" borderId="8" xfId="1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8" fillId="2" borderId="9" xfId="1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14" fillId="2" borderId="10" xfId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2" borderId="11" xfId="1" applyFont="1" applyFill="1" applyBorder="1" applyAlignment="1">
      <alignment horizontal="center" vertical="center"/>
    </xf>
    <xf numFmtId="0" fontId="14" fillId="2" borderId="12" xfId="1" applyFont="1" applyFill="1" applyBorder="1" applyAlignment="1">
      <alignment horizontal="center" vertical="center"/>
    </xf>
    <xf numFmtId="0" fontId="14" fillId="2" borderId="13" xfId="1" applyFont="1" applyFill="1" applyBorder="1" applyAlignment="1">
      <alignment horizontal="center" vertical="center"/>
    </xf>
    <xf numFmtId="0" fontId="14" fillId="2" borderId="12" xfId="1" applyFont="1" applyFill="1" applyBorder="1" applyAlignment="1">
      <alignment horizontal="left" vertical="center"/>
    </xf>
    <xf numFmtId="0" fontId="14" fillId="2" borderId="14" xfId="1" applyFont="1" applyFill="1" applyBorder="1" applyAlignment="1">
      <alignment horizontal="left" vertical="center"/>
    </xf>
    <xf numFmtId="0" fontId="14" fillId="2" borderId="15" xfId="1" applyFont="1" applyFill="1" applyBorder="1" applyAlignment="1">
      <alignment horizontal="left" vertical="center"/>
    </xf>
    <xf numFmtId="0" fontId="16" fillId="2" borderId="21" xfId="1" applyFont="1" applyFill="1" applyBorder="1" applyAlignment="1">
      <alignment horizontal="center" vertical="center"/>
    </xf>
    <xf numFmtId="0" fontId="16" fillId="2" borderId="14" xfId="1" applyFont="1" applyFill="1" applyBorder="1" applyAlignment="1">
      <alignment horizontal="center" vertical="center"/>
    </xf>
    <xf numFmtId="0" fontId="16" fillId="2" borderId="13" xfId="1" applyFont="1" applyFill="1" applyBorder="1" applyAlignment="1">
      <alignment horizontal="center" vertical="center"/>
    </xf>
    <xf numFmtId="0" fontId="11" fillId="2" borderId="12" xfId="1" applyFont="1" applyFill="1" applyBorder="1" applyAlignment="1">
      <alignment horizontal="left" vertical="center"/>
    </xf>
    <xf numFmtId="0" fontId="11" fillId="2" borderId="14" xfId="1" applyFont="1" applyFill="1" applyBorder="1" applyAlignment="1">
      <alignment horizontal="left" vertical="center"/>
    </xf>
    <xf numFmtId="0" fontId="14" fillId="2" borderId="11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center" vertical="center"/>
    </xf>
    <xf numFmtId="0" fontId="21" fillId="2" borderId="14" xfId="1" applyFont="1" applyFill="1" applyBorder="1" applyAlignment="1">
      <alignment horizontal="center" vertical="center"/>
    </xf>
    <xf numFmtId="0" fontId="21" fillId="2" borderId="13" xfId="1" applyFont="1" applyFill="1" applyBorder="1" applyAlignment="1">
      <alignment horizontal="center" vertical="center"/>
    </xf>
    <xf numFmtId="0" fontId="11" fillId="2" borderId="12" xfId="1" applyFont="1" applyFill="1" applyBorder="1" applyAlignment="1">
      <alignment vertical="center"/>
    </xf>
    <xf numFmtId="0" fontId="11" fillId="2" borderId="14" xfId="1" applyFont="1" applyFill="1" applyBorder="1" applyAlignment="1">
      <alignment vertical="center"/>
    </xf>
    <xf numFmtId="0" fontId="11" fillId="2" borderId="13" xfId="1" applyFont="1" applyFill="1" applyBorder="1" applyAlignment="1">
      <alignment vertical="center"/>
    </xf>
    <xf numFmtId="0" fontId="14" fillId="2" borderId="14" xfId="1" applyFont="1" applyFill="1" applyBorder="1" applyAlignment="1">
      <alignment horizontal="center" vertical="center"/>
    </xf>
    <xf numFmtId="0" fontId="14" fillId="2" borderId="15" xfId="1" applyFont="1" applyFill="1" applyBorder="1" applyAlignment="1">
      <alignment horizontal="center" vertical="center"/>
    </xf>
    <xf numFmtId="0" fontId="25" fillId="2" borderId="23" xfId="1" applyFont="1" applyFill="1" applyBorder="1" applyAlignment="1">
      <alignment horizontal="center" vertical="center"/>
    </xf>
    <xf numFmtId="0" fontId="25" fillId="2" borderId="24" xfId="1" applyFont="1" applyFill="1" applyBorder="1" applyAlignment="1">
      <alignment horizontal="center" vertical="center"/>
    </xf>
    <xf numFmtId="0" fontId="26" fillId="2" borderId="25" xfId="1" applyFont="1" applyFill="1" applyBorder="1" applyAlignment="1">
      <alignment horizontal="left" vertical="center"/>
    </xf>
    <xf numFmtId="0" fontId="27" fillId="2" borderId="26" xfId="1" applyFont="1" applyFill="1" applyBorder="1" applyAlignment="1">
      <alignment horizontal="left" vertical="center"/>
    </xf>
    <xf numFmtId="0" fontId="27" fillId="2" borderId="27" xfId="1" applyFont="1" applyFill="1" applyBorder="1" applyAlignment="1">
      <alignment horizontal="left" vertical="center"/>
    </xf>
    <xf numFmtId="0" fontId="9" fillId="2" borderId="1" xfId="1" applyFont="1" applyFill="1" applyBorder="1" applyAlignment="1">
      <alignment horizontal="center" vertical="center"/>
    </xf>
    <xf numFmtId="0" fontId="21" fillId="2" borderId="28" xfId="1" applyFont="1" applyFill="1" applyBorder="1" applyAlignment="1">
      <alignment horizontal="center" vertical="justify"/>
    </xf>
    <xf numFmtId="0" fontId="21" fillId="2" borderId="30" xfId="1" applyFont="1" applyFill="1" applyBorder="1" applyAlignment="1">
      <alignment horizontal="center" vertical="justify"/>
    </xf>
    <xf numFmtId="0" fontId="21" fillId="2" borderId="9" xfId="1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21" fillId="2" borderId="7" xfId="1" applyFont="1" applyFill="1" applyBorder="1" applyAlignment="1">
      <alignment horizontal="center" vertical="center" wrapText="1"/>
    </xf>
    <xf numFmtId="0" fontId="21" fillId="2" borderId="8" xfId="1" applyFont="1" applyFill="1" applyBorder="1" applyAlignment="1">
      <alignment horizontal="center" vertical="center" wrapText="1"/>
    </xf>
    <xf numFmtId="0" fontId="21" fillId="2" borderId="17" xfId="1" applyFont="1" applyFill="1" applyBorder="1" applyAlignment="1">
      <alignment horizontal="center" vertical="center" wrapText="1"/>
    </xf>
    <xf numFmtId="0" fontId="21" fillId="2" borderId="18" xfId="1" applyFont="1" applyFill="1" applyBorder="1" applyAlignment="1">
      <alignment horizontal="center" vertical="center" wrapText="1"/>
    </xf>
    <xf numFmtId="0" fontId="21" fillId="2" borderId="9" xfId="1" applyFont="1" applyFill="1" applyBorder="1" applyAlignment="1">
      <alignment horizontal="center" vertical="center"/>
    </xf>
    <xf numFmtId="0" fontId="21" fillId="2" borderId="29" xfId="1" applyFont="1" applyFill="1" applyBorder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1" fillId="2" borderId="31" xfId="1" applyFont="1" applyFill="1" applyBorder="1" applyAlignment="1">
      <alignment horizontal="center" vertical="center"/>
    </xf>
    <xf numFmtId="0" fontId="21" fillId="2" borderId="41" xfId="1" applyFont="1" applyFill="1" applyBorder="1" applyAlignment="1">
      <alignment horizontal="center" vertical="center"/>
    </xf>
    <xf numFmtId="0" fontId="21" fillId="2" borderId="42" xfId="1" applyFont="1" applyFill="1" applyBorder="1" applyAlignment="1">
      <alignment horizontal="center" vertical="center"/>
    </xf>
    <xf numFmtId="0" fontId="21" fillId="2" borderId="3" xfId="1" applyFont="1" applyFill="1" applyBorder="1" applyAlignment="1">
      <alignment horizontal="center" vertical="center"/>
    </xf>
    <xf numFmtId="0" fontId="21" fillId="2" borderId="30" xfId="1" applyFont="1" applyFill="1" applyBorder="1" applyAlignment="1">
      <alignment horizontal="center" vertical="center"/>
    </xf>
    <xf numFmtId="0" fontId="21" fillId="2" borderId="32" xfId="1" applyFont="1" applyFill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2" fillId="0" borderId="12" xfId="1" quotePrefix="1" applyFont="1" applyBorder="1" applyAlignment="1">
      <alignment horizontal="left" vertical="center"/>
    </xf>
    <xf numFmtId="0" fontId="22" fillId="0" borderId="14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2" fillId="0" borderId="12" xfId="1" quotePrefix="1" applyFont="1" applyBorder="1" applyAlignment="1">
      <alignment vertical="center"/>
    </xf>
    <xf numFmtId="0" fontId="22" fillId="0" borderId="14" xfId="1" quotePrefix="1" applyFont="1" applyBorder="1" applyAlignment="1">
      <alignment vertical="center"/>
    </xf>
    <xf numFmtId="0" fontId="22" fillId="0" borderId="13" xfId="1" quotePrefix="1" applyFont="1" applyBorder="1" applyAlignment="1">
      <alignment vertical="center"/>
    </xf>
    <xf numFmtId="0" fontId="15" fillId="2" borderId="11" xfId="1" applyFont="1" applyFill="1" applyBorder="1" applyAlignment="1">
      <alignment horizontal="center" vertical="center"/>
    </xf>
    <xf numFmtId="0" fontId="15" fillId="2" borderId="22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21" fillId="2" borderId="35" xfId="1" applyFont="1" applyFill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6" fillId="2" borderId="40" xfId="1" applyFont="1" applyFill="1" applyBorder="1" applyAlignment="1">
      <alignment horizontal="center" vertical="center"/>
    </xf>
    <xf numFmtId="0" fontId="23" fillId="2" borderId="38" xfId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24" fillId="2" borderId="1" xfId="1" applyFont="1" applyFill="1" applyBorder="1" applyAlignment="1">
      <alignment horizontal="center" vertical="center"/>
    </xf>
    <xf numFmtId="0" fontId="24" fillId="2" borderId="2" xfId="1" applyFont="1" applyFill="1" applyBorder="1" applyAlignment="1">
      <alignment horizontal="center" vertical="center"/>
    </xf>
    <xf numFmtId="0" fontId="21" fillId="2" borderId="36" xfId="1" applyFont="1" applyFill="1" applyBorder="1" applyAlignment="1">
      <alignment horizontal="center" vertical="center"/>
    </xf>
    <xf numFmtId="0" fontId="21" fillId="2" borderId="37" xfId="1" applyFont="1" applyFill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2" fillId="0" borderId="25" xfId="1" quotePrefix="1" applyFont="1" applyBorder="1" applyAlignment="1">
      <alignment horizontal="left" vertical="center"/>
    </xf>
    <xf numFmtId="0" fontId="22" fillId="0" borderId="26" xfId="0" applyFont="1" applyBorder="1" applyAlignment="1">
      <alignment vertical="center"/>
    </xf>
    <xf numFmtId="0" fontId="22" fillId="0" borderId="39" xfId="0" applyFont="1" applyBorder="1" applyAlignment="1">
      <alignment vertical="center"/>
    </xf>
    <xf numFmtId="0" fontId="22" fillId="0" borderId="25" xfId="1" quotePrefix="1" applyFont="1" applyBorder="1" applyAlignment="1">
      <alignment vertical="center"/>
    </xf>
    <xf numFmtId="0" fontId="22" fillId="0" borderId="26" xfId="1" quotePrefix="1" applyFont="1" applyBorder="1" applyAlignment="1">
      <alignment vertical="center"/>
    </xf>
    <xf numFmtId="0" fontId="22" fillId="0" borderId="39" xfId="1" quotePrefix="1" applyFont="1" applyBorder="1" applyAlignment="1">
      <alignment vertical="center"/>
    </xf>
    <xf numFmtId="0" fontId="28" fillId="0" borderId="12" xfId="1" quotePrefix="1" applyFont="1" applyBorder="1" applyAlignment="1">
      <alignment horizontal="left" vertical="center"/>
    </xf>
    <xf numFmtId="0" fontId="28" fillId="0" borderId="14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28" fillId="0" borderId="12" xfId="1" quotePrefix="1" applyFont="1" applyBorder="1" applyAlignment="1">
      <alignment vertical="center"/>
    </xf>
    <xf numFmtId="0" fontId="28" fillId="0" borderId="14" xfId="1" quotePrefix="1" applyFont="1" applyBorder="1" applyAlignment="1">
      <alignment vertical="center"/>
    </xf>
    <xf numFmtId="0" fontId="28" fillId="0" borderId="13" xfId="1" quotePrefix="1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2A0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180975</xdr:colOff>
      <xdr:row>29</xdr:row>
      <xdr:rowOff>219075</xdr:rowOff>
    </xdr:from>
    <xdr:ext cx="1276349" cy="534459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96800" y="8572500"/>
          <a:ext cx="1276349" cy="534459"/>
        </a:xfrm>
        <a:prstGeom prst="rect">
          <a:avLst/>
        </a:prstGeom>
      </xdr:spPr>
    </xdr:pic>
    <xdr:clientData/>
  </xdr:oneCellAnchor>
  <xdr:twoCellAnchor>
    <xdr:from>
      <xdr:col>10</xdr:col>
      <xdr:colOff>1047750</xdr:colOff>
      <xdr:row>1</xdr:row>
      <xdr:rowOff>228599</xdr:rowOff>
    </xdr:from>
    <xdr:to>
      <xdr:col>10</xdr:col>
      <xdr:colOff>1419225</xdr:colOff>
      <xdr:row>3</xdr:row>
      <xdr:rowOff>219075</xdr:rowOff>
    </xdr:to>
    <xdr:sp macro="" textlink="">
      <xdr:nvSpPr>
        <xdr:cNvPr id="3" name="TextBox 2"/>
        <xdr:cNvSpPr txBox="1"/>
      </xdr:nvSpPr>
      <xdr:spPr>
        <a:xfrm>
          <a:off x="8315325" y="323849"/>
          <a:ext cx="371475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 b="1">
              <a:latin typeface="+mn-ea"/>
              <a:ea typeface="+mn-ea"/>
            </a:rPr>
            <a:t>√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51089;&#50629;&#48169;\&#48373;&#49324;&#48376;%20&#50948;&#54744;&#49457;&#54217;&#44032;(JSA)&#49368;&#54540;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oscouser/Desktop/&#50948;&#54744;&#49457;&#54217;&#44032;(JSA)&#49368;&#54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열연사상압연"/>
      <sheetName val="4냉연PCM"/>
      <sheetName val="Sheet1"/>
      <sheetName val="샘플"/>
    </sheetNames>
    <sheetDataSet>
      <sheetData sheetId="0" refreshError="1"/>
      <sheetData sheetId="1" refreshError="1"/>
      <sheetData sheetId="2" refreshError="1">
        <row r="2">
          <cell r="C2" t="str">
            <v>유해위험요인</v>
          </cell>
          <cell r="D2" t="str">
            <v>대책</v>
          </cell>
          <cell r="E2" t="str">
            <v>빈도</v>
          </cell>
          <cell r="F2" t="str">
            <v>강도</v>
          </cell>
          <cell r="G2" t="str">
            <v>위험도</v>
          </cell>
        </row>
        <row r="3">
          <cell r="C3" t="str">
            <v>계단이용시 이물질로 인한 미끄러짐으로 넘어짐 위험</v>
          </cell>
          <cell r="D3" t="str">
            <v>계단 이용시 핸드레일 사용하여 이동, 핸드폰 사용금지</v>
          </cell>
          <cell r="E3">
            <v>1</v>
          </cell>
          <cell r="F3">
            <v>2</v>
          </cell>
          <cell r="G3">
            <v>2</v>
          </cell>
        </row>
        <row r="4">
          <cell r="C4" t="str">
            <v>작업장 이동시 전방주시 미흡으로 이물질 비례로 맞음 위험</v>
          </cell>
          <cell r="D4" t="str">
            <v>작업장 이동시 지적확인 후 이동,안전통로 이용 철저</v>
          </cell>
          <cell r="E4">
            <v>1</v>
          </cell>
          <cell r="F4">
            <v>2</v>
          </cell>
          <cell r="G4">
            <v>2</v>
          </cell>
        </row>
        <row r="5">
          <cell r="C5" t="str">
            <v>중장비 작업구간 이동시 무단으로 접근시 부딪힘 위험</v>
          </cell>
          <cell r="D5" t="str">
            <v>중장비 작업구간 우회 안전통로 이용 및 작업중 접근금지,  지적확인 철저</v>
          </cell>
          <cell r="E5">
            <v>1</v>
          </cell>
          <cell r="F5">
            <v>2</v>
          </cell>
          <cell r="G5">
            <v>2</v>
          </cell>
        </row>
        <row r="6">
          <cell r="C6" t="str">
            <v>크레인 이동구간 상부 미 학인시 낙하물에 의한 맞음위험</v>
          </cell>
          <cell r="D6" t="str">
            <v>안전통로 이용 및 지적확인 지점에서 바닦에 그려진 곳에 정지후 지적확인 실시</v>
          </cell>
          <cell r="E6">
            <v>1</v>
          </cell>
          <cell r="F6">
            <v>2</v>
          </cell>
          <cell r="G6">
            <v>2</v>
          </cell>
        </row>
        <row r="7">
          <cell r="C7" t="str">
            <v>구동설비 전원 미 차단으로 구동설비가 움직여 끼임위험</v>
          </cell>
          <cell r="D7" t="str">
            <v>구동설비 정지 및 전원차단 후 작업자 전원 ILS시건, 표찰게시 철저</v>
          </cell>
          <cell r="E7">
            <v>1</v>
          </cell>
          <cell r="F7">
            <v>4</v>
          </cell>
          <cell r="G7">
            <v>4</v>
          </cell>
        </row>
        <row r="8">
          <cell r="C8" t="str">
            <v>고소작업대 작업시 차량 전도 및 꺽임, 안전난간 탈락으로 떨어질 위험</v>
          </cell>
          <cell r="D8" t="str">
            <v xml:space="preserve">고소작업대 작업시 안전난간,과상승방지장치,아웃트리거,붐대 확인 체크쉬트 작성 </v>
          </cell>
          <cell r="E8">
            <v>1</v>
          </cell>
          <cell r="F8">
            <v>4</v>
          </cell>
          <cell r="G8">
            <v>4</v>
          </cell>
        </row>
        <row r="9">
          <cell r="C9" t="str">
            <v>주변 시설물에 의한 부딪힘 위험</v>
          </cell>
          <cell r="D9" t="str">
            <v>주변 시설물 확인 철저 및 출입전 지적확인 실시</v>
          </cell>
          <cell r="E9">
            <v>1</v>
          </cell>
          <cell r="F9">
            <v>2</v>
          </cell>
          <cell r="G9">
            <v>2</v>
          </cell>
        </row>
        <row r="10">
          <cell r="C10" t="str">
            <v>공장내 이동중 바닦 이물질에 의한 미끄러져 넘어질 위험</v>
          </cell>
          <cell r="D10" t="str">
            <v>전방주시 철저 및 서두름 금지</v>
          </cell>
          <cell r="E10">
            <v>1</v>
          </cell>
          <cell r="F10">
            <v>2</v>
          </cell>
          <cell r="G10">
            <v>2</v>
          </cell>
        </row>
        <row r="11">
          <cell r="C11" t="str">
            <v>지적확인 미실시로 인한 부딪힘 위험</v>
          </cell>
          <cell r="D11" t="str">
            <v>지적확인 지점에서 바닦에 그려진 곳에 정지후 지적확인 실시</v>
          </cell>
          <cell r="E11">
            <v>1</v>
          </cell>
          <cell r="F11">
            <v>2</v>
          </cell>
          <cell r="G11">
            <v>2</v>
          </cell>
        </row>
        <row r="12">
          <cell r="C12" t="str">
            <v>통신RACK 점검시 케이블타이 돌기에 의한 손 베임 위험</v>
          </cell>
          <cell r="D12" t="str">
            <v>베임방지 장갑 착용 철저</v>
          </cell>
          <cell r="E12">
            <v>1</v>
          </cell>
          <cell r="F12">
            <v>2</v>
          </cell>
          <cell r="G12">
            <v>2</v>
          </cell>
        </row>
        <row r="13">
          <cell r="C13" t="str">
            <v>통신장비 점검시 수공구사용 중 무리한 동작으로 인한 찔림,베임 위험</v>
          </cell>
          <cell r="D13" t="str">
            <v>적정 수공구사용 및 베임방지 장갑 착용</v>
          </cell>
          <cell r="E13">
            <v>1</v>
          </cell>
          <cell r="F13">
            <v>3</v>
          </cell>
          <cell r="G13">
            <v>3</v>
          </cell>
        </row>
        <row r="14">
          <cell r="C14" t="str">
            <v>전동공기구 사용시 면장갑 사용으로 인한 회전체에 손 말림 위험</v>
          </cell>
          <cell r="D14" t="str">
            <v>전동 공기구 사용시 면장갑 사용 금지 및 가죽장갑 착용하고 무리한 힘사용 금지</v>
          </cell>
          <cell r="E14">
            <v>1</v>
          </cell>
          <cell r="F14">
            <v>3</v>
          </cell>
          <cell r="G14">
            <v>3</v>
          </cell>
        </row>
        <row r="15">
          <cell r="C15" t="str">
            <v>통신장비 교체 작업시 작업공간 협소로 무리한 동작에 의한 근골격계 질환위험</v>
          </cell>
          <cell r="D15" t="str">
            <v>작업전 스트레칭 실시 및 무리한 작업금지, 2인1조 작업, 정확한 상호의사 전달 실시</v>
          </cell>
          <cell r="E15">
            <v>1</v>
          </cell>
          <cell r="F15">
            <v>2</v>
          </cell>
          <cell r="G15">
            <v>2</v>
          </cell>
        </row>
        <row r="16">
          <cell r="C16" t="str">
            <v>혼제작업으로 인한 넘어짐,부딪힘 위험</v>
          </cell>
          <cell r="D16" t="str">
            <v>혼제작업 발생시 혼제작업 금지 및 작업조율 후 재 작업실시</v>
          </cell>
          <cell r="E16">
            <v>1</v>
          </cell>
          <cell r="F16">
            <v>3</v>
          </cell>
          <cell r="G16">
            <v>3</v>
          </cell>
        </row>
        <row r="17">
          <cell r="C17" t="str">
            <v>케이블 포설작업시 부주의한 행동으로 돌출부에 부딪힘 위험</v>
          </cell>
          <cell r="D17" t="str">
            <v xml:space="preserve">전방주시 철저 및 지적확인 실시, 작업장내 시설물 숙지 후 </v>
          </cell>
          <cell r="E17">
            <v>1</v>
          </cell>
          <cell r="F17">
            <v>4</v>
          </cell>
          <cell r="G17">
            <v>4</v>
          </cell>
        </row>
        <row r="18">
          <cell r="C18" t="str">
            <v>케이블 포설작업시 무리한 자세로 인한 근골격계 질환 위험</v>
          </cell>
          <cell r="D18" t="str">
            <v>작업전 스트레칭 실시 및 무리한 작업금지, 2인1조 작업, 정확한 상호의사 전달 실시</v>
          </cell>
          <cell r="E18">
            <v>1</v>
          </cell>
          <cell r="F18">
            <v>2</v>
          </cell>
          <cell r="G18">
            <v>2</v>
          </cell>
        </row>
        <row r="19">
          <cell r="C19" t="str">
            <v>상부 작업 중 수공구 및 낙하물에 의한 하부 작업자 맞음 위험</v>
          </cell>
          <cell r="D19" t="str">
            <v xml:space="preserve">상하부 동시 작업금비 및 상부 작업시 하부 감시자 배치, 안전띠, 안내표지판 설치 </v>
          </cell>
          <cell r="E19">
            <v>1</v>
          </cell>
          <cell r="F19">
            <v>3</v>
          </cell>
          <cell r="G19">
            <v>3</v>
          </cell>
        </row>
        <row r="20">
          <cell r="C20" t="str">
            <v>수공구 사용 작업시 부주의로 인한 베임위험</v>
          </cell>
          <cell r="D20" t="str">
            <v>작업에 맞는 적정공구 사용 및 베임방지 장갑 착용 철저</v>
          </cell>
          <cell r="E20">
            <v>1</v>
          </cell>
          <cell r="F20">
            <v>2</v>
          </cell>
          <cell r="G20">
            <v>2</v>
          </cell>
        </row>
        <row r="21">
          <cell r="C21" t="str">
            <v>작업구역내 가동설비에 의한 부딪힘 위험</v>
          </cell>
          <cell r="D21" t="str">
            <v xml:space="preserve">작업구역내 가동설비 가동 중에는 임의접근 금지 및 작업중지 </v>
          </cell>
          <cell r="E21">
            <v>1</v>
          </cell>
          <cell r="F21">
            <v>2</v>
          </cell>
          <cell r="G21">
            <v>2</v>
          </cell>
        </row>
        <row r="22">
          <cell r="C22" t="str">
            <v>작업공간 협소 및 어두운 지역에서 작업시 발밑 돌출부위에 걸려 넘어질 위험</v>
          </cell>
          <cell r="D22" t="str">
            <v>작업자 헤드랜턴 사용 및 작업등 설치 철저</v>
          </cell>
          <cell r="E22">
            <v>1</v>
          </cell>
          <cell r="F22">
            <v>4</v>
          </cell>
          <cell r="G22">
            <v>4</v>
          </cell>
        </row>
        <row r="23">
          <cell r="C23" t="str">
            <v>소음지역 작업시 귀 덮게 미 착용으로 인한 청력손실 위험</v>
          </cell>
          <cell r="D23" t="str">
            <v>공장내 출입시 부터 귀마개 착용 후 출입</v>
          </cell>
          <cell r="E23">
            <v>1</v>
          </cell>
          <cell r="F23">
            <v>2</v>
          </cell>
          <cell r="G23">
            <v>2</v>
          </cell>
        </row>
        <row r="24">
          <cell r="C24" t="str">
            <v>분진발생 지역 작업시 방진마스크 미 착용으로 인한 호흡기 질환 위험</v>
          </cell>
          <cell r="D24" t="str">
            <v>분진발생 지역 출입시 방진마스크 착용 철저</v>
          </cell>
          <cell r="E24">
            <v>1</v>
          </cell>
          <cell r="F24">
            <v>2</v>
          </cell>
          <cell r="G24">
            <v>2</v>
          </cell>
        </row>
        <row r="25">
          <cell r="C25" t="str">
            <v>고열지역 작업시 부주의한 행동으로 인한 화상위험</v>
          </cell>
          <cell r="D25" t="str">
            <v>고열지역 작업시 방열복 착용 철저</v>
          </cell>
          <cell r="E25">
            <v>1</v>
          </cell>
          <cell r="F25">
            <v>4</v>
          </cell>
          <cell r="G25">
            <v>4</v>
          </cell>
        </row>
        <row r="26">
          <cell r="C26" t="str">
            <v>고소지역 안전대 고리체결 할 곳이 없어 작업 강행시 떨어질 위험</v>
          </cell>
          <cell r="D26" t="str">
            <v>보조로프 설치 및 안전대 2줄고리 체결 철저</v>
          </cell>
          <cell r="E26">
            <v>1</v>
          </cell>
          <cell r="F26">
            <v>4</v>
          </cell>
          <cell r="G26">
            <v>4</v>
          </cell>
        </row>
        <row r="27">
          <cell r="C27" t="str">
            <v>가스지역 작업시 마스크 미 착용 및 장시간 작업으로 인한 가스중독 위험</v>
          </cell>
          <cell r="D27" t="str">
            <v>가스검지기 휴대 및 가스측정, 기록, 작업시간 준수, 마스크착용 철저</v>
          </cell>
          <cell r="E27">
            <v>1</v>
          </cell>
          <cell r="F27">
            <v>4</v>
          </cell>
          <cell r="G27">
            <v>4</v>
          </cell>
        </row>
        <row r="28">
          <cell r="C28" t="str">
            <v>고온 다습한 지역 작업시 장시간 작업으로 인한 온열질환 위험</v>
          </cell>
          <cell r="D28" t="str">
            <v>작업장소에서 휴게장소로 이동 후 충분한 휴식 및 물섭취 한다</v>
          </cell>
          <cell r="E28">
            <v>1</v>
          </cell>
          <cell r="F28">
            <v>3</v>
          </cell>
          <cell r="G28">
            <v>3</v>
          </cell>
        </row>
        <row r="29">
          <cell r="C29" t="str">
            <v>부식개소 지역 출입시 안전조치 미흡으로 인한 떨어질 위험</v>
          </cell>
          <cell r="D29" t="str">
            <v>부식개소 접근시 안전조치 후 진입철저</v>
          </cell>
          <cell r="E29">
            <v>1</v>
          </cell>
          <cell r="F29">
            <v>4</v>
          </cell>
          <cell r="G29">
            <v>4</v>
          </cell>
        </row>
        <row r="30">
          <cell r="C30" t="str">
            <v>전기실 출입시 오동작 및 오조작으로 인한 하론방출로 질식 위험</v>
          </cell>
          <cell r="D30" t="str">
            <v>전기실 출입시 하론설비 정지 및 표찰게시 철저</v>
          </cell>
          <cell r="E30">
            <v>1</v>
          </cell>
          <cell r="F30">
            <v>4</v>
          </cell>
          <cell r="G30">
            <v>4</v>
          </cell>
        </row>
        <row r="31">
          <cell r="C31" t="str">
            <v>1M 이상 고소작업시 몸의 균형 상실로 인한 떨어짐 위험</v>
          </cell>
          <cell r="D31" t="str">
            <v>안전벨트 착용 및 2줄고리 체결철저</v>
          </cell>
          <cell r="E31">
            <v>1</v>
          </cell>
          <cell r="F31">
            <v>4</v>
          </cell>
          <cell r="G31">
            <v>4</v>
          </cell>
        </row>
        <row r="32">
          <cell r="C32" t="str">
            <v>수직사다리 이용시 발을 헛디뎌 떨어질 위험</v>
          </cell>
          <cell r="D32" t="str">
            <v>수직사다리 이용시 안전블록 사용 및 안전대 2줄 고리체결, 3점지지 사용 철저</v>
          </cell>
          <cell r="E32">
            <v>1</v>
          </cell>
          <cell r="F32">
            <v>4</v>
          </cell>
          <cell r="G32">
            <v>4</v>
          </cell>
        </row>
        <row r="33">
          <cell r="C33" t="str">
            <v>A형 사다리작업시 무리한 동작으로 사다리 전도에 의한 떨어짐 위험</v>
          </cell>
          <cell r="D33" t="str">
            <v>A형 사다리작업시 아웃트리거 설치 및 2인1조 작업 철저</v>
          </cell>
          <cell r="E33">
            <v>1</v>
          </cell>
          <cell r="F33">
            <v>4</v>
          </cell>
          <cell r="G33">
            <v>4</v>
          </cell>
        </row>
        <row r="34">
          <cell r="C34" t="str">
            <v>작업발판 사용시 몸의 균형 상실로 인한 떨어짐 위험</v>
          </cell>
          <cell r="D34" t="str">
            <v>아웃트리거 설치 및 2인1조 작업 철저</v>
          </cell>
          <cell r="E34">
            <v>1</v>
          </cell>
          <cell r="F34">
            <v>4</v>
          </cell>
          <cell r="G34">
            <v>4</v>
          </cell>
        </row>
        <row r="35">
          <cell r="C35" t="str">
            <v>고소작업대 사용중 몸의 균형 상실로 인한 떨어짐 위험</v>
          </cell>
          <cell r="D35" t="str">
            <v>안전보호구 착용 및 안전대 2줄고리 체결 철저</v>
          </cell>
          <cell r="E35">
            <v>1</v>
          </cell>
          <cell r="F35">
            <v>4</v>
          </cell>
          <cell r="G35">
            <v>4</v>
          </cell>
        </row>
        <row r="36">
          <cell r="C36" t="str">
            <v>고소작업대차량 전도로 인한 상부 
작업차 추락 위험</v>
          </cell>
          <cell r="D36" t="str">
            <v>아웃 트리거를 평평한 곳 4개소에 모두 아웃트리거는 최대로하고 견고히 설치한다.</v>
          </cell>
          <cell r="E36">
            <v>1</v>
          </cell>
          <cell r="F36">
            <v>4</v>
          </cell>
          <cell r="G36">
            <v>4</v>
          </cell>
        </row>
        <row r="37">
          <cell r="C37" t="str">
            <v>고소작업대 작업 중 주변 차량통행시 접촉사고로 전도되어 떨어질 위험</v>
          </cell>
          <cell r="D37" t="str">
            <v>작업구역을 설정하고 유도자를 배치하여 통행자 안전유도 및 차량 통행을 통제한다.</v>
          </cell>
          <cell r="E37">
            <v>1</v>
          </cell>
          <cell r="F37">
            <v>4</v>
          </cell>
          <cell r="G37">
            <v>4</v>
          </cell>
        </row>
        <row r="38">
          <cell r="C38" t="str">
            <v>작업자 상/하부간 신호(연략)상태 불량으로 협착, 끼임위험</v>
          </cell>
          <cell r="D38" t="str">
            <v>작업자와 운전원 및 신호수 무전기,호각,수신호 등으로 상호연락 체계 철저</v>
          </cell>
          <cell r="E38">
            <v>1</v>
          </cell>
          <cell r="F38">
            <v>4</v>
          </cell>
          <cell r="G38">
            <v>4</v>
          </cell>
        </row>
        <row r="39">
          <cell r="C39" t="str">
            <v>고소작업대 안전대 안전난간 설치 불량 및 부식으로 탈락되어 떨어질 위험</v>
          </cell>
          <cell r="D39" t="str">
            <v>고소작업대 안전대 안전난간 상태 점검 및 안전대 2줄고리 체결 철저</v>
          </cell>
          <cell r="E39">
            <v>1</v>
          </cell>
          <cell r="F39">
            <v>4</v>
          </cell>
          <cell r="G39">
            <v>4</v>
          </cell>
        </row>
        <row r="40">
          <cell r="C40" t="str">
            <v>고소 작업대 과상승방지장치 오동작 및 오조작으로 작업자 끼임,충돌 위험</v>
          </cell>
          <cell r="D40" t="str">
            <v>가드 또는 과상승방지장치의 동작상태 확인하고 스위치를 작업자보다 높이 설치한다.</v>
          </cell>
          <cell r="E40">
            <v>1</v>
          </cell>
          <cell r="F40">
            <v>4</v>
          </cell>
          <cell r="G40">
            <v>4</v>
          </cell>
        </row>
        <row r="41">
          <cell r="C41" t="str">
            <v>이동차 상부 이동시 바람 및 흔들림으로 몸의 균형 상실로 인한 떨어짐 위험</v>
          </cell>
          <cell r="D41" t="str">
            <v>지정통로 이용 및 안전난간 접근시 안전대 고리 체결 철저</v>
          </cell>
          <cell r="E41">
            <v>1</v>
          </cell>
          <cell r="F41">
            <v>4</v>
          </cell>
          <cell r="G41">
            <v>4</v>
          </cell>
        </row>
        <row r="42">
          <cell r="C42" t="str">
            <v>크레인 탑승시 크레인 가동으로 인한 부딪힘 위험</v>
          </cell>
          <cell r="D42" t="str">
            <v>크레인 탑승전 크레인 정지확인 및 운전자간 상호연락 후 탑승 실시</v>
          </cell>
          <cell r="E42">
            <v>1</v>
          </cell>
          <cell r="F42">
            <v>4</v>
          </cell>
          <cell r="G42">
            <v>4</v>
          </cell>
        </row>
        <row r="43">
          <cell r="C43" t="str">
            <v xml:space="preserve">크레인 작업시 크레인 정지 및 ILS 시건 미실시로 인한 떨어질 위험 </v>
          </cell>
          <cell r="D43" t="str">
            <v>크레인 정지 및 ILS시건 조치 후 안전대 2줄고리 체결 철저</v>
          </cell>
          <cell r="E43">
            <v>1</v>
          </cell>
          <cell r="F43">
            <v>4</v>
          </cell>
          <cell r="G43">
            <v>4</v>
          </cell>
        </row>
        <row r="44">
          <cell r="C44" t="str">
            <v>무인설비 접근시 설비가동 및 부주의에 의한 끼임,부딪힘 위험</v>
          </cell>
          <cell r="D44" t="str">
            <v>작업전 전원차단 실시 및 작업자 전원 ILS시건, 표찰게시 철저</v>
          </cell>
          <cell r="E44">
            <v>1</v>
          </cell>
          <cell r="F44">
            <v>4</v>
          </cell>
          <cell r="G44">
            <v>4</v>
          </cell>
        </row>
        <row r="45">
          <cell r="C45" t="str">
            <v>용접 작업시 불티비산에 의한 화재위험</v>
          </cell>
          <cell r="D45" t="str">
            <v>용접작업시 불티비산 방지포 및 소화기 비치, 화재감시자 배치</v>
          </cell>
          <cell r="E45">
            <v>1</v>
          </cell>
          <cell r="F45">
            <v>4</v>
          </cell>
          <cell r="G45">
            <v>4</v>
          </cell>
        </row>
        <row r="46">
          <cell r="C46" t="str">
            <v>용접 작업시 불티비산에 의한 화상위험</v>
          </cell>
          <cell r="D46" t="str">
            <v>용접작업시 안면보호구, 방염복, 용접장갑 착용 철저</v>
          </cell>
          <cell r="E46">
            <v>1</v>
          </cell>
          <cell r="F46">
            <v>3</v>
          </cell>
          <cell r="G46">
            <v>3</v>
          </cell>
        </row>
        <row r="47">
          <cell r="C47" t="str">
            <v>용접 작업시 유해물질 유츨가스 발생으로 인한 가스중독 위험</v>
          </cell>
          <cell r="D47" t="str">
            <v>용접 작업시 방독마스크 착용 철저</v>
          </cell>
          <cell r="E47">
            <v>1</v>
          </cell>
          <cell r="F47">
            <v>3</v>
          </cell>
          <cell r="G47">
            <v>3</v>
          </cell>
        </row>
        <row r="48">
          <cell r="C48" t="str">
            <v>교류아크용접기 접지 미실시 및 전선 노후 불량으로 감전 위험</v>
          </cell>
          <cell r="D48" t="str">
            <v>교류아크용접기 사용 전 안전 점검을 실시하고 노후불량 케이블은 교체하여 사용한다. 교류아크용접기 사용 전 접지 상태를 확인하고 작업한다.</v>
          </cell>
          <cell r="E48">
            <v>1</v>
          </cell>
          <cell r="F48">
            <v>4</v>
          </cell>
          <cell r="G48">
            <v>4</v>
          </cell>
        </row>
        <row r="49">
          <cell r="C49" t="str">
            <v>교류 아크 용접기 자동 전격 방지기 불량으로 감전 위험</v>
          </cell>
          <cell r="D49" t="str">
            <v>교류아크 용접 작업 시 자동 전격 방지기 작동상태를 확인하고 작업한다.</v>
          </cell>
          <cell r="E49">
            <v>1</v>
          </cell>
          <cell r="F49">
            <v>4</v>
          </cell>
          <cell r="G49">
            <v>4</v>
          </cell>
        </row>
        <row r="50">
          <cell r="C50" t="str">
            <v>교류아크용접기 케이블 접속부 결속상태 불량으로 스파크 발생 및 감전 위험</v>
          </cell>
          <cell r="D50" t="str">
            <v xml:space="preserve">교류아크용접기 사용 전 안전점검을 실시하고 케이블 접속부 결속상태 및 보호캡 설치 상태를 확인한다. 깨지거나 불량품은 신품으로 교체한다. 전원케이블의 절연불량은 테이프로 테이핑처리한다 </v>
          </cell>
          <cell r="E50">
            <v>1</v>
          </cell>
          <cell r="F50">
            <v>4</v>
          </cell>
          <cell r="G50">
            <v>4</v>
          </cell>
        </row>
        <row r="51">
          <cell r="C51" t="str">
            <v>작업 전, 중, 후 정리정돈 불량으로 발이 걸려 넘어질 위험</v>
          </cell>
          <cell r="D51" t="str">
            <v>작업 전, 중, 후 정리정돈 실시</v>
          </cell>
          <cell r="E51">
            <v>1</v>
          </cell>
          <cell r="F51">
            <v>2</v>
          </cell>
          <cell r="G51">
            <v>2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열연사상압연"/>
      <sheetName val="CCTV 고장수리"/>
      <sheetName val="CCTV 고장수리 (2)"/>
      <sheetName val="CCTV 고장수리 (3)"/>
      <sheetName val="CCTV 고장수리 (4)"/>
      <sheetName val="CCTV 고장수리 (5)"/>
      <sheetName val="CCTV 고장수리 (6)"/>
      <sheetName val="Sheet1"/>
      <sheetName val="샘플"/>
      <sheetName val="2고로 2수재 카메라 철거작업"/>
      <sheetName val="3제강2RH운전실CCTV고장수리"/>
      <sheetName val="2도금2CGL중앙운전실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">
          <cell r="C2" t="str">
            <v>유해위험요인</v>
          </cell>
          <cell r="D2" t="str">
            <v>대책</v>
          </cell>
          <cell r="E2" t="str">
            <v>빈도</v>
          </cell>
          <cell r="F2" t="str">
            <v>강도</v>
          </cell>
          <cell r="G2" t="str">
            <v>위험도</v>
          </cell>
        </row>
        <row r="3">
          <cell r="C3" t="str">
            <v>계단이용시 이물질로 인한 미끄러짐으로 넘어짐 위험</v>
          </cell>
          <cell r="D3" t="str">
            <v>계단 이용시 핸드레일 사용하여 이동, 핸드폰 사용금지</v>
          </cell>
          <cell r="E3">
            <v>1</v>
          </cell>
          <cell r="F3">
            <v>2</v>
          </cell>
          <cell r="G3">
            <v>2</v>
          </cell>
        </row>
        <row r="4">
          <cell r="C4" t="str">
            <v>작업장 이동시 전방주시 미흡으로 돌출부 충돌 위험</v>
          </cell>
          <cell r="D4" t="str">
            <v>작업장 이동시 지적확인 후 이동,안전통로 이용 철저, 전방주시 철저, 안전모 착용</v>
          </cell>
          <cell r="E4">
            <v>1</v>
          </cell>
          <cell r="F4">
            <v>2</v>
          </cell>
          <cell r="G4">
            <v>2</v>
          </cell>
        </row>
        <row r="5">
          <cell r="C5" t="str">
            <v>중장비 작업구간 이동시 무단으로 접근시 부딪힘 위험</v>
          </cell>
          <cell r="D5" t="str">
            <v>중장비 작업구간 우회 안전통로 이용 및 작업중 접근금지,  지적확인 철저</v>
          </cell>
          <cell r="E5">
            <v>1</v>
          </cell>
          <cell r="F5">
            <v>2</v>
          </cell>
          <cell r="G5">
            <v>2</v>
          </cell>
        </row>
        <row r="6">
          <cell r="C6" t="str">
            <v>크레인 이동구간 상부 미 확인시 낙하물에 의한 맞음위험</v>
          </cell>
          <cell r="D6" t="str">
            <v>안전통로 이용 및 지적확인 지점에서 바닦에 그려진 곳에 정지후 지적확인 실시</v>
          </cell>
          <cell r="E6">
            <v>1</v>
          </cell>
          <cell r="F6">
            <v>2</v>
          </cell>
          <cell r="G6">
            <v>2</v>
          </cell>
        </row>
        <row r="7">
          <cell r="C7" t="str">
            <v>구동설비 전원 미 차단으로 구동설비가 움직여 끼임위험</v>
          </cell>
          <cell r="D7" t="str">
            <v>구동설비정지 및 전원차단 후 작업자 전원 ILS시건, 표찰게시 철저</v>
          </cell>
          <cell r="E7">
            <v>1</v>
          </cell>
          <cell r="F7">
            <v>4</v>
          </cell>
          <cell r="G7">
            <v>4</v>
          </cell>
        </row>
        <row r="8">
          <cell r="C8" t="str">
            <v>고소작업대 작업시 차량 전도 및 꺽임, 안전난간 탈락으로 떨어질 위험</v>
          </cell>
          <cell r="D8" t="str">
            <v xml:space="preserve">고소작업대 작업시 안전난간,과상승방지장치,아웃트리거,붐대 확인 체크쉬트 작성 </v>
          </cell>
          <cell r="E8">
            <v>1</v>
          </cell>
          <cell r="F8">
            <v>4</v>
          </cell>
          <cell r="G8">
            <v>4</v>
          </cell>
        </row>
        <row r="9">
          <cell r="C9" t="str">
            <v>주변 시설물에 의한 부딪힘 위험</v>
          </cell>
          <cell r="D9" t="str">
            <v>주변 시설물 확인 철저 및 출입전 지적확인 실시</v>
          </cell>
          <cell r="E9">
            <v>1</v>
          </cell>
          <cell r="F9">
            <v>2</v>
          </cell>
          <cell r="G9">
            <v>2</v>
          </cell>
        </row>
        <row r="10">
          <cell r="C10" t="str">
            <v>공장내 이동중 바닦 이물질에 의한 미끄러져 넘어질 위험</v>
          </cell>
          <cell r="D10" t="str">
            <v>전방주시 철저 및 서두름 금지</v>
          </cell>
          <cell r="E10">
            <v>1</v>
          </cell>
          <cell r="F10">
            <v>2</v>
          </cell>
          <cell r="G10">
            <v>2</v>
          </cell>
        </row>
        <row r="11">
          <cell r="C11" t="str">
            <v>지적확인 미실시로 인한 부딪힘 위험</v>
          </cell>
          <cell r="D11" t="str">
            <v>지적확인 지점에서 바닦에 그려진 곳에 정지후 지적확인 실시</v>
          </cell>
          <cell r="E11">
            <v>1</v>
          </cell>
          <cell r="F11">
            <v>2</v>
          </cell>
          <cell r="G11">
            <v>2</v>
          </cell>
        </row>
        <row r="12">
          <cell r="C12" t="str">
            <v>통신RACK 점검시 케이블타이 돌기에 의한 손 베임 위험</v>
          </cell>
          <cell r="D12" t="str">
            <v>보호 장갑 착용 철저</v>
          </cell>
          <cell r="E12">
            <v>2</v>
          </cell>
          <cell r="F12">
            <v>1</v>
          </cell>
          <cell r="G12">
            <v>2</v>
          </cell>
        </row>
        <row r="13">
          <cell r="C13" t="str">
            <v>통신RACK 점검시 감전위험</v>
          </cell>
          <cell r="D13" t="str">
            <v>절연 장갑 착용 및 활선검지기 착용</v>
          </cell>
          <cell r="E13">
            <v>2</v>
          </cell>
          <cell r="F13">
            <v>1</v>
          </cell>
          <cell r="G13">
            <v>2</v>
          </cell>
        </row>
        <row r="14">
          <cell r="C14" t="str">
            <v>통신장비 점검시 수공구사용 중 무리한 동작으로 인한 찔림, 찰과상 위험</v>
          </cell>
          <cell r="D14" t="str">
            <v>적정 수공구사용 및 보호장갑 착용</v>
          </cell>
          <cell r="E14">
            <v>2</v>
          </cell>
          <cell r="F14">
            <v>1</v>
          </cell>
          <cell r="G14">
            <v>2</v>
          </cell>
        </row>
        <row r="15">
          <cell r="C15" t="str">
            <v>전동공기구 사용시 면장갑 사용으로 인한 회전체에 손 말림 위험</v>
          </cell>
          <cell r="D15" t="str">
            <v>전동 공기구 사용시 면장갑 사용 금지 및 가죽장갑 착용하고 무리한 힘사용 금지</v>
          </cell>
          <cell r="E15">
            <v>1</v>
          </cell>
          <cell r="F15">
            <v>3</v>
          </cell>
          <cell r="G15">
            <v>3</v>
          </cell>
        </row>
        <row r="16">
          <cell r="C16" t="str">
            <v>통신장비 설치,교체 작업시 작업공간 협소로 무리한 동작에 의한 근골격계 질환위험</v>
          </cell>
          <cell r="D16" t="str">
            <v>작업전 스트레칭 실시 및 무리한 작업금지, 2인1조 작업, 정확한 상호의사 전달 실시</v>
          </cell>
          <cell r="E16">
            <v>1</v>
          </cell>
          <cell r="F16">
            <v>2</v>
          </cell>
          <cell r="G16">
            <v>2</v>
          </cell>
        </row>
        <row r="17">
          <cell r="C17" t="str">
            <v>혼제작업으로 인한 넘어짐,부딪힘 위험</v>
          </cell>
          <cell r="D17" t="str">
            <v>혼제작업 발생시 혼제작업 금지 및 작업조율 후 재 작업실시</v>
          </cell>
          <cell r="E17">
            <v>1</v>
          </cell>
          <cell r="F17">
            <v>3</v>
          </cell>
          <cell r="G17">
            <v>3</v>
          </cell>
        </row>
        <row r="18">
          <cell r="C18" t="str">
            <v>케이블 포설작업시 부주의한 행동으로 돌출부에 부딪힘 위험</v>
          </cell>
          <cell r="D18" t="str">
            <v>전방주시 철저 및 지적확인 실시, 작업장내 시설물 숙지 후 작업실시</v>
          </cell>
          <cell r="E18">
            <v>1</v>
          </cell>
          <cell r="F18">
            <v>4</v>
          </cell>
          <cell r="G18">
            <v>4</v>
          </cell>
        </row>
        <row r="19">
          <cell r="C19" t="str">
            <v>케이블 포설작업시 무리한 자세로 인한 근골격계 질환 위험</v>
          </cell>
          <cell r="D19" t="str">
            <v>작업전 스트레칭 실시 및 무리한 작업금지, 2인1조 작업, 정확한 상호의사 전달 실시</v>
          </cell>
          <cell r="E19">
            <v>1</v>
          </cell>
          <cell r="F19">
            <v>2</v>
          </cell>
          <cell r="G19">
            <v>2</v>
          </cell>
        </row>
        <row r="20">
          <cell r="C20" t="str">
            <v>상부 작업 중 수공구 및 낙하물에 의한 하부 작업자 맞음 위험</v>
          </cell>
          <cell r="D20" t="str">
            <v xml:space="preserve">상하부 동시 작업금비 및 상부 작업시 하부 감시자 배치, 안전띠, 안내표지판 설치 </v>
          </cell>
          <cell r="E20">
            <v>1</v>
          </cell>
          <cell r="F20">
            <v>3</v>
          </cell>
          <cell r="G20">
            <v>3</v>
          </cell>
        </row>
        <row r="21">
          <cell r="C21" t="str">
            <v>수공구 사용 작업시 부주의로 인한 찰과상 위험</v>
          </cell>
          <cell r="D21" t="str">
            <v>적정 수공구사용 및 보호장갑 착용</v>
          </cell>
          <cell r="E21">
            <v>1</v>
          </cell>
          <cell r="F21">
            <v>2</v>
          </cell>
          <cell r="G21">
            <v>2</v>
          </cell>
        </row>
        <row r="22">
          <cell r="C22" t="str">
            <v>악세스플러워 여닫이시 부주의로 손가락 끼임 위험</v>
          </cell>
          <cell r="D22" t="str">
            <v>악세스플러워 여닫이시 전용 도구 사용 및 보호 장갑사용</v>
          </cell>
          <cell r="E22">
            <v>1</v>
          </cell>
          <cell r="F22">
            <v>2</v>
          </cell>
          <cell r="G22">
            <v>2</v>
          </cell>
        </row>
        <row r="23">
          <cell r="C23" t="str">
            <v>모니터 탈거시 떨어져 맞음 위험</v>
          </cell>
          <cell r="D23" t="str">
            <v>모니터 탈거시 2인 1조 작업 실시, 안전모 착용</v>
          </cell>
          <cell r="E23">
            <v>2</v>
          </cell>
          <cell r="F23">
            <v>2</v>
          </cell>
          <cell r="G23">
            <v>4</v>
          </cell>
        </row>
        <row r="24">
          <cell r="C24" t="str">
            <v>작업구역내 가동설비에 의한 부딪힘 위험</v>
          </cell>
          <cell r="D24" t="str">
            <v xml:space="preserve">작업구역내 가동설비 가동 중에는 임의접근 금지 및 작업중지 </v>
          </cell>
          <cell r="E24">
            <v>1</v>
          </cell>
          <cell r="F24">
            <v>2</v>
          </cell>
          <cell r="G24">
            <v>2</v>
          </cell>
        </row>
        <row r="25">
          <cell r="C25" t="str">
            <v>작업공간 협소 및 어두운 지역에서 작업시 발밑 돌출부위에 걸려 넘어질 위험</v>
          </cell>
          <cell r="D25" t="str">
            <v>작업자 헤드랜턴 사용 및 작업등 설치 철저</v>
          </cell>
          <cell r="E25">
            <v>1</v>
          </cell>
          <cell r="F25">
            <v>4</v>
          </cell>
          <cell r="G25">
            <v>4</v>
          </cell>
        </row>
        <row r="26">
          <cell r="C26" t="str">
            <v>소음지역 작업시 귀 덮게 미 착용으로 인한 청력손실 위험</v>
          </cell>
          <cell r="D26" t="str">
            <v>공장내 출입시 부터 귀마개 착용 후 출입</v>
          </cell>
          <cell r="E26">
            <v>1</v>
          </cell>
          <cell r="F26">
            <v>2</v>
          </cell>
          <cell r="G26">
            <v>2</v>
          </cell>
        </row>
        <row r="27">
          <cell r="C27" t="str">
            <v>분진발생 지역 작업시 방진마스크 미 착용으로 인한 호흡기 질환 위험</v>
          </cell>
          <cell r="D27" t="str">
            <v>분진발생 지역 출입시 방진마스크 착용 철저</v>
          </cell>
          <cell r="E27">
            <v>1</v>
          </cell>
          <cell r="F27">
            <v>2</v>
          </cell>
          <cell r="G27">
            <v>2</v>
          </cell>
        </row>
        <row r="28">
          <cell r="C28" t="str">
            <v>고열지역 작업시 부주의한 행동으로 인한 화상위험</v>
          </cell>
          <cell r="D28" t="str">
            <v>고열지역 작업시 방열복 착용 철저</v>
          </cell>
          <cell r="E28">
            <v>1</v>
          </cell>
          <cell r="F28">
            <v>4</v>
          </cell>
          <cell r="G28">
            <v>4</v>
          </cell>
        </row>
        <row r="29">
          <cell r="C29" t="str">
            <v>고소지역 안전대 고리체결 할 곳이 없어 작업 강행시 떨어질 위험</v>
          </cell>
          <cell r="D29" t="str">
            <v>보조로프 설치 및 안전대 2줄고리 체결 철저</v>
          </cell>
          <cell r="E29">
            <v>1</v>
          </cell>
          <cell r="F29">
            <v>4</v>
          </cell>
          <cell r="G29">
            <v>4</v>
          </cell>
        </row>
        <row r="30">
          <cell r="C30" t="str">
            <v>가스지역 작업시 마스크 미 착용 및 장시간 작업으로 인한 가스중독 위험</v>
          </cell>
          <cell r="D30" t="str">
            <v>가스검지기 휴대 및 가스측정</v>
          </cell>
          <cell r="E30">
            <v>1</v>
          </cell>
          <cell r="F30">
            <v>4</v>
          </cell>
          <cell r="G30">
            <v>4</v>
          </cell>
        </row>
        <row r="31">
          <cell r="C31" t="str">
            <v>고온 다습한 지역 작업시 장시간 작업으로 인한 온열질환 위험</v>
          </cell>
          <cell r="D31" t="str">
            <v>작업장소에서 휴게장소로 이동 후 충분한 휴식 및 물섭취 한다</v>
          </cell>
          <cell r="E31">
            <v>1</v>
          </cell>
          <cell r="F31">
            <v>3</v>
          </cell>
          <cell r="G31">
            <v>3</v>
          </cell>
        </row>
        <row r="32">
          <cell r="C32" t="str">
            <v>고온 지역 작업시 장시간 작업으로 인한 온열질환 위험</v>
          </cell>
          <cell r="D32" t="str">
            <v>작업장소에서 휴게장소로 이동 후 충분한 휴식 및 물섭취</v>
          </cell>
          <cell r="E32">
            <v>1</v>
          </cell>
          <cell r="F32">
            <v>3</v>
          </cell>
          <cell r="G32">
            <v>3</v>
          </cell>
        </row>
        <row r="33">
          <cell r="C33" t="str">
            <v>퍼니스 카메라 하우징 점검시 고열로 화상 위험</v>
          </cell>
          <cell r="D33" t="str">
            <v>하우징 점검시 보호 장갑 사용</v>
          </cell>
          <cell r="E33">
            <v>2</v>
          </cell>
          <cell r="F33">
            <v>2</v>
          </cell>
          <cell r="G33">
            <v>4</v>
          </cell>
        </row>
        <row r="34">
          <cell r="C34" t="str">
            <v>부식개소 지역 출입시 안전조치 미흡으로 인한 떨어질 위험</v>
          </cell>
          <cell r="D34" t="str">
            <v>부식개소 접근시 안전조치 후 진입철저</v>
          </cell>
          <cell r="E34">
            <v>1</v>
          </cell>
          <cell r="F34">
            <v>4</v>
          </cell>
          <cell r="G34">
            <v>4</v>
          </cell>
        </row>
        <row r="35">
          <cell r="C35" t="str">
            <v>수강대차 작업시 쇳물 비산으로 화상 위험</v>
          </cell>
          <cell r="D35" t="str">
            <v>수강대차 이동시 작업 중지 및 현장 대피 후 재작업 실시</v>
          </cell>
          <cell r="E35">
            <v>1</v>
          </cell>
          <cell r="F35">
            <v>4</v>
          </cell>
          <cell r="G35">
            <v>4</v>
          </cell>
        </row>
        <row r="36">
          <cell r="C36" t="str">
            <v>전기실 출입시 오동작 및 오조작으로 인한 하론방출로 질식 위험</v>
          </cell>
          <cell r="D36" t="str">
            <v>전기실 출입시 하론설비 정지, 안전핀 체결 및 표찰게시 철저</v>
          </cell>
          <cell r="E36">
            <v>1</v>
          </cell>
          <cell r="F36">
            <v>4</v>
          </cell>
          <cell r="G36">
            <v>4</v>
          </cell>
        </row>
        <row r="37">
          <cell r="C37" t="str">
            <v>전기실 출입시 전원판넬 접촉으로 감전위험</v>
          </cell>
          <cell r="D37" t="str">
            <v>전기실내 이동시 적정거리 확보, 안전통로 이용, 활선검지기 착용</v>
          </cell>
          <cell r="E37">
            <v>1</v>
          </cell>
          <cell r="F37">
            <v>4</v>
          </cell>
          <cell r="G37">
            <v>4</v>
          </cell>
        </row>
        <row r="38">
          <cell r="C38" t="str">
            <v>1M 이상 고소지역 이동시 몸의 균형 상실로 인한 떨어짐 위험</v>
          </cell>
          <cell r="D38" t="str">
            <v>안전벨트 착용 및 2줄고리 체결철저</v>
          </cell>
          <cell r="E38">
            <v>1</v>
          </cell>
          <cell r="F38">
            <v>4</v>
          </cell>
          <cell r="G38">
            <v>4</v>
          </cell>
        </row>
        <row r="39">
          <cell r="C39" t="str">
            <v>1M 이상 고소작업시 몸의 균형 상실로 인한 떨어짐 위험</v>
          </cell>
          <cell r="D39" t="str">
            <v>안전벨트 착용 및 2줄고리 체결철저</v>
          </cell>
          <cell r="E39">
            <v>1</v>
          </cell>
          <cell r="F39">
            <v>4</v>
          </cell>
          <cell r="G39">
            <v>4</v>
          </cell>
        </row>
        <row r="40">
          <cell r="C40" t="str">
            <v>수직사다리 이용시 발을 헛디뎌 떨어질 위험</v>
          </cell>
          <cell r="D40" t="str">
            <v>수직사다리 이용시 안전블록 사용 및 안전대 2줄 고리체결, 3점지지 사용 철저</v>
          </cell>
          <cell r="E40">
            <v>1</v>
          </cell>
          <cell r="F40">
            <v>4</v>
          </cell>
          <cell r="G40">
            <v>4</v>
          </cell>
        </row>
        <row r="41">
          <cell r="C41" t="str">
            <v>수직사다리 이용시 발을 헛디뎌 떨어질 위험</v>
          </cell>
          <cell r="D41" t="str">
            <v>수직사다리 이용시 안전대 2줄 고리체결, 3점지지 사용 철저</v>
          </cell>
          <cell r="E41">
            <v>1</v>
          </cell>
          <cell r="F41">
            <v>4</v>
          </cell>
          <cell r="G41">
            <v>4</v>
          </cell>
        </row>
        <row r="42">
          <cell r="C42" t="str">
            <v>A형 사다리작업시 무리한 동작으로 사다리 전도에 의한 떨어짐 위험</v>
          </cell>
          <cell r="D42" t="str">
            <v>A형 사다리작업시 아웃트리거 설치 및 2인1조 작업 철저</v>
          </cell>
          <cell r="E42">
            <v>1</v>
          </cell>
          <cell r="F42">
            <v>4</v>
          </cell>
          <cell r="G42">
            <v>4</v>
          </cell>
        </row>
        <row r="43">
          <cell r="C43" t="str">
            <v>작업발판작업시 무리한 동작으로  떨어짐 위험</v>
          </cell>
          <cell r="D43" t="str">
            <v>작업발판작업시 2인1조 작업, 안전대 착용</v>
          </cell>
          <cell r="E43">
            <v>1</v>
          </cell>
          <cell r="F43">
            <v>4</v>
          </cell>
          <cell r="G43">
            <v>4</v>
          </cell>
        </row>
        <row r="44">
          <cell r="C44" t="str">
            <v>작업발판 사용시 몸의 균형 상실로 인한 떨어짐 위험</v>
          </cell>
          <cell r="D44" t="str">
            <v>아웃트리거 설치 및 2인1조 작업 철저</v>
          </cell>
          <cell r="E44">
            <v>1</v>
          </cell>
          <cell r="F44">
            <v>4</v>
          </cell>
          <cell r="G44">
            <v>4</v>
          </cell>
        </row>
        <row r="45">
          <cell r="C45" t="str">
            <v>고소작업대 사용중 몸의 균형 상실로 인한 떨어짐 위험</v>
          </cell>
          <cell r="D45" t="str">
            <v>안전보호구 착용 및 안전대 2줄고리 체결 철저</v>
          </cell>
          <cell r="E45">
            <v>1</v>
          </cell>
          <cell r="F45">
            <v>4</v>
          </cell>
          <cell r="G45">
            <v>4</v>
          </cell>
        </row>
        <row r="46">
          <cell r="C46" t="str">
            <v>고소작업대차량 전도로 인한 상부 
작업차 추락 위험</v>
          </cell>
          <cell r="D46" t="str">
            <v>아웃 트리거를 평평한 곳 4개소에 모두 아웃트리거는 최대로하고 견고히 설치한다.</v>
          </cell>
          <cell r="E46">
            <v>1</v>
          </cell>
          <cell r="F46">
            <v>4</v>
          </cell>
          <cell r="G46">
            <v>4</v>
          </cell>
        </row>
        <row r="47">
          <cell r="C47" t="str">
            <v>고소작업대 작업 중 주변 차량통행시 접촉사고로 전도되어 떨어질 위험</v>
          </cell>
          <cell r="D47" t="str">
            <v>작업구역을 설정하고 유도자를 배치하여 통행자 안전유도 및 차량 통행을 통제한다.</v>
          </cell>
          <cell r="E47">
            <v>1</v>
          </cell>
          <cell r="F47">
            <v>4</v>
          </cell>
          <cell r="G47">
            <v>4</v>
          </cell>
        </row>
        <row r="48">
          <cell r="C48" t="str">
            <v>작업자 상/하부간 신호(연략)상태 불량으로 협착, 끼임위험</v>
          </cell>
          <cell r="D48" t="str">
            <v>작업자와 운전원 및 신호수 무전기,호각,수신호 등으로 상호연락 체계 철저</v>
          </cell>
          <cell r="E48">
            <v>1</v>
          </cell>
          <cell r="F48">
            <v>4</v>
          </cell>
          <cell r="G48">
            <v>4</v>
          </cell>
        </row>
        <row r="49">
          <cell r="C49" t="str">
            <v>고소작업대 안전대 안전난간 설치 불량 및 부식으로 탈락되어 떨어질 위험</v>
          </cell>
          <cell r="D49" t="str">
            <v>고소작업대 안전대 안전난간 상태 점검 및 안전대 2줄고리 체결 철저</v>
          </cell>
          <cell r="E49">
            <v>1</v>
          </cell>
          <cell r="F49">
            <v>4</v>
          </cell>
          <cell r="G49">
            <v>4</v>
          </cell>
        </row>
        <row r="50">
          <cell r="C50" t="str">
            <v>TBM  Room 상부 작업시 떨어짐 위험</v>
          </cell>
          <cell r="D50" t="str">
            <v>TBM Room 상부 작업시 보조로프 설치 및 안전대 착용, 체결 실시</v>
          </cell>
          <cell r="E50">
            <v>1</v>
          </cell>
          <cell r="F50">
            <v>4</v>
          </cell>
          <cell r="G50">
            <v>4</v>
          </cell>
        </row>
        <row r="51">
          <cell r="C51" t="str">
            <v>고소 작업대 과상승방지장치 오동작 및 오조작으로 작업자 끼임,충돌 위험</v>
          </cell>
          <cell r="D51" t="str">
            <v>가드 또는 과상승방지장치의 동작상태 확인하고 스위치를 작업자보다 높이 설치한다.</v>
          </cell>
          <cell r="E51">
            <v>1</v>
          </cell>
          <cell r="F51">
            <v>4</v>
          </cell>
          <cell r="G51">
            <v>4</v>
          </cell>
        </row>
        <row r="52">
          <cell r="C52" t="str">
            <v>용선크레인 작업시 고열에 의한 화상위험</v>
          </cell>
          <cell r="D52" t="str">
            <v xml:space="preserve"> </v>
          </cell>
          <cell r="E52">
            <v>1</v>
          </cell>
          <cell r="F52">
            <v>3</v>
          </cell>
          <cell r="G52">
            <v>3</v>
          </cell>
        </row>
        <row r="53">
          <cell r="C53" t="str">
            <v>이동차 상부 이동시 바람 및 흔들림으로 몸의 균형 상실로 인한 떨어짐 위험</v>
          </cell>
          <cell r="D53" t="str">
            <v>지정통로 이용 및 안전난간 접근시 안전대 고리 체결 철저</v>
          </cell>
          <cell r="E53">
            <v>1</v>
          </cell>
          <cell r="F53">
            <v>4</v>
          </cell>
          <cell r="G53">
            <v>4</v>
          </cell>
        </row>
        <row r="54">
          <cell r="C54" t="str">
            <v>이동차 탑승시 가동으로 인한 부딪힘 위험</v>
          </cell>
          <cell r="D54" t="str">
            <v>이동차 탑승전 정지확인 및 운전자간 상호연락 후 탑승 실시</v>
          </cell>
          <cell r="E54">
            <v>1</v>
          </cell>
          <cell r="F54">
            <v>4</v>
          </cell>
          <cell r="G54">
            <v>4</v>
          </cell>
        </row>
      </sheetData>
      <sheetData sheetId="8" refreshError="1"/>
      <sheetData sheetId="9" refreshError="1"/>
      <sheetData sheetId="10" refreshError="1"/>
      <sheetData sheetId="1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Z31"/>
  <sheetViews>
    <sheetView tabSelected="1" view="pageBreakPreview" zoomScaleNormal="100" zoomScaleSheetLayoutView="100" workbookViewId="0">
      <selection activeCell="J20" sqref="J20:P20"/>
    </sheetView>
  </sheetViews>
  <sheetFormatPr defaultColWidth="9" defaultRowHeight="16.5"/>
  <cols>
    <col min="1" max="3" width="5.375" style="8" customWidth="1"/>
    <col min="4" max="4" width="7.125" style="8" customWidth="1"/>
    <col min="5" max="5" width="8.875" style="8" customWidth="1"/>
    <col min="6" max="6" width="3.75" style="8" customWidth="1"/>
    <col min="7" max="7" width="29.125" style="8" customWidth="1"/>
    <col min="8" max="8" width="2.125" style="8" customWidth="1"/>
    <col min="9" max="9" width="20" style="8" customWidth="1"/>
    <col min="10" max="10" width="8.25" style="8" customWidth="1"/>
    <col min="11" max="11" width="20.75" style="8" customWidth="1"/>
    <col min="12" max="12" width="5.75" style="8" customWidth="1"/>
    <col min="13" max="13" width="9.875" style="8" bestFit="1" customWidth="1"/>
    <col min="14" max="14" width="6.875" style="8" customWidth="1"/>
    <col min="15" max="15" width="6" style="8" customWidth="1"/>
    <col min="16" max="16" width="6.625" style="8" customWidth="1"/>
    <col min="17" max="20" width="6.125" style="8" customWidth="1"/>
    <col min="21" max="21" width="6.375" style="8" customWidth="1"/>
    <col min="22" max="22" width="6" style="8" customWidth="1"/>
    <col min="23" max="16384" width="9" style="8"/>
  </cols>
  <sheetData>
    <row r="1" spans="1:26" s="3" customFormat="1" ht="7.5" customHeight="1" thickBot="1">
      <c r="A1" s="31" t="s">
        <v>28</v>
      </c>
      <c r="B1" s="31"/>
      <c r="C1" s="31"/>
      <c r="D1" s="31"/>
      <c r="E1" s="31"/>
      <c r="F1" s="31"/>
      <c r="G1" s="3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6" s="3" customFormat="1" ht="20.25" customHeight="1" thickBot="1">
      <c r="A2" s="31"/>
      <c r="B2" s="31"/>
      <c r="C2" s="31"/>
      <c r="D2" s="31"/>
      <c r="E2" s="31"/>
      <c r="F2" s="31"/>
      <c r="G2" s="31"/>
      <c r="H2" s="1"/>
      <c r="I2" s="1"/>
      <c r="J2" s="32" t="s">
        <v>29</v>
      </c>
      <c r="K2" s="33"/>
      <c r="L2" s="34"/>
      <c r="M2" s="4" t="s">
        <v>0</v>
      </c>
      <c r="N2" s="35" t="s">
        <v>64</v>
      </c>
      <c r="O2" s="35"/>
      <c r="P2" s="35"/>
      <c r="Q2" s="35"/>
      <c r="R2" s="35"/>
      <c r="S2" s="35"/>
      <c r="T2" s="35"/>
      <c r="U2" s="35"/>
      <c r="V2" s="36"/>
    </row>
    <row r="3" spans="1:26" ht="24" customHeight="1">
      <c r="A3" s="37" t="s">
        <v>1</v>
      </c>
      <c r="B3" s="38"/>
      <c r="C3" s="39"/>
      <c r="D3" s="43" t="s">
        <v>63</v>
      </c>
      <c r="E3" s="44"/>
      <c r="F3" s="44"/>
      <c r="G3" s="44"/>
      <c r="H3" s="44"/>
      <c r="I3" s="45"/>
      <c r="J3" s="49" t="s">
        <v>2</v>
      </c>
      <c r="K3" s="51" t="s">
        <v>30</v>
      </c>
      <c r="L3" s="52"/>
      <c r="M3" s="5" t="s">
        <v>3</v>
      </c>
      <c r="N3" s="55" t="s">
        <v>42</v>
      </c>
      <c r="O3" s="55"/>
      <c r="P3" s="55"/>
      <c r="Q3" s="56" t="s">
        <v>4</v>
      </c>
      <c r="R3" s="57"/>
      <c r="S3" s="19" t="s">
        <v>65</v>
      </c>
      <c r="T3" s="21"/>
      <c r="U3" s="6"/>
      <c r="V3" s="7"/>
    </row>
    <row r="4" spans="1:26" ht="24" customHeight="1">
      <c r="A4" s="40"/>
      <c r="B4" s="41"/>
      <c r="C4" s="42"/>
      <c r="D4" s="46"/>
      <c r="E4" s="47"/>
      <c r="F4" s="47"/>
      <c r="G4" s="47"/>
      <c r="H4" s="47"/>
      <c r="I4" s="48"/>
      <c r="J4" s="50"/>
      <c r="K4" s="53"/>
      <c r="L4" s="54"/>
      <c r="M4" s="5" t="s">
        <v>5</v>
      </c>
      <c r="N4" s="55" t="s">
        <v>43</v>
      </c>
      <c r="O4" s="55"/>
      <c r="P4" s="55"/>
      <c r="Q4" s="56" t="s">
        <v>6</v>
      </c>
      <c r="R4" s="57"/>
      <c r="S4" s="30" t="s">
        <v>65</v>
      </c>
      <c r="T4" s="26"/>
      <c r="U4" s="25"/>
      <c r="V4" s="10"/>
      <c r="X4" s="58"/>
      <c r="Y4" s="59"/>
      <c r="Z4" s="60"/>
    </row>
    <row r="5" spans="1:26" ht="24" customHeight="1">
      <c r="A5" s="61" t="s">
        <v>7</v>
      </c>
      <c r="B5" s="62"/>
      <c r="C5" s="63"/>
      <c r="D5" s="64" t="s">
        <v>31</v>
      </c>
      <c r="E5" s="65"/>
      <c r="F5" s="65"/>
      <c r="G5" s="65"/>
      <c r="H5" s="65"/>
      <c r="I5" s="65"/>
      <c r="J5" s="65"/>
      <c r="K5" s="65"/>
      <c r="L5" s="65"/>
      <c r="M5" s="5" t="s">
        <v>8</v>
      </c>
      <c r="N5" s="55"/>
      <c r="O5" s="55"/>
      <c r="P5" s="55"/>
      <c r="Q5" s="66" t="s">
        <v>44</v>
      </c>
      <c r="R5" s="66"/>
      <c r="S5" s="20"/>
      <c r="T5" s="21"/>
      <c r="U5" s="9"/>
      <c r="V5" s="10"/>
    </row>
    <row r="6" spans="1:26" ht="24" customHeight="1">
      <c r="A6" s="61" t="s">
        <v>9</v>
      </c>
      <c r="B6" s="62"/>
      <c r="C6" s="63"/>
      <c r="D6" s="64" t="s">
        <v>62</v>
      </c>
      <c r="E6" s="65"/>
      <c r="F6" s="65"/>
      <c r="G6" s="65"/>
      <c r="H6" s="65"/>
      <c r="I6" s="65"/>
      <c r="J6" s="65"/>
      <c r="K6" s="65"/>
      <c r="L6" s="67"/>
      <c r="M6" s="11" t="s">
        <v>10</v>
      </c>
      <c r="N6" s="55"/>
      <c r="O6" s="55"/>
      <c r="P6" s="55"/>
      <c r="Q6" s="66" t="s">
        <v>45</v>
      </c>
      <c r="R6" s="66"/>
      <c r="S6" s="20"/>
      <c r="T6" s="21"/>
      <c r="U6" s="9"/>
      <c r="V6" s="10"/>
    </row>
    <row r="7" spans="1:26" ht="24" customHeight="1">
      <c r="A7" s="68" t="s">
        <v>11</v>
      </c>
      <c r="B7" s="69"/>
      <c r="C7" s="70"/>
      <c r="D7" s="71" t="s">
        <v>37</v>
      </c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3"/>
      <c r="Q7" s="56" t="s">
        <v>12</v>
      </c>
      <c r="R7" s="57"/>
      <c r="S7" s="56" t="s">
        <v>13</v>
      </c>
      <c r="T7" s="74"/>
      <c r="U7" s="74"/>
      <c r="V7" s="75"/>
    </row>
    <row r="8" spans="1:26" ht="24" customHeight="1" thickBot="1">
      <c r="A8" s="76" t="s">
        <v>38</v>
      </c>
      <c r="B8" s="77"/>
      <c r="C8" s="77"/>
      <c r="D8" s="78" t="s">
        <v>58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80"/>
    </row>
    <row r="9" spans="1:26" ht="6.75" customHeight="1" thickBot="1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</row>
    <row r="10" spans="1:26" ht="18.75" customHeight="1">
      <c r="A10" s="82" t="s">
        <v>14</v>
      </c>
      <c r="B10" s="84" t="s">
        <v>15</v>
      </c>
      <c r="C10" s="85"/>
      <c r="D10" s="85"/>
      <c r="E10" s="84" t="s">
        <v>16</v>
      </c>
      <c r="F10" s="85"/>
      <c r="G10" s="85"/>
      <c r="H10" s="85"/>
      <c r="I10" s="88"/>
      <c r="J10" s="90" t="s">
        <v>17</v>
      </c>
      <c r="K10" s="90"/>
      <c r="L10" s="90"/>
      <c r="M10" s="90"/>
      <c r="N10" s="90"/>
      <c r="O10" s="90"/>
      <c r="P10" s="91"/>
      <c r="Q10" s="98" t="s">
        <v>18</v>
      </c>
      <c r="R10" s="99"/>
      <c r="S10" s="99"/>
      <c r="T10" s="100"/>
      <c r="U10" s="94" t="s">
        <v>19</v>
      </c>
      <c r="V10" s="95"/>
    </row>
    <row r="11" spans="1:26" ht="16.5" customHeight="1">
      <c r="A11" s="83"/>
      <c r="B11" s="86"/>
      <c r="C11" s="87"/>
      <c r="D11" s="87"/>
      <c r="E11" s="86"/>
      <c r="F11" s="87"/>
      <c r="G11" s="87"/>
      <c r="H11" s="87"/>
      <c r="I11" s="89"/>
      <c r="J11" s="92"/>
      <c r="K11" s="92"/>
      <c r="L11" s="92"/>
      <c r="M11" s="92"/>
      <c r="N11" s="92"/>
      <c r="O11" s="92"/>
      <c r="P11" s="93"/>
      <c r="Q11" s="24" t="s">
        <v>20</v>
      </c>
      <c r="R11" s="24" t="s">
        <v>21</v>
      </c>
      <c r="S11" s="24" t="s">
        <v>22</v>
      </c>
      <c r="T11" s="22" t="s">
        <v>41</v>
      </c>
      <c r="U11" s="96"/>
      <c r="V11" s="97"/>
    </row>
    <row r="12" spans="1:26" ht="24.95" customHeight="1">
      <c r="A12" s="101">
        <v>1</v>
      </c>
      <c r="B12" s="102" t="s">
        <v>23</v>
      </c>
      <c r="C12" s="103"/>
      <c r="D12" s="103"/>
      <c r="E12" s="108" t="s">
        <v>32</v>
      </c>
      <c r="F12" s="109"/>
      <c r="G12" s="109"/>
      <c r="H12" s="109"/>
      <c r="I12" s="110"/>
      <c r="J12" s="111" t="str">
        <f>IF(E12&lt;&gt;"",VLOOKUP(E12,[1]Sheet1!$C$3:$D$51,2,FALSE),"")</f>
        <v>계단 이용시 핸드레일 사용하여 이동, 핸드폰 사용금지</v>
      </c>
      <c r="K12" s="112"/>
      <c r="L12" s="112"/>
      <c r="M12" s="112"/>
      <c r="N12" s="112"/>
      <c r="O12" s="112"/>
      <c r="P12" s="113"/>
      <c r="Q12" s="12">
        <v>2</v>
      </c>
      <c r="R12" s="12">
        <f>IF(E12&lt;&gt;"",VLOOKUP(E12,[1]Sheet1!$C$2:$G$51,4,FALSE),"")</f>
        <v>2</v>
      </c>
      <c r="S12" s="12">
        <v>4</v>
      </c>
      <c r="T12" s="12" t="s">
        <v>46</v>
      </c>
      <c r="U12" s="114"/>
      <c r="V12" s="115"/>
      <c r="Y12" s="8" t="s">
        <v>24</v>
      </c>
    </row>
    <row r="13" spans="1:26" ht="24.95" customHeight="1">
      <c r="A13" s="101"/>
      <c r="B13" s="104"/>
      <c r="C13" s="105"/>
      <c r="D13" s="105"/>
      <c r="E13" s="108" t="s">
        <v>47</v>
      </c>
      <c r="F13" s="109"/>
      <c r="G13" s="109"/>
      <c r="H13" s="109"/>
      <c r="I13" s="110"/>
      <c r="J13" s="111" t="str">
        <f>IF(E13&lt;&gt;"",VLOOKUP(E13,[1]Sheet1!$C$3:$D$51,2,FALSE),"")</f>
        <v>작업장 이동시 지적확인 후 이동,안전통로 이용 철저</v>
      </c>
      <c r="K13" s="112"/>
      <c r="L13" s="112"/>
      <c r="M13" s="112"/>
      <c r="N13" s="112"/>
      <c r="O13" s="112"/>
      <c r="P13" s="113"/>
      <c r="Q13" s="12">
        <v>2</v>
      </c>
      <c r="R13" s="12">
        <f>IF(E13&lt;&gt;"",VLOOKUP(E13,[1]Sheet1!$C$2:$G$51,4,FALSE),"")</f>
        <v>2</v>
      </c>
      <c r="S13" s="12">
        <v>4</v>
      </c>
      <c r="T13" s="12" t="s">
        <v>46</v>
      </c>
      <c r="U13" s="114"/>
      <c r="V13" s="115"/>
    </row>
    <row r="14" spans="1:26" ht="24.95" customHeight="1">
      <c r="A14" s="101"/>
      <c r="B14" s="104"/>
      <c r="C14" s="105"/>
      <c r="D14" s="105"/>
      <c r="E14" s="108" t="s">
        <v>51</v>
      </c>
      <c r="F14" s="109"/>
      <c r="G14" s="109"/>
      <c r="H14" s="109"/>
      <c r="I14" s="110"/>
      <c r="J14" s="111" t="s">
        <v>52</v>
      </c>
      <c r="K14" s="112"/>
      <c r="L14" s="112"/>
      <c r="M14" s="112"/>
      <c r="N14" s="112"/>
      <c r="O14" s="112"/>
      <c r="P14" s="113"/>
      <c r="Q14" s="12">
        <f>IF(E14&lt;&gt;"",VLOOKUP(E14,[2]Sheet1!$C$2:$G$52,3,FALSE),"")</f>
        <v>1</v>
      </c>
      <c r="R14" s="12">
        <f>IF(E14&lt;&gt;"",VLOOKUP(E14,[2]Sheet1!$C$2:$G$52,4,FALSE),"")</f>
        <v>2</v>
      </c>
      <c r="S14" s="12">
        <f>IF(E14&lt;&gt;"",VLOOKUP(E14,[2]Sheet1!$C$2:$G$52,5,FALSE),"")</f>
        <v>2</v>
      </c>
      <c r="T14" s="12" t="s">
        <v>49</v>
      </c>
      <c r="U14" s="114"/>
      <c r="V14" s="115"/>
    </row>
    <row r="15" spans="1:26" ht="24.95" customHeight="1">
      <c r="A15" s="101"/>
      <c r="B15" s="104"/>
      <c r="C15" s="105"/>
      <c r="D15" s="105"/>
      <c r="E15" s="137" t="s">
        <v>53</v>
      </c>
      <c r="F15" s="138"/>
      <c r="G15" s="138"/>
      <c r="H15" s="138"/>
      <c r="I15" s="139"/>
      <c r="J15" s="140" t="s">
        <v>54</v>
      </c>
      <c r="K15" s="141"/>
      <c r="L15" s="141"/>
      <c r="M15" s="141"/>
      <c r="N15" s="141"/>
      <c r="O15" s="141"/>
      <c r="P15" s="142"/>
      <c r="Q15" s="12">
        <v>1</v>
      </c>
      <c r="R15" s="12">
        <v>4</v>
      </c>
      <c r="S15" s="12">
        <v>4</v>
      </c>
      <c r="T15" s="12" t="s">
        <v>46</v>
      </c>
      <c r="U15" s="116"/>
      <c r="V15" s="117"/>
    </row>
    <row r="16" spans="1:26" ht="24.95" customHeight="1">
      <c r="A16" s="101"/>
      <c r="B16" s="104"/>
      <c r="C16" s="105"/>
      <c r="D16" s="105"/>
      <c r="E16" s="108"/>
      <c r="F16" s="109"/>
      <c r="G16" s="109"/>
      <c r="H16" s="109"/>
      <c r="I16" s="110"/>
      <c r="J16" s="111"/>
      <c r="K16" s="112"/>
      <c r="L16" s="112"/>
      <c r="M16" s="112"/>
      <c r="N16" s="112"/>
      <c r="O16" s="112"/>
      <c r="P16" s="113"/>
      <c r="Q16" s="12"/>
      <c r="R16" s="12"/>
      <c r="S16" s="12"/>
      <c r="T16" s="23"/>
      <c r="U16" s="13"/>
      <c r="V16" s="14"/>
    </row>
    <row r="17" spans="1:22" ht="24.95" customHeight="1">
      <c r="A17" s="101"/>
      <c r="B17" s="106"/>
      <c r="C17" s="107"/>
      <c r="D17" s="107"/>
      <c r="E17" s="108"/>
      <c r="F17" s="109"/>
      <c r="G17" s="109"/>
      <c r="H17" s="109"/>
      <c r="I17" s="110"/>
      <c r="J17" s="111" t="str">
        <f>IF(E17&lt;&gt;"",VLOOKUP(E17,[2]Sheet1!$C$3:$D$54,2,FALSE),"")</f>
        <v/>
      </c>
      <c r="K17" s="112"/>
      <c r="L17" s="112"/>
      <c r="M17" s="112"/>
      <c r="N17" s="112"/>
      <c r="O17" s="112"/>
      <c r="P17" s="113"/>
      <c r="Q17" s="12" t="str">
        <f>IF(E17&lt;&gt;"",VLOOKUP(E17,[2]Sheet1!$C$2:$G$54,3,FALSE),"")</f>
        <v/>
      </c>
      <c r="R17" s="12" t="str">
        <f>IF(E17&lt;&gt;"",VLOOKUP(E17,[2]Sheet1!$C$2:$G$54,4,FALSE),"")</f>
        <v/>
      </c>
      <c r="S17" s="12" t="str">
        <f>IF(E17&lt;&gt;"",VLOOKUP(E17,[2]Sheet1!$C$2:$G$54,5,FALSE),"")</f>
        <v/>
      </c>
      <c r="T17" s="12"/>
      <c r="U17" s="118"/>
      <c r="V17" s="119"/>
    </row>
    <row r="18" spans="1:22" ht="24.95" customHeight="1">
      <c r="A18" s="15"/>
      <c r="B18" s="102" t="s">
        <v>25</v>
      </c>
      <c r="C18" s="103"/>
      <c r="D18" s="103"/>
      <c r="E18" s="108" t="s">
        <v>33</v>
      </c>
      <c r="F18" s="109"/>
      <c r="G18" s="109"/>
      <c r="H18" s="109"/>
      <c r="I18" s="110"/>
      <c r="J18" s="111" t="s">
        <v>34</v>
      </c>
      <c r="K18" s="112"/>
      <c r="L18" s="112"/>
      <c r="M18" s="112"/>
      <c r="N18" s="112"/>
      <c r="O18" s="112"/>
      <c r="P18" s="113"/>
      <c r="Q18" s="12">
        <v>3</v>
      </c>
      <c r="R18" s="12">
        <v>1</v>
      </c>
      <c r="S18" s="12">
        <v>3</v>
      </c>
      <c r="T18" s="12" t="s">
        <v>49</v>
      </c>
      <c r="U18" s="114"/>
      <c r="V18" s="115"/>
    </row>
    <row r="19" spans="1:22" ht="24.95" customHeight="1">
      <c r="A19" s="120">
        <v>2</v>
      </c>
      <c r="B19" s="104"/>
      <c r="C19" s="105"/>
      <c r="D19" s="105"/>
      <c r="E19" s="108" t="s">
        <v>35</v>
      </c>
      <c r="F19" s="109"/>
      <c r="G19" s="109"/>
      <c r="H19" s="109"/>
      <c r="I19" s="110"/>
      <c r="J19" s="111" t="s">
        <v>39</v>
      </c>
      <c r="K19" s="112"/>
      <c r="L19" s="112"/>
      <c r="M19" s="112"/>
      <c r="N19" s="112"/>
      <c r="O19" s="112"/>
      <c r="P19" s="113"/>
      <c r="Q19" s="12">
        <v>3</v>
      </c>
      <c r="R19" s="12">
        <v>1</v>
      </c>
      <c r="S19" s="12">
        <v>3</v>
      </c>
      <c r="T19" s="12" t="s">
        <v>49</v>
      </c>
      <c r="U19" s="114"/>
      <c r="V19" s="115"/>
    </row>
    <row r="20" spans="1:22" ht="24.95" customHeight="1">
      <c r="A20" s="120"/>
      <c r="B20" s="104"/>
      <c r="C20" s="105"/>
      <c r="D20" s="105"/>
      <c r="E20" s="137" t="s">
        <v>59</v>
      </c>
      <c r="F20" s="138"/>
      <c r="G20" s="138"/>
      <c r="H20" s="138"/>
      <c r="I20" s="139"/>
      <c r="J20" s="140" t="s">
        <v>60</v>
      </c>
      <c r="K20" s="141"/>
      <c r="L20" s="141"/>
      <c r="M20" s="141"/>
      <c r="N20" s="141"/>
      <c r="O20" s="141"/>
      <c r="P20" s="142"/>
      <c r="Q20" s="27">
        <v>2</v>
      </c>
      <c r="R20" s="28">
        <v>3</v>
      </c>
      <c r="S20" s="29">
        <f t="shared" ref="S20" si="0">Q20*R20</f>
        <v>6</v>
      </c>
      <c r="T20" s="27" t="s">
        <v>46</v>
      </c>
      <c r="U20" s="114"/>
      <c r="V20" s="115"/>
    </row>
    <row r="21" spans="1:22" ht="24.95" customHeight="1">
      <c r="A21" s="120"/>
      <c r="B21" s="104"/>
      <c r="C21" s="105"/>
      <c r="D21" s="105"/>
      <c r="E21" s="137" t="s">
        <v>55</v>
      </c>
      <c r="F21" s="138"/>
      <c r="G21" s="138"/>
      <c r="H21" s="138"/>
      <c r="I21" s="139"/>
      <c r="J21" s="140" t="s">
        <v>61</v>
      </c>
      <c r="K21" s="141"/>
      <c r="L21" s="141"/>
      <c r="M21" s="141"/>
      <c r="N21" s="141"/>
      <c r="O21" s="141"/>
      <c r="P21" s="142"/>
      <c r="Q21" s="12">
        <v>2</v>
      </c>
      <c r="R21" s="12">
        <v>4</v>
      </c>
      <c r="S21" s="12">
        <v>8</v>
      </c>
      <c r="T21" s="12" t="s">
        <v>48</v>
      </c>
      <c r="U21" s="114"/>
      <c r="V21" s="115"/>
    </row>
    <row r="22" spans="1:22" ht="24.95" customHeight="1">
      <c r="A22" s="120"/>
      <c r="B22" s="104"/>
      <c r="C22" s="105"/>
      <c r="D22" s="105"/>
      <c r="E22" s="108" t="s">
        <v>56</v>
      </c>
      <c r="F22" s="109"/>
      <c r="G22" s="109"/>
      <c r="H22" s="109"/>
      <c r="I22" s="110"/>
      <c r="J22" s="111" t="s">
        <v>57</v>
      </c>
      <c r="K22" s="112"/>
      <c r="L22" s="112"/>
      <c r="M22" s="112"/>
      <c r="N22" s="112"/>
      <c r="O22" s="112"/>
      <c r="P22" s="113"/>
      <c r="Q22" s="12">
        <v>2</v>
      </c>
      <c r="R22" s="12">
        <v>4</v>
      </c>
      <c r="S22" s="12">
        <v>8</v>
      </c>
      <c r="T22" s="12" t="s">
        <v>48</v>
      </c>
      <c r="U22" s="114"/>
      <c r="V22" s="115"/>
    </row>
    <row r="23" spans="1:22" ht="24.95" customHeight="1">
      <c r="A23" s="120"/>
      <c r="B23" s="104"/>
      <c r="C23" s="105"/>
      <c r="D23" s="105"/>
      <c r="E23" s="108"/>
      <c r="F23" s="109"/>
      <c r="G23" s="109"/>
      <c r="H23" s="109"/>
      <c r="I23" s="110"/>
      <c r="J23" s="111"/>
      <c r="K23" s="112"/>
      <c r="L23" s="112"/>
      <c r="M23" s="112"/>
      <c r="N23" s="112"/>
      <c r="O23" s="112"/>
      <c r="P23" s="113"/>
      <c r="Q23" s="27"/>
      <c r="R23" s="28"/>
      <c r="S23" s="29"/>
      <c r="T23" s="27"/>
      <c r="U23" s="114"/>
      <c r="V23" s="115"/>
    </row>
    <row r="24" spans="1:22" ht="24.95" customHeight="1">
      <c r="A24" s="120"/>
      <c r="B24" s="104"/>
      <c r="C24" s="105"/>
      <c r="D24" s="105"/>
      <c r="E24" s="108"/>
      <c r="F24" s="109"/>
      <c r="G24" s="109"/>
      <c r="H24" s="109"/>
      <c r="I24" s="110"/>
      <c r="J24" s="111"/>
      <c r="K24" s="112"/>
      <c r="L24" s="112"/>
      <c r="M24" s="112"/>
      <c r="N24" s="112"/>
      <c r="O24" s="112"/>
      <c r="P24" s="113"/>
      <c r="Q24" s="12"/>
      <c r="R24" s="12"/>
      <c r="S24" s="12"/>
      <c r="T24" s="12"/>
      <c r="U24" s="118"/>
      <c r="V24" s="119"/>
    </row>
    <row r="25" spans="1:22" ht="24.95" customHeight="1">
      <c r="A25" s="120"/>
      <c r="B25" s="104"/>
      <c r="C25" s="105"/>
      <c r="D25" s="105"/>
      <c r="E25" s="108"/>
      <c r="F25" s="109"/>
      <c r="G25" s="109"/>
      <c r="H25" s="109"/>
      <c r="I25" s="110"/>
      <c r="J25" s="111" t="str">
        <f>IF(E25&lt;&gt;"",VLOOKUP(E25,[2]Sheet1!$C$3:$D$54,2,FALSE),"")</f>
        <v/>
      </c>
      <c r="K25" s="112"/>
      <c r="L25" s="112"/>
      <c r="M25" s="112"/>
      <c r="N25" s="112"/>
      <c r="O25" s="112"/>
      <c r="P25" s="113"/>
      <c r="Q25" s="12" t="str">
        <f>IF(E25&lt;&gt;"",VLOOKUP(E25,[2]Sheet1!$C$2:$G$54,3,FALSE),"")</f>
        <v/>
      </c>
      <c r="R25" s="12" t="str">
        <f>IF(E25&lt;&gt;"",VLOOKUP(E25,[2]Sheet1!$C$2:$G$54,4,FALSE),"")</f>
        <v/>
      </c>
      <c r="S25" s="12" t="str">
        <f>IF(E25&lt;&gt;"",VLOOKUP(E25,[2]Sheet1!$C$2:$G$54,5,FALSE),"")</f>
        <v/>
      </c>
      <c r="T25" s="12"/>
      <c r="U25" s="118"/>
      <c r="V25" s="119"/>
    </row>
    <row r="26" spans="1:22" ht="24.95" customHeight="1">
      <c r="A26" s="120"/>
      <c r="B26" s="106"/>
      <c r="C26" s="107"/>
      <c r="D26" s="107"/>
      <c r="E26" s="108"/>
      <c r="F26" s="109"/>
      <c r="G26" s="109"/>
      <c r="H26" s="109"/>
      <c r="I26" s="110"/>
      <c r="J26" s="111" t="str">
        <f>IF(E26&lt;&gt;"",VLOOKUP(E26,[2]Sheet1!$C$3:$D$54,2,FALSE),"")</f>
        <v/>
      </c>
      <c r="K26" s="112"/>
      <c r="L26" s="112"/>
      <c r="M26" s="112"/>
      <c r="N26" s="112"/>
      <c r="O26" s="112"/>
      <c r="P26" s="113"/>
      <c r="Q26" s="12" t="str">
        <f>IF(E26&lt;&gt;"",VLOOKUP(E26,[2]Sheet1!$C$2:$G$54,3,FALSE),"")</f>
        <v/>
      </c>
      <c r="R26" s="12" t="str">
        <f>IF(E26&lt;&gt;"",VLOOKUP(E26,[2]Sheet1!$C$2:$G$54,4,FALSE),"")</f>
        <v/>
      </c>
      <c r="S26" s="12" t="str">
        <f>IF(E26&lt;&gt;"",VLOOKUP(E26,[2]Sheet1!$C$2:$G$54,5,FALSE),"")</f>
        <v/>
      </c>
      <c r="T26" s="12"/>
      <c r="U26" s="118"/>
      <c r="V26" s="119"/>
    </row>
    <row r="27" spans="1:22" ht="24.95" customHeight="1">
      <c r="A27" s="127">
        <v>3</v>
      </c>
      <c r="B27" s="102" t="s">
        <v>26</v>
      </c>
      <c r="C27" s="103"/>
      <c r="D27" s="103"/>
      <c r="E27" s="108" t="s">
        <v>36</v>
      </c>
      <c r="F27" s="109"/>
      <c r="G27" s="109"/>
      <c r="H27" s="109"/>
      <c r="I27" s="110"/>
      <c r="J27" s="111" t="s">
        <v>40</v>
      </c>
      <c r="K27" s="112"/>
      <c r="L27" s="112"/>
      <c r="M27" s="112"/>
      <c r="N27" s="112"/>
      <c r="O27" s="112"/>
      <c r="P27" s="113"/>
      <c r="Q27" s="12">
        <v>2</v>
      </c>
      <c r="R27" s="12">
        <v>1</v>
      </c>
      <c r="S27" s="12">
        <v>2</v>
      </c>
      <c r="T27" s="12" t="s">
        <v>50</v>
      </c>
      <c r="U27" s="114"/>
      <c r="V27" s="115"/>
    </row>
    <row r="28" spans="1:22" ht="24.95" customHeight="1">
      <c r="A28" s="120"/>
      <c r="B28" s="104"/>
      <c r="C28" s="105"/>
      <c r="D28" s="105"/>
      <c r="E28" s="108"/>
      <c r="F28" s="109"/>
      <c r="G28" s="109"/>
      <c r="H28" s="109"/>
      <c r="I28" s="110"/>
      <c r="J28" s="111" t="str">
        <f>IF(E28&lt;&gt;"",VLOOKUP(E28,[2]Sheet1!$C$3:$D$54,2,FALSE),"")</f>
        <v/>
      </c>
      <c r="K28" s="112"/>
      <c r="L28" s="112"/>
      <c r="M28" s="112"/>
      <c r="N28" s="112"/>
      <c r="O28" s="112"/>
      <c r="P28" s="113"/>
      <c r="Q28" s="12" t="str">
        <f>IF(E28&lt;&gt;"",VLOOKUP(E28,[2]Sheet1!$C$2:$G$54,3,FALSE),"")</f>
        <v/>
      </c>
      <c r="R28" s="12" t="str">
        <f>IF(E28&lt;&gt;"",VLOOKUP(E28,[2]Sheet1!$C$2:$G$54,4,FALSE),"")</f>
        <v/>
      </c>
      <c r="S28" s="12" t="str">
        <f>IF(E28&lt;&gt;"",VLOOKUP(E28,[2]Sheet1!$C$2:$G$54,5,FALSE),"")</f>
        <v/>
      </c>
      <c r="T28" s="12"/>
      <c r="U28" s="118"/>
      <c r="V28" s="119"/>
    </row>
    <row r="29" spans="1:22" ht="23.25" customHeight="1" thickBot="1">
      <c r="A29" s="128"/>
      <c r="B29" s="129"/>
      <c r="C29" s="130"/>
      <c r="D29" s="130"/>
      <c r="E29" s="131"/>
      <c r="F29" s="132"/>
      <c r="G29" s="132"/>
      <c r="H29" s="132"/>
      <c r="I29" s="133"/>
      <c r="J29" s="134" t="str">
        <f>IF(E29&lt;&gt;"",VLOOKUP(E29,[2]Sheet1!$C$3:$D$54,2,FALSE),"")</f>
        <v/>
      </c>
      <c r="K29" s="135"/>
      <c r="L29" s="135"/>
      <c r="M29" s="135"/>
      <c r="N29" s="135"/>
      <c r="O29" s="135"/>
      <c r="P29" s="136"/>
      <c r="Q29" s="16" t="str">
        <f>IF(E29&lt;&gt;"",VLOOKUP(E29,[2]Sheet1!$C$2:$G$54,3,FALSE),"")</f>
        <v/>
      </c>
      <c r="R29" s="16" t="str">
        <f>IF(E29&lt;&gt;"",VLOOKUP(E29,[2]Sheet1!$C$2:$G$54,4,FALSE),"")</f>
        <v/>
      </c>
      <c r="S29" s="16" t="str">
        <f>IF(E29&lt;&gt;"",VLOOKUP(E29,[2]Sheet1!$C$2:$G$54,5,FALSE),"")</f>
        <v/>
      </c>
      <c r="T29" s="16"/>
      <c r="U29" s="121"/>
      <c r="V29" s="122"/>
    </row>
    <row r="30" spans="1:22" ht="77.25" customHeight="1" thickBot="1">
      <c r="A30" s="17" t="s">
        <v>27</v>
      </c>
      <c r="B30" s="123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5"/>
      <c r="T30" s="125"/>
      <c r="U30" s="125"/>
      <c r="V30" s="126"/>
    </row>
    <row r="31" spans="1:22" ht="16.5" customHeight="1">
      <c r="B31" s="18"/>
    </row>
  </sheetData>
  <mergeCells count="94">
    <mergeCell ref="U29:V29"/>
    <mergeCell ref="B30:R30"/>
    <mergeCell ref="S30:V30"/>
    <mergeCell ref="A27:A29"/>
    <mergeCell ref="B27:D29"/>
    <mergeCell ref="E27:I27"/>
    <mergeCell ref="J27:P27"/>
    <mergeCell ref="U27:V27"/>
    <mergeCell ref="E28:I28"/>
    <mergeCell ref="J28:P28"/>
    <mergeCell ref="U28:V28"/>
    <mergeCell ref="E29:I29"/>
    <mergeCell ref="J29:P29"/>
    <mergeCell ref="A19:A26"/>
    <mergeCell ref="E19:I19"/>
    <mergeCell ref="J19:P19"/>
    <mergeCell ref="U19:V19"/>
    <mergeCell ref="E20:I20"/>
    <mergeCell ref="J20:P20"/>
    <mergeCell ref="U20:V20"/>
    <mergeCell ref="E21:I21"/>
    <mergeCell ref="J21:P21"/>
    <mergeCell ref="U21:V21"/>
    <mergeCell ref="E23:I23"/>
    <mergeCell ref="J23:P23"/>
    <mergeCell ref="U23:V23"/>
    <mergeCell ref="E24:I24"/>
    <mergeCell ref="J24:P24"/>
    <mergeCell ref="U24:V24"/>
    <mergeCell ref="E17:I17"/>
    <mergeCell ref="J17:P17"/>
    <mergeCell ref="U17:V17"/>
    <mergeCell ref="B18:D26"/>
    <mergeCell ref="E18:I18"/>
    <mergeCell ref="J18:P18"/>
    <mergeCell ref="U18:V18"/>
    <mergeCell ref="E22:I22"/>
    <mergeCell ref="J22:P22"/>
    <mergeCell ref="U22:V22"/>
    <mergeCell ref="E25:I25"/>
    <mergeCell ref="J25:P25"/>
    <mergeCell ref="U25:V25"/>
    <mergeCell ref="E26:I26"/>
    <mergeCell ref="J26:P26"/>
    <mergeCell ref="U26:V26"/>
    <mergeCell ref="A12:A17"/>
    <mergeCell ref="B12:D17"/>
    <mergeCell ref="E12:I12"/>
    <mergeCell ref="J12:P12"/>
    <mergeCell ref="U12:V12"/>
    <mergeCell ref="E13:I13"/>
    <mergeCell ref="J13:P13"/>
    <mergeCell ref="U13:V13"/>
    <mergeCell ref="E14:I14"/>
    <mergeCell ref="J14:P14"/>
    <mergeCell ref="U14:V14"/>
    <mergeCell ref="E15:I15"/>
    <mergeCell ref="J15:P15"/>
    <mergeCell ref="U15:V15"/>
    <mergeCell ref="E16:I16"/>
    <mergeCell ref="J16:P16"/>
    <mergeCell ref="S7:V7"/>
    <mergeCell ref="A8:C8"/>
    <mergeCell ref="D8:V8"/>
    <mergeCell ref="A9:V9"/>
    <mergeCell ref="A10:A11"/>
    <mergeCell ref="B10:D11"/>
    <mergeCell ref="E10:I11"/>
    <mergeCell ref="J10:P11"/>
    <mergeCell ref="U10:V11"/>
    <mergeCell ref="Q10:T10"/>
    <mergeCell ref="A6:C6"/>
    <mergeCell ref="D6:L6"/>
    <mergeCell ref="N6:P6"/>
    <mergeCell ref="Q6:R6"/>
    <mergeCell ref="A7:C7"/>
    <mergeCell ref="D7:P7"/>
    <mergeCell ref="Q7:R7"/>
    <mergeCell ref="X4:Z4"/>
    <mergeCell ref="A5:C5"/>
    <mergeCell ref="D5:L5"/>
    <mergeCell ref="N5:P5"/>
    <mergeCell ref="Q5:R5"/>
    <mergeCell ref="A1:G2"/>
    <mergeCell ref="J2:L2"/>
    <mergeCell ref="N2:V2"/>
    <mergeCell ref="A3:C4"/>
    <mergeCell ref="D3:I4"/>
    <mergeCell ref="J3:J4"/>
    <mergeCell ref="K3:L4"/>
    <mergeCell ref="N3:P3"/>
    <mergeCell ref="Q3:R3"/>
    <mergeCell ref="N4:P4"/>
    <mergeCell ref="Q4:R4"/>
  </mergeCells>
  <phoneticPr fontId="5" type="noConversion"/>
  <pageMargins left="0.51181102362204722" right="0.51181102362204722" top="0.39370078740157483" bottom="0.35433070866141736" header="0.31496062992125984" footer="0.31496062992125984"/>
  <pageSetup paperSize="9" scale="66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'C:\Users\poscouser\Desktop\[위험성평가(JSA)샘플.xlsx]Sheet1'!#REF!</xm:f>
          </x14:formula1>
          <xm:sqref>E14:I29</xm:sqref>
        </x14:dataValidation>
        <x14:dataValidation type="list" allowBlank="1" showInputMessage="1" showErrorMessage="1">
          <x14:formula1>
            <xm:f>'C:\Users\poscouser\Desktop\[위험성평가(JSA)샘플.xlsx]Sheet1'!#REF!</xm:f>
          </x14:formula1>
          <xm:sqref>N3:P6</xm:sqref>
        </x14:dataValidation>
        <x14:dataValidation type="list" allowBlank="1" showInputMessage="1" showErrorMessage="1">
          <x14:formula1>
            <xm:f>'D:\작업방\[복사본 위험성평가(JSA)샘플 (version 1).xlsb]Sheet1'!#REF!</xm:f>
          </x14:formula1>
          <xm:sqref>E12:I13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5CGL 중앙 스나우트 CCTV고장수리</vt:lpstr>
      <vt:lpstr>'5CGL 중앙 스나우트 CCTV고장수리'!Print_Area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POSCOUSER</cp:lastModifiedBy>
  <cp:lastPrinted>2025-04-18T04:08:05Z</cp:lastPrinted>
  <dcterms:created xsi:type="dcterms:W3CDTF">2024-09-06T06:50:21Z</dcterms:created>
  <dcterms:modified xsi:type="dcterms:W3CDTF">2025-07-08T07:26:13Z</dcterms:modified>
</cp:coreProperties>
</file>