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D:\GitHub\Taiwan-CellTower-Location\"/>
    </mc:Choice>
  </mc:AlternateContent>
  <bookViews>
    <workbookView xWindow="0" yWindow="5400" windowWidth="21690" windowHeight="9570"/>
  </bookViews>
  <sheets>
    <sheet name="TPE100" sheetId="4" r:id="rId1"/>
    <sheet name="info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5" i="4" l="1"/>
  <c r="I155" i="4"/>
  <c r="J155" i="4"/>
  <c r="K155" i="4"/>
  <c r="L155" i="4"/>
  <c r="F154" i="4"/>
  <c r="I154" i="4"/>
  <c r="J154" i="4"/>
  <c r="K154" i="4"/>
  <c r="L154" i="4"/>
  <c r="F153" i="4"/>
  <c r="I153" i="4"/>
  <c r="J153" i="4"/>
  <c r="K153" i="4"/>
  <c r="L153" i="4"/>
  <c r="F152" i="4"/>
  <c r="I152" i="4"/>
  <c r="J152" i="4"/>
  <c r="K152" i="4"/>
  <c r="L152" i="4"/>
  <c r="F151" i="4"/>
  <c r="I151" i="4"/>
  <c r="J151" i="4"/>
  <c r="K151" i="4"/>
  <c r="L151" i="4"/>
  <c r="F150" i="4"/>
  <c r="I150" i="4"/>
  <c r="J150" i="4"/>
  <c r="K150" i="4"/>
  <c r="L150" i="4"/>
  <c r="F149" i="4"/>
  <c r="I149" i="4"/>
  <c r="J149" i="4"/>
  <c r="K149" i="4"/>
  <c r="L149" i="4"/>
  <c r="F148" i="4"/>
  <c r="I148" i="4"/>
  <c r="J148" i="4"/>
  <c r="K148" i="4"/>
  <c r="L148" i="4"/>
  <c r="F147" i="4"/>
  <c r="I147" i="4"/>
  <c r="J147" i="4"/>
  <c r="K147" i="4"/>
  <c r="L147" i="4"/>
  <c r="F146" i="4"/>
  <c r="I146" i="4"/>
  <c r="J146" i="4"/>
  <c r="K146" i="4"/>
  <c r="L146" i="4"/>
  <c r="F145" i="4"/>
  <c r="I145" i="4"/>
  <c r="J145" i="4"/>
  <c r="K145" i="4"/>
  <c r="L145" i="4"/>
  <c r="F144" i="4"/>
  <c r="I144" i="4"/>
  <c r="J144" i="4"/>
  <c r="K144" i="4"/>
  <c r="L144" i="4"/>
  <c r="F143" i="4"/>
  <c r="I143" i="4"/>
  <c r="J143" i="4"/>
  <c r="K143" i="4"/>
  <c r="L143" i="4"/>
  <c r="F142" i="4"/>
  <c r="I142" i="4"/>
  <c r="J142" i="4"/>
  <c r="K142" i="4"/>
  <c r="L142" i="4"/>
  <c r="F141" i="4"/>
  <c r="I141" i="4"/>
  <c r="J141" i="4"/>
  <c r="K141" i="4"/>
  <c r="L141" i="4"/>
  <c r="F140" i="4"/>
  <c r="I140" i="4"/>
  <c r="J140" i="4"/>
  <c r="K140" i="4"/>
  <c r="L140" i="4"/>
  <c r="F139" i="4"/>
  <c r="I139" i="4"/>
  <c r="J139" i="4"/>
  <c r="K139" i="4"/>
  <c r="L139" i="4"/>
  <c r="F138" i="4"/>
  <c r="I138" i="4"/>
  <c r="J138" i="4"/>
  <c r="K138" i="4"/>
  <c r="L138" i="4"/>
  <c r="F137" i="4"/>
  <c r="I137" i="4"/>
  <c r="J137" i="4"/>
  <c r="K137" i="4"/>
  <c r="L137" i="4"/>
  <c r="F136" i="4"/>
  <c r="I136" i="4"/>
  <c r="J136" i="4"/>
  <c r="K136" i="4"/>
  <c r="L136" i="4"/>
  <c r="F135" i="4"/>
  <c r="I135" i="4"/>
  <c r="J135" i="4"/>
  <c r="K135" i="4"/>
  <c r="L135" i="4"/>
  <c r="F134" i="4"/>
  <c r="I134" i="4"/>
  <c r="J134" i="4"/>
  <c r="K134" i="4"/>
  <c r="L134" i="4"/>
  <c r="F133" i="4"/>
  <c r="I133" i="4"/>
  <c r="J133" i="4"/>
  <c r="K133" i="4"/>
  <c r="L133" i="4"/>
  <c r="F132" i="4"/>
  <c r="I132" i="4"/>
  <c r="J132" i="4"/>
  <c r="K132" i="4"/>
  <c r="L132" i="4"/>
  <c r="F131" i="4"/>
  <c r="I131" i="4"/>
  <c r="J131" i="4"/>
  <c r="K131" i="4"/>
  <c r="L131" i="4"/>
  <c r="F130" i="4"/>
  <c r="I130" i="4"/>
  <c r="J130" i="4"/>
  <c r="K130" i="4"/>
  <c r="L130" i="4"/>
  <c r="F129" i="4"/>
  <c r="I129" i="4"/>
  <c r="J129" i="4"/>
  <c r="K129" i="4"/>
  <c r="L129" i="4"/>
  <c r="F128" i="4"/>
  <c r="I128" i="4"/>
  <c r="J128" i="4"/>
  <c r="K128" i="4"/>
  <c r="L128" i="4"/>
  <c r="F127" i="4"/>
  <c r="I127" i="4"/>
  <c r="J127" i="4"/>
  <c r="K127" i="4"/>
  <c r="L127" i="4"/>
  <c r="F126" i="4"/>
  <c r="I126" i="4"/>
  <c r="J126" i="4"/>
  <c r="K126" i="4"/>
  <c r="L126" i="4"/>
  <c r="F125" i="4"/>
  <c r="I125" i="4"/>
  <c r="J125" i="4"/>
  <c r="K125" i="4"/>
  <c r="L125" i="4"/>
  <c r="F124" i="4"/>
  <c r="I124" i="4"/>
  <c r="J124" i="4"/>
  <c r="K124" i="4"/>
  <c r="L124" i="4"/>
  <c r="F123" i="4"/>
  <c r="I123" i="4"/>
  <c r="J123" i="4"/>
  <c r="K123" i="4"/>
  <c r="L123" i="4"/>
  <c r="F122" i="4"/>
  <c r="I122" i="4"/>
  <c r="J122" i="4"/>
  <c r="K122" i="4"/>
  <c r="L122" i="4"/>
  <c r="F121" i="4"/>
  <c r="I121" i="4"/>
  <c r="J121" i="4"/>
  <c r="K121" i="4"/>
  <c r="L121" i="4"/>
  <c r="F120" i="4"/>
  <c r="I120" i="4"/>
  <c r="J120" i="4"/>
  <c r="K120" i="4"/>
  <c r="L120" i="4"/>
  <c r="F119" i="4"/>
  <c r="I119" i="4"/>
  <c r="J119" i="4"/>
  <c r="K119" i="4"/>
  <c r="L119" i="4"/>
  <c r="F118" i="4"/>
  <c r="I118" i="4"/>
  <c r="J118" i="4"/>
  <c r="K118" i="4"/>
  <c r="L118" i="4"/>
  <c r="F117" i="4"/>
  <c r="I117" i="4"/>
  <c r="J117" i="4"/>
  <c r="K117" i="4"/>
  <c r="L117" i="4"/>
  <c r="F116" i="4"/>
  <c r="I116" i="4"/>
  <c r="J116" i="4"/>
  <c r="K116" i="4"/>
  <c r="L116" i="4"/>
  <c r="F115" i="4"/>
  <c r="I115" i="4"/>
  <c r="J115" i="4"/>
  <c r="K115" i="4"/>
  <c r="L115" i="4"/>
  <c r="F114" i="4"/>
  <c r="I114" i="4"/>
  <c r="J114" i="4"/>
  <c r="K114" i="4"/>
  <c r="L114" i="4"/>
  <c r="F113" i="4"/>
  <c r="I113" i="4"/>
  <c r="J113" i="4"/>
  <c r="K113" i="4"/>
  <c r="L113" i="4"/>
  <c r="F112" i="4"/>
  <c r="I112" i="4"/>
  <c r="J112" i="4"/>
  <c r="K112" i="4"/>
  <c r="L112" i="4"/>
  <c r="F111" i="4"/>
  <c r="I111" i="4"/>
  <c r="J111" i="4"/>
  <c r="K111" i="4"/>
  <c r="L111" i="4"/>
  <c r="F110" i="4"/>
  <c r="I110" i="4"/>
  <c r="J110" i="4"/>
  <c r="K110" i="4"/>
  <c r="L110" i="4"/>
  <c r="F109" i="4"/>
  <c r="I109" i="4"/>
  <c r="J109" i="4"/>
  <c r="K109" i="4"/>
  <c r="L109" i="4"/>
  <c r="F108" i="4"/>
  <c r="I108" i="4"/>
  <c r="J108" i="4"/>
  <c r="K108" i="4"/>
  <c r="L108" i="4"/>
  <c r="F107" i="4"/>
  <c r="I107" i="4"/>
  <c r="J107" i="4"/>
  <c r="K107" i="4"/>
  <c r="L107" i="4"/>
  <c r="F106" i="4"/>
  <c r="I106" i="4"/>
  <c r="J106" i="4"/>
  <c r="K106" i="4"/>
  <c r="L106" i="4"/>
  <c r="F105" i="4"/>
  <c r="I105" i="4"/>
  <c r="J105" i="4"/>
  <c r="K105" i="4"/>
  <c r="L105" i="4"/>
  <c r="F104" i="4"/>
  <c r="I104" i="4"/>
  <c r="J104" i="4"/>
  <c r="K104" i="4"/>
  <c r="L104" i="4"/>
  <c r="F103" i="4"/>
  <c r="I103" i="4"/>
  <c r="J103" i="4"/>
  <c r="K103" i="4"/>
  <c r="L103" i="4"/>
  <c r="F102" i="4"/>
  <c r="I102" i="4"/>
  <c r="J102" i="4"/>
  <c r="K102" i="4"/>
  <c r="L102" i="4"/>
  <c r="F101" i="4"/>
  <c r="I101" i="4"/>
  <c r="J101" i="4"/>
  <c r="K101" i="4"/>
  <c r="L101" i="4"/>
  <c r="F100" i="4"/>
  <c r="I100" i="4"/>
  <c r="J100" i="4"/>
  <c r="K100" i="4"/>
  <c r="L100" i="4"/>
  <c r="F99" i="4"/>
  <c r="I99" i="4"/>
  <c r="J99" i="4"/>
  <c r="K99" i="4"/>
  <c r="L99" i="4"/>
  <c r="F98" i="4"/>
  <c r="I98" i="4"/>
  <c r="J98" i="4"/>
  <c r="K98" i="4"/>
  <c r="L98" i="4"/>
  <c r="F97" i="4"/>
  <c r="I97" i="4"/>
  <c r="J97" i="4"/>
  <c r="K97" i="4"/>
  <c r="L97" i="4"/>
  <c r="F96" i="4" l="1"/>
  <c r="I96" i="4"/>
  <c r="J96" i="4"/>
  <c r="K96" i="4"/>
  <c r="L96" i="4"/>
  <c r="F95" i="4"/>
  <c r="I95" i="4"/>
  <c r="J95" i="4"/>
  <c r="K95" i="4"/>
  <c r="L95" i="4"/>
  <c r="F94" i="4"/>
  <c r="I94" i="4"/>
  <c r="J94" i="4"/>
  <c r="K94" i="4"/>
  <c r="L94" i="4"/>
  <c r="F93" i="4"/>
  <c r="I93" i="4"/>
  <c r="J93" i="4"/>
  <c r="K93" i="4"/>
  <c r="L93" i="4"/>
  <c r="F92" i="4"/>
  <c r="I92" i="4"/>
  <c r="J92" i="4"/>
  <c r="K92" i="4"/>
  <c r="L92" i="4"/>
  <c r="F91" i="4"/>
  <c r="I91" i="4"/>
  <c r="J91" i="4"/>
  <c r="K91" i="4"/>
  <c r="L91" i="4"/>
  <c r="F90" i="4"/>
  <c r="I90" i="4"/>
  <c r="J90" i="4"/>
  <c r="K90" i="4"/>
  <c r="L90" i="4"/>
  <c r="F89" i="4"/>
  <c r="I89" i="4"/>
  <c r="J89" i="4"/>
  <c r="K89" i="4"/>
  <c r="L89" i="4"/>
  <c r="F88" i="4"/>
  <c r="I88" i="4"/>
  <c r="J88" i="4"/>
  <c r="K88" i="4"/>
  <c r="L88" i="4"/>
  <c r="F87" i="4"/>
  <c r="I87" i="4"/>
  <c r="J87" i="4"/>
  <c r="K87" i="4"/>
  <c r="L87" i="4"/>
  <c r="F86" i="4"/>
  <c r="I86" i="4"/>
  <c r="J86" i="4"/>
  <c r="K86" i="4"/>
  <c r="L86" i="4"/>
  <c r="F85" i="4"/>
  <c r="I85" i="4"/>
  <c r="J85" i="4"/>
  <c r="K85" i="4"/>
  <c r="L85" i="4"/>
  <c r="F84" i="4"/>
  <c r="I84" i="4"/>
  <c r="J84" i="4"/>
  <c r="K84" i="4"/>
  <c r="L84" i="4"/>
  <c r="F83" i="4"/>
  <c r="I83" i="4"/>
  <c r="J83" i="4"/>
  <c r="K83" i="4"/>
  <c r="L83" i="4"/>
  <c r="F82" i="4"/>
  <c r="I82" i="4"/>
  <c r="J82" i="4"/>
  <c r="K82" i="4"/>
  <c r="L82" i="4"/>
  <c r="F81" i="4"/>
  <c r="I81" i="4"/>
  <c r="J81" i="4"/>
  <c r="K81" i="4"/>
  <c r="L81" i="4"/>
  <c r="F80" i="4"/>
  <c r="I80" i="4"/>
  <c r="J80" i="4"/>
  <c r="K80" i="4"/>
  <c r="L80" i="4"/>
  <c r="F79" i="4"/>
  <c r="I79" i="4"/>
  <c r="J79" i="4"/>
  <c r="K79" i="4"/>
  <c r="L79" i="4"/>
  <c r="F78" i="4"/>
  <c r="I78" i="4"/>
  <c r="J78" i="4"/>
  <c r="K78" i="4"/>
  <c r="L78" i="4"/>
  <c r="F77" i="4"/>
  <c r="I77" i="4"/>
  <c r="J77" i="4"/>
  <c r="K77" i="4"/>
  <c r="L77" i="4"/>
  <c r="F76" i="4"/>
  <c r="I76" i="4"/>
  <c r="J76" i="4"/>
  <c r="K76" i="4"/>
  <c r="L76" i="4"/>
  <c r="F75" i="4"/>
  <c r="I75" i="4"/>
  <c r="J75" i="4"/>
  <c r="K75" i="4"/>
  <c r="L75" i="4"/>
  <c r="F74" i="4"/>
  <c r="I74" i="4"/>
  <c r="J74" i="4"/>
  <c r="K74" i="4"/>
  <c r="L74" i="4"/>
  <c r="F73" i="4"/>
  <c r="I73" i="4"/>
  <c r="J73" i="4"/>
  <c r="K73" i="4"/>
  <c r="L73" i="4"/>
  <c r="F72" i="4"/>
  <c r="I72" i="4"/>
  <c r="J72" i="4"/>
  <c r="K72" i="4"/>
  <c r="L72" i="4"/>
  <c r="F71" i="4"/>
  <c r="I71" i="4"/>
  <c r="J71" i="4"/>
  <c r="K71" i="4"/>
  <c r="L71" i="4"/>
  <c r="F70" i="4"/>
  <c r="I70" i="4"/>
  <c r="J70" i="4"/>
  <c r="K70" i="4"/>
  <c r="L70" i="4"/>
  <c r="F69" i="4"/>
  <c r="I69" i="4"/>
  <c r="J69" i="4"/>
  <c r="K69" i="4"/>
  <c r="L69" i="4"/>
  <c r="F68" i="4"/>
  <c r="I68" i="4"/>
  <c r="J68" i="4"/>
  <c r="K68" i="4"/>
  <c r="L68" i="4"/>
  <c r="F67" i="4"/>
  <c r="I67" i="4"/>
  <c r="J67" i="4"/>
  <c r="K67" i="4"/>
  <c r="L67" i="4"/>
  <c r="F66" i="4"/>
  <c r="I66" i="4"/>
  <c r="J66" i="4"/>
  <c r="K66" i="4"/>
  <c r="L66" i="4"/>
  <c r="F65" i="4"/>
  <c r="I65" i="4"/>
  <c r="J65" i="4"/>
  <c r="K65" i="4"/>
  <c r="L65" i="4"/>
  <c r="F64" i="4"/>
  <c r="I64" i="4"/>
  <c r="J64" i="4"/>
  <c r="K64" i="4"/>
  <c r="L64" i="4"/>
  <c r="F63" i="4"/>
  <c r="I63" i="4"/>
  <c r="J63" i="4"/>
  <c r="K63" i="4"/>
  <c r="L63" i="4"/>
  <c r="F62" i="4"/>
  <c r="I62" i="4"/>
  <c r="J62" i="4"/>
  <c r="K62" i="4"/>
  <c r="L62" i="4"/>
  <c r="F61" i="4"/>
  <c r="I61" i="4"/>
  <c r="J61" i="4"/>
  <c r="K61" i="4"/>
  <c r="L61" i="4"/>
  <c r="F60" i="4"/>
  <c r="I60" i="4"/>
  <c r="J60" i="4"/>
  <c r="K60" i="4"/>
  <c r="L60" i="4"/>
  <c r="F59" i="4"/>
  <c r="I59" i="4"/>
  <c r="J59" i="4"/>
  <c r="K59" i="4"/>
  <c r="L59" i="4"/>
  <c r="F58" i="4"/>
  <c r="I58" i="4"/>
  <c r="J58" i="4"/>
  <c r="K58" i="4"/>
  <c r="L58" i="4"/>
  <c r="F57" i="4"/>
  <c r="I57" i="4"/>
  <c r="J57" i="4"/>
  <c r="K57" i="4"/>
  <c r="L57" i="4"/>
  <c r="F56" i="4"/>
  <c r="I56" i="4"/>
  <c r="J56" i="4"/>
  <c r="K56" i="4"/>
  <c r="L56" i="4"/>
  <c r="F55" i="4"/>
  <c r="I55" i="4"/>
  <c r="J55" i="4"/>
  <c r="K55" i="4"/>
  <c r="L55" i="4"/>
  <c r="F54" i="4"/>
  <c r="I54" i="4"/>
  <c r="J54" i="4"/>
  <c r="K54" i="4"/>
  <c r="L54" i="4"/>
  <c r="F53" i="4"/>
  <c r="I53" i="4"/>
  <c r="J53" i="4"/>
  <c r="K53" i="4"/>
  <c r="L53" i="4"/>
  <c r="F52" i="4"/>
  <c r="I52" i="4"/>
  <c r="J52" i="4"/>
  <c r="K52" i="4"/>
  <c r="L52" i="4"/>
  <c r="F51" i="4"/>
  <c r="I51" i="4"/>
  <c r="J51" i="4"/>
  <c r="K51" i="4"/>
  <c r="L51" i="4"/>
  <c r="F50" i="4"/>
  <c r="I50" i="4"/>
  <c r="J50" i="4"/>
  <c r="K50" i="4"/>
  <c r="L50" i="4"/>
  <c r="F49" i="4"/>
  <c r="I49" i="4"/>
  <c r="J49" i="4"/>
  <c r="K49" i="4"/>
  <c r="L49" i="4"/>
  <c r="F48" i="4"/>
  <c r="I48" i="4"/>
  <c r="J48" i="4"/>
  <c r="K48" i="4"/>
  <c r="L48" i="4"/>
  <c r="F47" i="4"/>
  <c r="I47" i="4"/>
  <c r="J47" i="4"/>
  <c r="K47" i="4"/>
  <c r="L47" i="4"/>
  <c r="F46" i="4"/>
  <c r="I46" i="4"/>
  <c r="J46" i="4"/>
  <c r="K46" i="4"/>
  <c r="L46" i="4"/>
  <c r="F45" i="4"/>
  <c r="I45" i="4"/>
  <c r="J45" i="4"/>
  <c r="K45" i="4"/>
  <c r="L45" i="4"/>
  <c r="F44" i="4"/>
  <c r="I44" i="4"/>
  <c r="J44" i="4"/>
  <c r="K44" i="4"/>
  <c r="L44" i="4"/>
  <c r="F43" i="4"/>
  <c r="I43" i="4"/>
  <c r="J43" i="4"/>
  <c r="K43" i="4"/>
  <c r="L43" i="4"/>
  <c r="F42" i="4"/>
  <c r="I42" i="4"/>
  <c r="J42" i="4"/>
  <c r="K42" i="4"/>
  <c r="L42" i="4"/>
  <c r="F41" i="4"/>
  <c r="I41" i="4"/>
  <c r="J41" i="4"/>
  <c r="K41" i="4"/>
  <c r="L41" i="4"/>
  <c r="F40" i="4"/>
  <c r="I40" i="4"/>
  <c r="J40" i="4"/>
  <c r="K40" i="4"/>
  <c r="L40" i="4"/>
  <c r="F39" i="4"/>
  <c r="I39" i="4"/>
  <c r="J39" i="4"/>
  <c r="K39" i="4"/>
  <c r="L39" i="4"/>
  <c r="F38" i="4"/>
  <c r="I38" i="4"/>
  <c r="J38" i="4"/>
  <c r="K38" i="4"/>
  <c r="L38" i="4"/>
  <c r="F37" i="4"/>
  <c r="I37" i="4"/>
  <c r="J37" i="4"/>
  <c r="K37" i="4"/>
  <c r="L37" i="4"/>
  <c r="F36" i="4"/>
  <c r="I36" i="4"/>
  <c r="J36" i="4"/>
  <c r="K36" i="4"/>
  <c r="L36" i="4"/>
  <c r="F35" i="4"/>
  <c r="I35" i="4"/>
  <c r="J35" i="4"/>
  <c r="K35" i="4"/>
  <c r="L35" i="4"/>
  <c r="F34" i="4"/>
  <c r="I34" i="4"/>
  <c r="J34" i="4"/>
  <c r="K34" i="4"/>
  <c r="L34" i="4"/>
  <c r="F33" i="4"/>
  <c r="I33" i="4"/>
  <c r="J33" i="4"/>
  <c r="K33" i="4"/>
  <c r="L33" i="4"/>
  <c r="F32" i="4"/>
  <c r="I32" i="4"/>
  <c r="J32" i="4"/>
  <c r="K32" i="4"/>
  <c r="L32" i="4"/>
  <c r="F31" i="4"/>
  <c r="I31" i="4"/>
  <c r="J31" i="4"/>
  <c r="K31" i="4"/>
  <c r="L31" i="4"/>
  <c r="F30" i="4"/>
  <c r="I30" i="4"/>
  <c r="J30" i="4"/>
  <c r="K30" i="4"/>
  <c r="L30" i="4"/>
  <c r="F29" i="4"/>
  <c r="I29" i="4"/>
  <c r="J29" i="4"/>
  <c r="K29" i="4"/>
  <c r="L29" i="4"/>
  <c r="F28" i="4"/>
  <c r="I28" i="4"/>
  <c r="J28" i="4"/>
  <c r="K28" i="4"/>
  <c r="L28" i="4"/>
  <c r="F27" i="4"/>
  <c r="I27" i="4"/>
  <c r="J27" i="4"/>
  <c r="K27" i="4"/>
  <c r="L27" i="4"/>
  <c r="F26" i="4"/>
  <c r="I26" i="4"/>
  <c r="J26" i="4"/>
  <c r="K26" i="4"/>
  <c r="L26" i="4"/>
  <c r="F25" i="4"/>
  <c r="I25" i="4"/>
  <c r="J25" i="4"/>
  <c r="K25" i="4"/>
  <c r="L25" i="4"/>
  <c r="F24" i="4"/>
  <c r="I24" i="4"/>
  <c r="J24" i="4"/>
  <c r="K24" i="4"/>
  <c r="L24" i="4"/>
  <c r="F23" i="4"/>
  <c r="I23" i="4"/>
  <c r="J23" i="4"/>
  <c r="K23" i="4"/>
  <c r="L23" i="4"/>
  <c r="F22" i="4"/>
  <c r="I22" i="4"/>
  <c r="J22" i="4"/>
  <c r="K22" i="4"/>
  <c r="L22" i="4"/>
  <c r="F21" i="4"/>
  <c r="I21" i="4"/>
  <c r="J21" i="4"/>
  <c r="K21" i="4"/>
  <c r="L21" i="4"/>
  <c r="F20" i="4"/>
  <c r="I20" i="4"/>
  <c r="J20" i="4"/>
  <c r="K20" i="4"/>
  <c r="L20" i="4"/>
  <c r="F19" i="4"/>
  <c r="I19" i="4"/>
  <c r="J19" i="4"/>
  <c r="K19" i="4"/>
  <c r="L19" i="4"/>
  <c r="F18" i="4"/>
  <c r="I18" i="4"/>
  <c r="J18" i="4"/>
  <c r="K18" i="4"/>
  <c r="L18" i="4"/>
  <c r="F17" i="4"/>
  <c r="I17" i="4"/>
  <c r="J17" i="4"/>
  <c r="K17" i="4"/>
  <c r="L17" i="4"/>
  <c r="F16" i="4"/>
  <c r="I16" i="4"/>
  <c r="J16" i="4"/>
  <c r="K16" i="4"/>
  <c r="L16" i="4"/>
  <c r="F15" i="4"/>
  <c r="I15" i="4"/>
  <c r="J15" i="4"/>
  <c r="K15" i="4"/>
  <c r="L15" i="4"/>
  <c r="F14" i="4"/>
  <c r="I14" i="4"/>
  <c r="J14" i="4"/>
  <c r="K14" i="4"/>
  <c r="L14" i="4"/>
  <c r="F13" i="4"/>
  <c r="I13" i="4"/>
  <c r="J13" i="4"/>
  <c r="K13" i="4"/>
  <c r="L13" i="4"/>
  <c r="F12" i="4"/>
  <c r="I12" i="4"/>
  <c r="J12" i="4"/>
  <c r="K12" i="4"/>
  <c r="L12" i="4"/>
  <c r="F11" i="4"/>
  <c r="I11" i="4"/>
  <c r="J11" i="4"/>
  <c r="K11" i="4"/>
  <c r="L11" i="4"/>
  <c r="F10" i="4"/>
  <c r="I10" i="4"/>
  <c r="J10" i="4"/>
  <c r="K10" i="4"/>
  <c r="L10" i="4"/>
  <c r="F9" i="4"/>
  <c r="I9" i="4"/>
  <c r="J9" i="4"/>
  <c r="K9" i="4"/>
  <c r="L9" i="4"/>
  <c r="F8" i="4"/>
  <c r="I8" i="4"/>
  <c r="J8" i="4"/>
  <c r="K8" i="4"/>
  <c r="L8" i="4"/>
  <c r="F7" i="4"/>
  <c r="I7" i="4"/>
  <c r="J7" i="4"/>
  <c r="K7" i="4"/>
  <c r="L7" i="4"/>
  <c r="F6" i="4"/>
  <c r="I6" i="4"/>
  <c r="J6" i="4"/>
  <c r="K6" i="4"/>
  <c r="L6" i="4"/>
  <c r="F5" i="4"/>
  <c r="I5" i="4"/>
  <c r="J5" i="4"/>
  <c r="K5" i="4"/>
  <c r="L5" i="4"/>
  <c r="F4" i="4"/>
  <c r="I4" i="4"/>
  <c r="J4" i="4"/>
  <c r="K4" i="4"/>
  <c r="L4" i="4"/>
  <c r="F3" i="4"/>
  <c r="I3" i="4"/>
  <c r="J3" i="4"/>
  <c r="K3" i="4"/>
  <c r="L3" i="4"/>
  <c r="F2" i="4"/>
  <c r="I2" i="4"/>
  <c r="J2" i="4"/>
  <c r="K2" i="4"/>
  <c r="L2" i="4"/>
</calcChain>
</file>

<file path=xl/sharedStrings.xml><?xml version="1.0" encoding="utf-8"?>
<sst xmlns="http://schemas.openxmlformats.org/spreadsheetml/2006/main" count="933" uniqueCount="570">
  <si>
    <t>台北市</t>
  </si>
  <si>
    <t>Code</t>
  </si>
  <si>
    <t>City</t>
  </si>
  <si>
    <t>Dist.</t>
  </si>
  <si>
    <t>中正區</t>
  </si>
  <si>
    <t>大同區</t>
  </si>
  <si>
    <t>松山區</t>
  </si>
  <si>
    <t>大安區</t>
  </si>
  <si>
    <t>萬華區</t>
  </si>
  <si>
    <t>士林區</t>
  </si>
  <si>
    <t>北投區</t>
  </si>
  <si>
    <t>內湖區</t>
  </si>
  <si>
    <t>南港區</t>
  </si>
  <si>
    <t>文山區</t>
  </si>
  <si>
    <t>中山區</t>
  </si>
  <si>
    <t>信義區</t>
  </si>
  <si>
    <t>基隆市</t>
  </si>
  <si>
    <t>仁愛區</t>
  </si>
  <si>
    <t>安樂區</t>
  </si>
  <si>
    <t>暖暖區</t>
  </si>
  <si>
    <t>七堵區</t>
  </si>
  <si>
    <t>新北市</t>
  </si>
  <si>
    <t>萬里區</t>
  </si>
  <si>
    <t>金山區</t>
  </si>
  <si>
    <t>板橋區</t>
  </si>
  <si>
    <t>平溪區</t>
  </si>
  <si>
    <t>深坑區</t>
  </si>
  <si>
    <t>石碇區</t>
  </si>
  <si>
    <t>瑞芳區</t>
  </si>
  <si>
    <t>汐止區</t>
  </si>
  <si>
    <t>雙溪區</t>
  </si>
  <si>
    <t>貢寮區</t>
  </si>
  <si>
    <t>新店區</t>
  </si>
  <si>
    <t>坪林區</t>
  </si>
  <si>
    <t>烏來區</t>
  </si>
  <si>
    <t>永和區</t>
  </si>
  <si>
    <t>中和區</t>
  </si>
  <si>
    <t>土城區</t>
  </si>
  <si>
    <t>三峽區</t>
  </si>
  <si>
    <t>樹林區</t>
  </si>
  <si>
    <t>鶯歌區</t>
  </si>
  <si>
    <t>三重區</t>
  </si>
  <si>
    <t>新莊區</t>
  </si>
  <si>
    <t>泰山區</t>
  </si>
  <si>
    <t>林口區</t>
  </si>
  <si>
    <t>蘆洲區</t>
  </si>
  <si>
    <t>五股區</t>
  </si>
  <si>
    <t>八里區</t>
  </si>
  <si>
    <t>淡水區</t>
  </si>
  <si>
    <t>三芝區</t>
  </si>
  <si>
    <t>石門區</t>
  </si>
  <si>
    <t>宜蘭縣</t>
  </si>
  <si>
    <t>宜蘭市</t>
  </si>
  <si>
    <t>頭城鎮</t>
  </si>
  <si>
    <t>礁溪鄉</t>
  </si>
  <si>
    <t>壯圍鄉</t>
  </si>
  <si>
    <t>員山鄉</t>
  </si>
  <si>
    <t>羅東鎮</t>
  </si>
  <si>
    <t>三星鄉</t>
  </si>
  <si>
    <t>大同鄉</t>
  </si>
  <si>
    <t>五結鄉</t>
  </si>
  <si>
    <t>冬山鄉</t>
  </si>
  <si>
    <t>蘇澳鎮</t>
  </si>
  <si>
    <t>南澳鄉</t>
  </si>
  <si>
    <t>新竹市</t>
  </si>
  <si>
    <t>新竹縣</t>
  </si>
  <si>
    <t>N/A</t>
  </si>
  <si>
    <t>竹北市</t>
  </si>
  <si>
    <t>湖口鄉</t>
  </si>
  <si>
    <t>新豐鄉</t>
  </si>
  <si>
    <t>新埔鎮</t>
  </si>
  <si>
    <t>芎林鄉</t>
  </si>
  <si>
    <t>寶山鄉</t>
  </si>
  <si>
    <t>竹東鎮</t>
  </si>
  <si>
    <t>五峰鄉</t>
  </si>
  <si>
    <t>橫山鄉</t>
  </si>
  <si>
    <t>尖石鄉</t>
  </si>
  <si>
    <t>北埔鄉</t>
  </si>
  <si>
    <t>峨眉鄉</t>
  </si>
  <si>
    <t>關西鎮</t>
  </si>
  <si>
    <t>桃園市</t>
  </si>
  <si>
    <t>中壢區</t>
  </si>
  <si>
    <t>平鎮區</t>
  </si>
  <si>
    <t>龍潭區</t>
  </si>
  <si>
    <t>楊梅區</t>
  </si>
  <si>
    <t>新屋區</t>
  </si>
  <si>
    <t>觀音區</t>
  </si>
  <si>
    <t>桃園區</t>
  </si>
  <si>
    <t>龜山區</t>
  </si>
  <si>
    <t>八德區</t>
  </si>
  <si>
    <t>大溪區</t>
  </si>
  <si>
    <t>復興區</t>
  </si>
  <si>
    <t>大園區</t>
  </si>
  <si>
    <t>蘆竹區</t>
  </si>
  <si>
    <t>苗栗縣</t>
  </si>
  <si>
    <t>竹南鎮</t>
  </si>
  <si>
    <t>頭份市</t>
  </si>
  <si>
    <t>三灣鄉</t>
  </si>
  <si>
    <t>南庄鄉</t>
  </si>
  <si>
    <t>獅潭鄉</t>
  </si>
  <si>
    <t>後龍鎮</t>
  </si>
  <si>
    <t>通霄鎮</t>
  </si>
  <si>
    <t>苑裡鎮</t>
  </si>
  <si>
    <t>苗栗市</t>
  </si>
  <si>
    <t>造橋鄉</t>
  </si>
  <si>
    <t>頭屋鄉</t>
  </si>
  <si>
    <t>公館鄉</t>
  </si>
  <si>
    <t>大湖鄉</t>
  </si>
  <si>
    <t>台安鄉</t>
  </si>
  <si>
    <t>銅鑼鄉</t>
  </si>
  <si>
    <t>三義鄉</t>
  </si>
  <si>
    <t>西湖鄉</t>
  </si>
  <si>
    <t>卓蘭鎮</t>
  </si>
  <si>
    <t>台中市</t>
  </si>
  <si>
    <t>中區</t>
  </si>
  <si>
    <t>東區</t>
  </si>
  <si>
    <t>南區</t>
  </si>
  <si>
    <t>北區</t>
  </si>
  <si>
    <t>西區</t>
  </si>
  <si>
    <t>北屯區</t>
  </si>
  <si>
    <t>南屯區</t>
  </si>
  <si>
    <t>西屯區</t>
  </si>
  <si>
    <t>太平區</t>
  </si>
  <si>
    <t>大里區</t>
  </si>
  <si>
    <t>霧峰區</t>
  </si>
  <si>
    <t>烏日區</t>
  </si>
  <si>
    <t>后里區</t>
  </si>
  <si>
    <t>豐原區</t>
  </si>
  <si>
    <t>石岡區</t>
  </si>
  <si>
    <t>東勢區</t>
  </si>
  <si>
    <t>和平區</t>
  </si>
  <si>
    <t>新社區</t>
  </si>
  <si>
    <t>潭子區</t>
  </si>
  <si>
    <t>大雅區</t>
  </si>
  <si>
    <t>神岡區</t>
  </si>
  <si>
    <t>大肚區</t>
  </si>
  <si>
    <t>沙鹿區</t>
  </si>
  <si>
    <t>龍井區</t>
  </si>
  <si>
    <t>梧棲區</t>
  </si>
  <si>
    <t>清水區</t>
  </si>
  <si>
    <t>大甲區</t>
  </si>
  <si>
    <t>外埔區</t>
  </si>
  <si>
    <t>彰化縣</t>
  </si>
  <si>
    <t>彰化市</t>
  </si>
  <si>
    <t>芬園鄉</t>
  </si>
  <si>
    <t>花壇鄉</t>
  </si>
  <si>
    <t>秀水鄉</t>
  </si>
  <si>
    <t>鹿港鎮</t>
  </si>
  <si>
    <t>福興鄉</t>
  </si>
  <si>
    <t>線西鄉</t>
  </si>
  <si>
    <t>和美鎮</t>
  </si>
  <si>
    <t>伸港鄉</t>
  </si>
  <si>
    <t>員林鎮</t>
  </si>
  <si>
    <t>社頭鄉</t>
  </si>
  <si>
    <t>永靖鄉</t>
  </si>
  <si>
    <t>埔心鄉</t>
  </si>
  <si>
    <t>溪湖鎮</t>
  </si>
  <si>
    <t>大村鄉</t>
  </si>
  <si>
    <t>埔鹽鄉</t>
  </si>
  <si>
    <t>田中鎮</t>
  </si>
  <si>
    <t>北斗鎮</t>
  </si>
  <si>
    <t>田尾鄉</t>
  </si>
  <si>
    <t>埤頭鄉</t>
  </si>
  <si>
    <t>溪州鄉</t>
  </si>
  <si>
    <t>竹塘鄉</t>
  </si>
  <si>
    <t>二林鎮</t>
  </si>
  <si>
    <t>大城鄉</t>
  </si>
  <si>
    <t>芳苑鄉</t>
  </si>
  <si>
    <t>二水鄉</t>
  </si>
  <si>
    <t>南投縣</t>
  </si>
  <si>
    <t>南投市</t>
  </si>
  <si>
    <t>中寮鄉</t>
  </si>
  <si>
    <t>草屯鎮</t>
  </si>
  <si>
    <t>國姓鄉</t>
  </si>
  <si>
    <t>埔里鎮</t>
  </si>
  <si>
    <t>仁愛鄉</t>
  </si>
  <si>
    <t>名間鄉</t>
  </si>
  <si>
    <t>集集鎮</t>
  </si>
  <si>
    <t>水里鄉</t>
  </si>
  <si>
    <t>魚池鄉</t>
  </si>
  <si>
    <t>信義鄉</t>
  </si>
  <si>
    <t>竹山鎮</t>
  </si>
  <si>
    <t>鹿谷鄉</t>
  </si>
  <si>
    <t>嘉義市</t>
  </si>
  <si>
    <t>嘉義縣</t>
  </si>
  <si>
    <t>番路鄉</t>
  </si>
  <si>
    <t>梅山鄉</t>
  </si>
  <si>
    <t>竹崎鄉</t>
  </si>
  <si>
    <t>阿里山</t>
  </si>
  <si>
    <t>中埔鄉</t>
  </si>
  <si>
    <t>大埔鄉</t>
  </si>
  <si>
    <t>水上鄉</t>
  </si>
  <si>
    <t>鹿草鄉</t>
  </si>
  <si>
    <t>太保市</t>
  </si>
  <si>
    <t>朴子市</t>
  </si>
  <si>
    <t>東石鄉</t>
  </si>
  <si>
    <t>六腳鄉</t>
  </si>
  <si>
    <t>新港鄉</t>
  </si>
  <si>
    <t>民雄鄉</t>
  </si>
  <si>
    <t>大溪鎮</t>
  </si>
  <si>
    <t>溪口鄉</t>
  </si>
  <si>
    <t>義竹鄉</t>
  </si>
  <si>
    <t>布袋鎮</t>
  </si>
  <si>
    <t>雲林縣</t>
  </si>
  <si>
    <t>斗南鎮</t>
  </si>
  <si>
    <t>大埤鄉</t>
  </si>
  <si>
    <t>虎尾鎮</t>
  </si>
  <si>
    <t>土庫鄉</t>
  </si>
  <si>
    <t>褒忠鄉</t>
  </si>
  <si>
    <t>東勢鄉</t>
  </si>
  <si>
    <t>台西鄉</t>
  </si>
  <si>
    <t>崙背鄉</t>
  </si>
  <si>
    <t>麥寮鄉</t>
  </si>
  <si>
    <t>斗六市</t>
  </si>
  <si>
    <t>林內鄉</t>
  </si>
  <si>
    <t>古坑鄉</t>
  </si>
  <si>
    <t>莿桐鄉</t>
  </si>
  <si>
    <t>西螺鎮</t>
  </si>
  <si>
    <t>二崙鄉</t>
  </si>
  <si>
    <t>北港鎮</t>
  </si>
  <si>
    <t>水林鄉</t>
  </si>
  <si>
    <t>口湖鄉</t>
  </si>
  <si>
    <t>四湖鄉</t>
  </si>
  <si>
    <t>元長鄉</t>
  </si>
  <si>
    <t>台南市</t>
  </si>
  <si>
    <t>中西區</t>
  </si>
  <si>
    <t>安平區</t>
  </si>
  <si>
    <t>安南區</t>
  </si>
  <si>
    <t>永康區</t>
  </si>
  <si>
    <t>歸仁區</t>
  </si>
  <si>
    <t>新化區</t>
  </si>
  <si>
    <t>左鎮區</t>
  </si>
  <si>
    <t>玉井區</t>
  </si>
  <si>
    <t>楠西區</t>
  </si>
  <si>
    <t>南化區</t>
  </si>
  <si>
    <t>仁德區</t>
  </si>
  <si>
    <t>關廟區</t>
  </si>
  <si>
    <t>龍崎區</t>
  </si>
  <si>
    <t>官田區</t>
  </si>
  <si>
    <t>麻豆區</t>
  </si>
  <si>
    <t>佳里區</t>
  </si>
  <si>
    <t>西港區</t>
  </si>
  <si>
    <t>七股區</t>
  </si>
  <si>
    <t>將軍區</t>
  </si>
  <si>
    <t>學甲區</t>
  </si>
  <si>
    <t>北門區</t>
  </si>
  <si>
    <t>新營區</t>
  </si>
  <si>
    <t>後壁區</t>
  </si>
  <si>
    <t>白河區</t>
  </si>
  <si>
    <t>東山區</t>
  </si>
  <si>
    <t>六甲區</t>
  </si>
  <si>
    <t>柳營區</t>
  </si>
  <si>
    <t>鹽水區</t>
  </si>
  <si>
    <t>善化區</t>
  </si>
  <si>
    <t>大內區</t>
  </si>
  <si>
    <t>新市區</t>
  </si>
  <si>
    <t>安定區</t>
  </si>
  <si>
    <t>下營區</t>
  </si>
  <si>
    <t>山上區</t>
  </si>
  <si>
    <t>高雄市</t>
  </si>
  <si>
    <t>新興區</t>
  </si>
  <si>
    <t>前金區</t>
  </si>
  <si>
    <t>苓雅區</t>
  </si>
  <si>
    <t>鹽埕區</t>
  </si>
  <si>
    <t>鼓山區</t>
  </si>
  <si>
    <t>旗津區</t>
  </si>
  <si>
    <t>前鎮區</t>
  </si>
  <si>
    <t>三民區</t>
  </si>
  <si>
    <t>楠梓區</t>
  </si>
  <si>
    <t>小港區</t>
  </si>
  <si>
    <t>左營區</t>
  </si>
  <si>
    <t>仁武區</t>
  </si>
  <si>
    <t>岡山區</t>
  </si>
  <si>
    <t>大社區</t>
  </si>
  <si>
    <t>路竹區</t>
  </si>
  <si>
    <t>阿蓮區</t>
  </si>
  <si>
    <t>田寮區</t>
  </si>
  <si>
    <t>燕巢區</t>
  </si>
  <si>
    <t>橋頭區</t>
  </si>
  <si>
    <t>梓官區</t>
  </si>
  <si>
    <t>彌陀區</t>
  </si>
  <si>
    <t>永安區</t>
  </si>
  <si>
    <t>湖內區</t>
  </si>
  <si>
    <t>鳳山區</t>
  </si>
  <si>
    <t>大寮區</t>
  </si>
  <si>
    <t>林園區</t>
  </si>
  <si>
    <t>鳥松區</t>
  </si>
  <si>
    <t>大樹區</t>
  </si>
  <si>
    <t>旗山區</t>
  </si>
  <si>
    <t>美濃區</t>
  </si>
  <si>
    <t>六龜區</t>
  </si>
  <si>
    <t>內門區</t>
  </si>
  <si>
    <t>桃源區</t>
  </si>
  <si>
    <t>甲仙區</t>
  </si>
  <si>
    <t>杉林區</t>
  </si>
  <si>
    <t>那瑪夏</t>
  </si>
  <si>
    <t>茂林區</t>
  </si>
  <si>
    <t>茄萣區</t>
  </si>
  <si>
    <t>連江縣</t>
  </si>
  <si>
    <t>南竿鄉</t>
  </si>
  <si>
    <t>北竿鄉</t>
  </si>
  <si>
    <t>莒光鄉</t>
  </si>
  <si>
    <t>東引鄉</t>
  </si>
  <si>
    <t>釣魚台</t>
  </si>
  <si>
    <t>南海島</t>
  </si>
  <si>
    <t>東沙群島</t>
  </si>
  <si>
    <t>南沙群島</t>
  </si>
  <si>
    <t>澎湖縣</t>
  </si>
  <si>
    <t>馬公市</t>
  </si>
  <si>
    <t>西嶼鄉</t>
  </si>
  <si>
    <t>望安鄉</t>
  </si>
  <si>
    <t>七美鄉</t>
  </si>
  <si>
    <t>白沙鄉</t>
  </si>
  <si>
    <t>金門縣</t>
  </si>
  <si>
    <t>金湖鎮</t>
  </si>
  <si>
    <t>金沙鎮</t>
  </si>
  <si>
    <t>金寧鄉</t>
  </si>
  <si>
    <t>金城鎮</t>
  </si>
  <si>
    <t>烈嶼鄉</t>
  </si>
  <si>
    <t>烏坵鄉</t>
  </si>
  <si>
    <t>屏東縣</t>
  </si>
  <si>
    <t>屏東市</t>
  </si>
  <si>
    <t>三地門</t>
  </si>
  <si>
    <t>霧台鄉</t>
  </si>
  <si>
    <t>瑪家鄉</t>
  </si>
  <si>
    <t>九如鄉</t>
  </si>
  <si>
    <t>里港鄉</t>
  </si>
  <si>
    <t>高樹鄉</t>
  </si>
  <si>
    <t>鹽埔鄉</t>
  </si>
  <si>
    <t>長治鄉</t>
  </si>
  <si>
    <t>麟洛鄉</t>
  </si>
  <si>
    <t>竹田鄉</t>
  </si>
  <si>
    <t>內埔鄉</t>
  </si>
  <si>
    <t>萬丹鄉</t>
  </si>
  <si>
    <t>潮州鎮</t>
  </si>
  <si>
    <t>泰武鄉</t>
  </si>
  <si>
    <t>來義鄉</t>
  </si>
  <si>
    <t>萬巒鄉</t>
  </si>
  <si>
    <t>崁頂鄉</t>
  </si>
  <si>
    <t>新埤鄉</t>
  </si>
  <si>
    <t>南州鄉</t>
  </si>
  <si>
    <t>林邊鄉</t>
  </si>
  <si>
    <t>東港鎮</t>
  </si>
  <si>
    <t>琉球鄉</t>
  </si>
  <si>
    <t>佳冬鄉</t>
  </si>
  <si>
    <t>新園鄉</t>
  </si>
  <si>
    <t>枋寮鄉</t>
  </si>
  <si>
    <t>枋山鄉</t>
  </si>
  <si>
    <t>春日鄉</t>
  </si>
  <si>
    <t>獅子鄉</t>
  </si>
  <si>
    <t>車城鄉</t>
  </si>
  <si>
    <t>牡丹鄉</t>
  </si>
  <si>
    <t>恆春鎮</t>
  </si>
  <si>
    <t>滿洲鄉</t>
  </si>
  <si>
    <t>台東縣</t>
  </si>
  <si>
    <t>台東市</t>
  </si>
  <si>
    <t>綠島鄉</t>
  </si>
  <si>
    <t>蘭嶼鄉</t>
  </si>
  <si>
    <t>延平鄉</t>
  </si>
  <si>
    <t>卑南鄉</t>
  </si>
  <si>
    <t>鹿野鄉</t>
  </si>
  <si>
    <t>關山鎮</t>
  </si>
  <si>
    <t>海端鄉</t>
  </si>
  <si>
    <t>池上鄉</t>
  </si>
  <si>
    <t>東河鄉</t>
  </si>
  <si>
    <t>成功鎮</t>
  </si>
  <si>
    <t>長濱鄉</t>
  </si>
  <si>
    <t>太麻里</t>
  </si>
  <si>
    <t>金峰鄉</t>
  </si>
  <si>
    <t>大武鄉</t>
  </si>
  <si>
    <t>達仁鄉</t>
  </si>
  <si>
    <t>花蓮縣</t>
  </si>
  <si>
    <t>花蓮市</t>
  </si>
  <si>
    <t>新城鄉</t>
  </si>
  <si>
    <t>秀林鄉</t>
  </si>
  <si>
    <t>吉安鄉</t>
  </si>
  <si>
    <t>壽豐鄉</t>
  </si>
  <si>
    <t>鳳林鎮</t>
  </si>
  <si>
    <t>光復鄉</t>
  </si>
  <si>
    <t>豐濱鄉</t>
  </si>
  <si>
    <t>瑞穗鄉</t>
  </si>
  <si>
    <t>萬榮鄉</t>
  </si>
  <si>
    <t>玉里鎮</t>
  </si>
  <si>
    <t>卓溪鄉</t>
  </si>
  <si>
    <t>富里鄉</t>
  </si>
  <si>
    <t>執照號碼</t>
  </si>
  <si>
    <t>中心頻率</t>
  </si>
  <si>
    <t>使用單位</t>
  </si>
  <si>
    <t>發照日期</t>
  </si>
  <si>
    <t>頻寬</t>
  </si>
  <si>
    <t>中心頻率2</t>
  </si>
  <si>
    <t>中心頻率3</t>
  </si>
  <si>
    <t>中心頻率4</t>
  </si>
  <si>
    <t>頻寬2</t>
  </si>
  <si>
    <t>頻寬3</t>
  </si>
  <si>
    <t>頻寬4</t>
  </si>
  <si>
    <t>PO#</t>
  </si>
  <si>
    <t>共站?</t>
  </si>
  <si>
    <t>狀態?</t>
  </si>
  <si>
    <t>5010400104</t>
  </si>
  <si>
    <t>功率(W_</t>
  </si>
  <si>
    <t>RD.</t>
  </si>
  <si>
    <t>5010401726</t>
  </si>
  <si>
    <t>5010401881</t>
  </si>
  <si>
    <t>5010405656</t>
  </si>
  <si>
    <t>5010410301</t>
  </si>
  <si>
    <t>5010504839</t>
  </si>
  <si>
    <t>5010505023</t>
  </si>
  <si>
    <t>5010407040</t>
  </si>
  <si>
    <t>5010407674</t>
  </si>
  <si>
    <t>5010301424</t>
  </si>
  <si>
    <t>5010501457</t>
  </si>
  <si>
    <t>5010502470</t>
  </si>
  <si>
    <t>5010502529</t>
  </si>
  <si>
    <t>5010503478</t>
  </si>
  <si>
    <t>5010503405</t>
  </si>
  <si>
    <t>5010503704</t>
  </si>
  <si>
    <t>Feq.</t>
  </si>
  <si>
    <t>B.W.</t>
  </si>
  <si>
    <t>Telecom</t>
  </si>
  <si>
    <t>CHT</t>
  </si>
  <si>
    <t>TWM</t>
  </si>
  <si>
    <t>FET</t>
  </si>
  <si>
    <t>5010504090</t>
  </si>
  <si>
    <t>5010410574</t>
  </si>
  <si>
    <t>T-STAR</t>
  </si>
  <si>
    <t>5010502901</t>
  </si>
  <si>
    <t>GT</t>
  </si>
  <si>
    <t>5010600092</t>
  </si>
  <si>
    <t>中華路</t>
  </si>
  <si>
    <t>5010301347</t>
  </si>
  <si>
    <t>5010304393</t>
  </si>
  <si>
    <t>5010304938</t>
  </si>
  <si>
    <t>5010403010</t>
  </si>
  <si>
    <t>5010300073</t>
  </si>
  <si>
    <t>5010501804</t>
  </si>
  <si>
    <t>5010502376</t>
  </si>
  <si>
    <t>5010502378</t>
  </si>
  <si>
    <t>5010301422</t>
  </si>
  <si>
    <t>5010302504</t>
  </si>
  <si>
    <t>5010305408</t>
  </si>
  <si>
    <t>5010305409</t>
  </si>
  <si>
    <t>5010502493</t>
  </si>
  <si>
    <t>5010504045</t>
  </si>
  <si>
    <t>5010504185</t>
  </si>
  <si>
    <t>5010300286</t>
  </si>
  <si>
    <t>5010400276</t>
  </si>
  <si>
    <t>5010400494</t>
  </si>
  <si>
    <t>到期日期</t>
  </si>
  <si>
    <t>5010502816</t>
  </si>
  <si>
    <t>5010404101</t>
  </si>
  <si>
    <t>5010404102</t>
  </si>
  <si>
    <t>5010404991</t>
  </si>
  <si>
    <t>5010407308</t>
  </si>
  <si>
    <t>5010502840</t>
  </si>
  <si>
    <t>5010505022</t>
  </si>
  <si>
    <t>5010505030</t>
  </si>
  <si>
    <t>5010300320</t>
  </si>
  <si>
    <t>5010400395</t>
  </si>
  <si>
    <t>5010400397</t>
  </si>
  <si>
    <t>5010502853</t>
  </si>
  <si>
    <t>5010502880</t>
  </si>
  <si>
    <t>5010301873</t>
  </si>
  <si>
    <t>5010502780</t>
  </si>
  <si>
    <t>5010600062</t>
  </si>
  <si>
    <t>仁愛路</t>
  </si>
  <si>
    <t>5010300106</t>
  </si>
  <si>
    <t>5010300208</t>
  </si>
  <si>
    <t>5010301336</t>
  </si>
  <si>
    <t>5010301425</t>
  </si>
  <si>
    <t>5010302838</t>
  </si>
  <si>
    <t>5010304813</t>
  </si>
  <si>
    <t>5010400111</t>
  </si>
  <si>
    <t>5010400495</t>
  </si>
  <si>
    <t>5010401374</t>
  </si>
  <si>
    <t>5010404301</t>
  </si>
  <si>
    <t>5010408441</t>
  </si>
  <si>
    <t>5010409644</t>
  </si>
  <si>
    <t>5010409394</t>
  </si>
  <si>
    <t>5010502326</t>
  </si>
  <si>
    <t>5010503525</t>
  </si>
  <si>
    <t>5010300064</t>
  </si>
  <si>
    <t>5010300070</t>
  </si>
  <si>
    <t>5010405900</t>
  </si>
  <si>
    <t>5010407677</t>
  </si>
  <si>
    <t>5010500294</t>
  </si>
  <si>
    <t>5010503641</t>
  </si>
  <si>
    <t>5010504091</t>
  </si>
  <si>
    <t>checkdate</t>
  </si>
  <si>
    <t>5010401399</t>
  </si>
  <si>
    <t>5010504089</t>
  </si>
  <si>
    <t>5101304940</t>
  </si>
  <si>
    <t>5010600779</t>
  </si>
  <si>
    <t>5010600780</t>
  </si>
  <si>
    <t>5010601794</t>
  </si>
  <si>
    <t>5010600061</t>
  </si>
  <si>
    <t>5010600530</t>
  </si>
  <si>
    <t>5010600926</t>
  </si>
  <si>
    <t>5010601735</t>
  </si>
  <si>
    <t>5010601792</t>
  </si>
  <si>
    <t>5010601793</t>
  </si>
  <si>
    <t>5010602521</t>
  </si>
  <si>
    <t>5010502839</t>
  </si>
  <si>
    <t>5010602827</t>
  </si>
  <si>
    <t>5010603644</t>
  </si>
  <si>
    <t>5010600677</t>
  </si>
  <si>
    <t>5010603403</t>
  </si>
  <si>
    <t>公園路</t>
  </si>
  <si>
    <t>5010304391</t>
  </si>
  <si>
    <t>5010400962</t>
  </si>
  <si>
    <t>5010407869</t>
  </si>
  <si>
    <t>5010407881</t>
  </si>
  <si>
    <t>5010408383</t>
  </si>
  <si>
    <t>5010410195</t>
  </si>
  <si>
    <t>5010410330</t>
  </si>
  <si>
    <t>5010500331</t>
  </si>
  <si>
    <t>5010500652</t>
  </si>
  <si>
    <t>5010501253</t>
  </si>
  <si>
    <t>5010501413</t>
  </si>
  <si>
    <t>5010502852</t>
  </si>
  <si>
    <t>5010601379</t>
  </si>
  <si>
    <t>5010601788</t>
  </si>
  <si>
    <t>5010406062</t>
  </si>
  <si>
    <t>5010407404</t>
  </si>
  <si>
    <t>5010407405</t>
  </si>
  <si>
    <t>5010500274</t>
  </si>
  <si>
    <t>5010501350</t>
  </si>
  <si>
    <t>5010504130</t>
  </si>
  <si>
    <t>水源路</t>
  </si>
  <si>
    <t>5010404091</t>
  </si>
  <si>
    <t>5010500019</t>
  </si>
  <si>
    <t>5010302676</t>
  </si>
  <si>
    <t>5010303600</t>
  </si>
  <si>
    <t>5010304438</t>
  </si>
  <si>
    <t>5010400247</t>
  </si>
  <si>
    <t>5010401436</t>
  </si>
  <si>
    <t>5010401601</t>
  </si>
  <si>
    <t>5010407892</t>
  </si>
  <si>
    <t>5010409067</t>
  </si>
  <si>
    <t>5010409543</t>
  </si>
  <si>
    <t>5010409544</t>
  </si>
  <si>
    <t>5010409855</t>
  </si>
  <si>
    <t>5010410572</t>
  </si>
  <si>
    <t>5010500310</t>
  </si>
  <si>
    <t>5010502389</t>
  </si>
  <si>
    <t>5010600434</t>
  </si>
  <si>
    <t>5010600789</t>
  </si>
  <si>
    <t>5010601026</t>
  </si>
  <si>
    <t>5010601380</t>
  </si>
  <si>
    <t>5010602259</t>
  </si>
  <si>
    <t>5010602276</t>
  </si>
  <si>
    <t>5010602277</t>
  </si>
  <si>
    <t>5010602278</t>
  </si>
  <si>
    <t>5010406010</t>
  </si>
  <si>
    <t>5010407632</t>
  </si>
  <si>
    <t>5010500705</t>
  </si>
  <si>
    <t>5010503406</t>
  </si>
  <si>
    <t>5010503880</t>
  </si>
  <si>
    <t>北平西路</t>
  </si>
  <si>
    <t>北平東路</t>
  </si>
  <si>
    <t>5010300284</t>
  </si>
  <si>
    <t>5010301227</t>
  </si>
  <si>
    <t>5010301420</t>
  </si>
  <si>
    <t>5010302552</t>
  </si>
  <si>
    <t>5010502244</t>
  </si>
  <si>
    <t>5010600981</t>
  </si>
  <si>
    <t>5010404093</t>
  </si>
  <si>
    <t>5010502841</t>
  </si>
  <si>
    <t>5010503370</t>
  </si>
  <si>
    <t>5010600446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</si>
</sst>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mmdd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49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0" fontId="1" fillId="0" borderId="0" xfId="0" applyNumberFormat="1" applyFont="1"/>
    <xf numFmtId="16" fontId="1" fillId="0" borderId="0" xfId="0" applyNumberFormat="1" applyFont="1"/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yyyymmdd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yyyymmdd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2"/>
      <tableStyleElement type="headerRow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keyin" displayName="keyin" ref="A1:Q155" totalsRowShown="0" headerRowDxfId="20" dataDxfId="19">
  <autoFilter ref="A1:Q155"/>
  <tableColumns count="17">
    <tableColumn id="1" name="執照號碼" dataDxfId="18"/>
    <tableColumn id="2" name="中心頻率" dataDxfId="17"/>
    <tableColumn id="3" name="中心頻率2" dataDxfId="16"/>
    <tableColumn id="4" name="中心頻率3" dataDxfId="15"/>
    <tableColumn id="5" name="中心頻率4" dataDxfId="14"/>
    <tableColumn id="6" name="使用單位" dataDxfId="13">
      <calculatedColumnFormula>VLOOKUP(keyin[[#This Row],[中心頻率]],info!E:G,3,FALSE)</calculatedColumnFormula>
    </tableColumn>
    <tableColumn id="7" name="發照日期" dataDxfId="12"/>
    <tableColumn id="8" name="到期日期" dataDxfId="11"/>
    <tableColumn id="9" name="頻寬" dataDxfId="10">
      <calculatedColumnFormula>VLOOKUP(keyin[[#This Row],[中心頻率]],info!E:G,2,FALSE)</calculatedColumnFormula>
    </tableColumn>
    <tableColumn id="10" name="頻寬2" dataDxfId="9">
      <calculatedColumnFormula>VLOOKUP(keyin[[#This Row],[中心頻率2]],info!E:G,2,FALSE)</calculatedColumnFormula>
    </tableColumn>
    <tableColumn id="11" name="頻寬3" dataDxfId="8">
      <calculatedColumnFormula>VLOOKUP(keyin[[#This Row],[中心頻率3]],info!E:G,2,FALSE)</calculatedColumnFormula>
    </tableColumn>
    <tableColumn id="12" name="頻寬4" dataDxfId="7">
      <calculatedColumnFormula>VLOOKUP(keyin[[#This Row],[中心頻率4]],info!E:G,2,FALSE)</calculatedColumnFormula>
    </tableColumn>
    <tableColumn id="13" name="功率(W_" dataDxfId="6"/>
    <tableColumn id="14" name="PO#" dataDxfId="5"/>
    <tableColumn id="15" name="共站?" dataDxfId="4"/>
    <tableColumn id="16" name="狀態?" dataDxfId="3"/>
    <tableColumn id="17" name="RD.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5"/>
  <sheetViews>
    <sheetView tabSelected="1" topLeftCell="A125" zoomScaleNormal="100" workbookViewId="0">
      <selection activeCell="A155" sqref="A155"/>
    </sheetView>
  </sheetViews>
  <sheetFormatPr defaultRowHeight="12.75" x14ac:dyDescent="0.2"/>
  <cols>
    <col min="1" max="1" width="11.85546875" style="2" bestFit="1" customWidth="1"/>
    <col min="2" max="2" width="11.85546875" style="3" bestFit="1" customWidth="1"/>
    <col min="3" max="5" width="12.85546875" style="3" bestFit="1" customWidth="1"/>
    <col min="6" max="6" width="11.85546875" style="2" bestFit="1" customWidth="1"/>
    <col min="7" max="8" width="11.85546875" style="4" bestFit="1" customWidth="1"/>
    <col min="9" max="9" width="7.5703125" style="3" bestFit="1" customWidth="1"/>
    <col min="10" max="12" width="8.5703125" style="3" bestFit="1" customWidth="1"/>
    <col min="13" max="13" width="11.28515625" style="3" bestFit="1" customWidth="1"/>
    <col min="14" max="14" width="6.85546875" style="2" hidden="1" customWidth="1"/>
    <col min="15" max="16" width="8.5703125" style="5" bestFit="1" customWidth="1"/>
    <col min="17" max="17" width="9.5703125" style="2" bestFit="1" customWidth="1"/>
    <col min="18" max="18" width="13.28515625" style="6" bestFit="1" customWidth="1"/>
    <col min="19" max="16384" width="9.140625" style="6"/>
  </cols>
  <sheetData>
    <row r="1" spans="1:18" x14ac:dyDescent="0.2">
      <c r="A1" s="2" t="s">
        <v>385</v>
      </c>
      <c r="B1" s="3" t="s">
        <v>386</v>
      </c>
      <c r="C1" s="3" t="s">
        <v>390</v>
      </c>
      <c r="D1" s="3" t="s">
        <v>391</v>
      </c>
      <c r="E1" s="3" t="s">
        <v>392</v>
      </c>
      <c r="F1" s="2" t="s">
        <v>387</v>
      </c>
      <c r="G1" s="4" t="s">
        <v>388</v>
      </c>
      <c r="H1" s="4" t="s">
        <v>448</v>
      </c>
      <c r="I1" s="3" t="s">
        <v>389</v>
      </c>
      <c r="J1" s="3" t="s">
        <v>393</v>
      </c>
      <c r="K1" s="3" t="s">
        <v>394</v>
      </c>
      <c r="L1" s="3" t="s">
        <v>395</v>
      </c>
      <c r="M1" s="3" t="s">
        <v>400</v>
      </c>
      <c r="N1" s="2" t="s">
        <v>396</v>
      </c>
      <c r="O1" s="5" t="s">
        <v>397</v>
      </c>
      <c r="P1" s="5" t="s">
        <v>398</v>
      </c>
      <c r="Q1" s="2" t="s">
        <v>401</v>
      </c>
      <c r="R1" s="6" t="s">
        <v>488</v>
      </c>
    </row>
    <row r="2" spans="1:18" x14ac:dyDescent="0.2">
      <c r="A2" s="2" t="s">
        <v>489</v>
      </c>
      <c r="B2" s="3">
        <v>945</v>
      </c>
      <c r="F2" s="7" t="str">
        <f>VLOOKUP(keyin[[#This Row],[中心頻率]],info!E:G,3,FALSE)</f>
        <v>CHT</v>
      </c>
      <c r="G2" s="4">
        <v>42051</v>
      </c>
      <c r="H2" s="4">
        <v>43876</v>
      </c>
      <c r="I2" s="3">
        <f>VLOOKUP(keyin[[#This Row],[中心頻率]],info!E:G,2,FALSE)</f>
        <v>10</v>
      </c>
      <c r="J2" s="3" t="e">
        <f>VLOOKUP(keyin[[#This Row],[中心頻率2]],info!E:G,2,FALSE)</f>
        <v>#N/A</v>
      </c>
      <c r="K2" s="3" t="e">
        <f>VLOOKUP(keyin[[#This Row],[中心頻率3]],info!E:G,2,FALSE)</f>
        <v>#N/A</v>
      </c>
      <c r="L2" s="3" t="e">
        <f>VLOOKUP(keyin[[#This Row],[中心頻率4]],info!E:G,2,FALSE)</f>
        <v>#N/A</v>
      </c>
      <c r="M2" s="3">
        <v>2.5</v>
      </c>
      <c r="O2" s="5">
        <v>0</v>
      </c>
      <c r="P2" s="5">
        <v>1</v>
      </c>
      <c r="R2" s="8"/>
    </row>
    <row r="3" spans="1:18" x14ac:dyDescent="0.2">
      <c r="A3" s="2" t="s">
        <v>399</v>
      </c>
      <c r="B3" s="3">
        <v>1835</v>
      </c>
      <c r="C3" s="3">
        <v>1844.35</v>
      </c>
      <c r="F3" s="7" t="str">
        <f>VLOOKUP(keyin[[#This Row],[中心頻率]],info!E:G,3,FALSE)</f>
        <v>FET</v>
      </c>
      <c r="G3" s="4">
        <v>42164</v>
      </c>
      <c r="H3" s="4">
        <v>43990</v>
      </c>
      <c r="I3" s="3">
        <f>VLOOKUP(keyin[[#This Row],[中心頻率]],info!E:G,2,FALSE)</f>
        <v>10</v>
      </c>
      <c r="J3" s="3">
        <f>VLOOKUP(keyin[[#This Row],[中心頻率2]],info!E:G,2,FALSE)</f>
        <v>8.6999999999999993</v>
      </c>
      <c r="K3" s="3" t="e">
        <f>VLOOKUP(keyin[[#This Row],[中心頻率3]],info!E:G,2,FALSE)</f>
        <v>#N/A</v>
      </c>
      <c r="L3" s="3" t="e">
        <f>VLOOKUP(keyin[[#This Row],[中心頻率4]],info!E:G,2,FALSE)</f>
        <v>#N/A</v>
      </c>
      <c r="M3" s="3">
        <v>2</v>
      </c>
      <c r="O3" s="5">
        <v>1</v>
      </c>
      <c r="P3" s="5">
        <v>1</v>
      </c>
      <c r="R3" s="8"/>
    </row>
    <row r="4" spans="1:18" x14ac:dyDescent="0.2">
      <c r="A4" s="2" t="s">
        <v>490</v>
      </c>
      <c r="B4" s="3">
        <v>1810.65</v>
      </c>
      <c r="F4" s="7" t="str">
        <f>VLOOKUP(keyin[[#This Row],[中心頻率]],info!E:G,3,FALSE)</f>
        <v>TWM</v>
      </c>
      <c r="G4" s="4">
        <v>42681</v>
      </c>
      <c r="H4" s="4">
        <v>44506</v>
      </c>
      <c r="I4" s="3">
        <f>VLOOKUP(keyin[[#This Row],[中心頻率]],info!E:G,2,FALSE)</f>
        <v>11.3</v>
      </c>
      <c r="J4" s="3" t="e">
        <f>VLOOKUP(keyin[[#This Row],[中心頻率2]],info!E:G,2,FALSE)</f>
        <v>#N/A</v>
      </c>
      <c r="K4" s="3" t="e">
        <f>VLOOKUP(keyin[[#This Row],[中心頻率3]],info!E:G,2,FALSE)</f>
        <v>#N/A</v>
      </c>
      <c r="L4" s="3" t="e">
        <f>VLOOKUP(keyin[[#This Row],[中心頻率4]],info!E:G,2,FALSE)</f>
        <v>#N/A</v>
      </c>
      <c r="M4" s="3">
        <v>8</v>
      </c>
      <c r="O4" s="5">
        <v>0</v>
      </c>
      <c r="P4" s="5">
        <v>1</v>
      </c>
      <c r="R4" s="8"/>
    </row>
    <row r="5" spans="1:18" x14ac:dyDescent="0.2">
      <c r="A5" s="2" t="s">
        <v>410</v>
      </c>
      <c r="B5" s="3">
        <v>793</v>
      </c>
      <c r="C5" s="3">
        <v>1810.65</v>
      </c>
      <c r="F5" s="7" t="str">
        <f>VLOOKUP(keyin[[#This Row],[中心頻率]],info!E:G,3,FALSE)</f>
        <v>TWM</v>
      </c>
      <c r="G5" s="4">
        <v>42670</v>
      </c>
      <c r="H5" s="4">
        <v>43702</v>
      </c>
      <c r="I5" s="3">
        <f>VLOOKUP(keyin[[#This Row],[中心頻率]],info!E:G,2,FALSE)</f>
        <v>20</v>
      </c>
      <c r="J5" s="3">
        <f>VLOOKUP(keyin[[#This Row],[中心頻率2]],info!E:G,2,FALSE)</f>
        <v>11.3</v>
      </c>
      <c r="K5" s="3" t="e">
        <f>VLOOKUP(keyin[[#This Row],[中心頻率3]],info!E:G,2,FALSE)</f>
        <v>#N/A</v>
      </c>
      <c r="L5" s="3" t="e">
        <f>VLOOKUP(keyin[[#This Row],[中心頻率4]],info!E:G,2,FALSE)</f>
        <v>#N/A</v>
      </c>
      <c r="M5" s="3">
        <v>80</v>
      </c>
      <c r="O5" s="5">
        <v>1</v>
      </c>
      <c r="P5" s="5">
        <v>1</v>
      </c>
      <c r="R5" s="8"/>
    </row>
    <row r="6" spans="1:18" x14ac:dyDescent="0.2">
      <c r="A6" s="2" t="s">
        <v>491</v>
      </c>
      <c r="B6" s="3">
        <v>945</v>
      </c>
      <c r="F6" s="7" t="str">
        <f>VLOOKUP(keyin[[#This Row],[中心頻率]],info!E:G,3,FALSE)</f>
        <v>CHT</v>
      </c>
      <c r="G6" s="4">
        <v>41991</v>
      </c>
      <c r="H6" s="4">
        <v>43816</v>
      </c>
      <c r="I6" s="3">
        <f>VLOOKUP(keyin[[#This Row],[中心頻率]],info!E:G,2,FALSE)</f>
        <v>10</v>
      </c>
      <c r="J6" s="3" t="e">
        <f>VLOOKUP(keyin[[#This Row],[中心頻率2]],info!E:G,2,FALSE)</f>
        <v>#N/A</v>
      </c>
      <c r="K6" s="3" t="e">
        <f>VLOOKUP(keyin[[#This Row],[中心頻率3]],info!E:G,2,FALSE)</f>
        <v>#N/A</v>
      </c>
      <c r="L6" s="3" t="e">
        <f>VLOOKUP(keyin[[#This Row],[中心頻率4]],info!E:G,2,FALSE)</f>
        <v>#N/A</v>
      </c>
      <c r="M6" s="3">
        <v>30</v>
      </c>
      <c r="O6" s="5">
        <v>1</v>
      </c>
      <c r="P6" s="5">
        <v>1</v>
      </c>
      <c r="R6" s="8"/>
    </row>
    <row r="7" spans="1:18" x14ac:dyDescent="0.2">
      <c r="A7" s="2" t="s">
        <v>402</v>
      </c>
      <c r="B7" s="3">
        <v>945</v>
      </c>
      <c r="F7" s="7" t="str">
        <f>VLOOKUP(keyin[[#This Row],[中心頻率]],info!E:G,3,FALSE)</f>
        <v>CHT</v>
      </c>
      <c r="G7" s="4">
        <v>42051</v>
      </c>
      <c r="H7" s="4">
        <v>43876</v>
      </c>
      <c r="I7" s="3">
        <f>VLOOKUP(keyin[[#This Row],[中心頻率]],info!E:G,2,FALSE)</f>
        <v>10</v>
      </c>
      <c r="J7" s="3" t="e">
        <f>VLOOKUP(keyin[[#This Row],[中心頻率2]],info!E:G,2,FALSE)</f>
        <v>#N/A</v>
      </c>
      <c r="K7" s="3" t="e">
        <f>VLOOKUP(keyin[[#This Row],[中心頻率3]],info!E:G,2,FALSE)</f>
        <v>#N/A</v>
      </c>
      <c r="L7" s="3" t="e">
        <f>VLOOKUP(keyin[[#This Row],[中心頻率4]],info!E:G,2,FALSE)</f>
        <v>#N/A</v>
      </c>
      <c r="M7" s="3">
        <v>30</v>
      </c>
      <c r="O7" s="5">
        <v>0</v>
      </c>
      <c r="P7" s="5">
        <v>1</v>
      </c>
      <c r="R7" s="8"/>
    </row>
    <row r="8" spans="1:18" x14ac:dyDescent="0.2">
      <c r="A8" s="2" t="s">
        <v>403</v>
      </c>
      <c r="B8" s="3">
        <v>945</v>
      </c>
      <c r="F8" s="7" t="str">
        <f>VLOOKUP(keyin[[#This Row],[中心頻率]],info!E:G,3,FALSE)</f>
        <v>CHT</v>
      </c>
      <c r="G8" s="4">
        <v>42052</v>
      </c>
      <c r="H8" s="4">
        <v>43877</v>
      </c>
      <c r="I8" s="3">
        <f>VLOOKUP(keyin[[#This Row],[中心頻率]],info!E:G,2,FALSE)</f>
        <v>10</v>
      </c>
      <c r="J8" s="3" t="e">
        <f>VLOOKUP(keyin[[#This Row],[中心頻率2]],info!E:G,2,FALSE)</f>
        <v>#N/A</v>
      </c>
      <c r="K8" s="3" t="e">
        <f>VLOOKUP(keyin[[#This Row],[中心頻率3]],info!E:G,2,FALSE)</f>
        <v>#N/A</v>
      </c>
      <c r="L8" s="3" t="e">
        <f>VLOOKUP(keyin[[#This Row],[中心頻率4]],info!E:G,2,FALSE)</f>
        <v>#N/A</v>
      </c>
      <c r="M8" s="3">
        <v>30</v>
      </c>
      <c r="O8" s="5">
        <v>1</v>
      </c>
      <c r="P8" s="5">
        <v>1</v>
      </c>
      <c r="R8" s="8"/>
    </row>
    <row r="9" spans="1:18" x14ac:dyDescent="0.2">
      <c r="A9" s="2" t="s">
        <v>404</v>
      </c>
      <c r="B9" s="3">
        <v>1857.5</v>
      </c>
      <c r="C9" s="3">
        <v>945</v>
      </c>
      <c r="D9" s="3">
        <v>2650</v>
      </c>
      <c r="F9" s="7" t="str">
        <f>VLOOKUP(keyin[[#This Row],[中心頻率]],info!E:G,3,FALSE)</f>
        <v>CHT</v>
      </c>
      <c r="G9" s="4">
        <v>42478</v>
      </c>
      <c r="H9" s="4">
        <v>44012</v>
      </c>
      <c r="I9" s="3">
        <f>VLOOKUP(keyin[[#This Row],[中心頻率]],info!E:G,2,FALSE)</f>
        <v>15</v>
      </c>
      <c r="J9" s="3">
        <f>VLOOKUP(keyin[[#This Row],[中心頻率2]],info!E:G,2,FALSE)</f>
        <v>10</v>
      </c>
      <c r="K9" s="3">
        <f>VLOOKUP(keyin[[#This Row],[中心頻率3]],info!E:G,2,FALSE)</f>
        <v>20</v>
      </c>
      <c r="L9" s="3" t="e">
        <f>VLOOKUP(keyin[[#This Row],[中心頻率4]],info!E:G,2,FALSE)</f>
        <v>#N/A</v>
      </c>
      <c r="M9" s="3">
        <v>40</v>
      </c>
      <c r="O9" s="5">
        <v>0</v>
      </c>
      <c r="P9" s="5">
        <v>1</v>
      </c>
      <c r="R9" s="8"/>
    </row>
    <row r="10" spans="1:18" x14ac:dyDescent="0.2">
      <c r="A10" s="2" t="s">
        <v>424</v>
      </c>
      <c r="B10" s="3">
        <v>935</v>
      </c>
      <c r="F10" s="7" t="str">
        <f>VLOOKUP(keyin[[#This Row],[中心頻率]],info!E:G,3,FALSE)</f>
        <v>T-STAR</v>
      </c>
      <c r="G10" s="4">
        <v>42352</v>
      </c>
      <c r="H10" s="4">
        <v>44178</v>
      </c>
      <c r="I10" s="3">
        <f>VLOOKUP(keyin[[#This Row],[中心頻率]],info!E:G,2,FALSE)</f>
        <v>10</v>
      </c>
      <c r="J10" s="3" t="e">
        <f>VLOOKUP(keyin[[#This Row],[中心頻率2]],info!E:G,2,FALSE)</f>
        <v>#N/A</v>
      </c>
      <c r="K10" s="3" t="e">
        <f>VLOOKUP(keyin[[#This Row],[中心頻率3]],info!E:G,2,FALSE)</f>
        <v>#N/A</v>
      </c>
      <c r="L10" s="3" t="e">
        <f>VLOOKUP(keyin[[#This Row],[中心頻率4]],info!E:G,2,FALSE)</f>
        <v>#N/A</v>
      </c>
      <c r="M10" s="3">
        <v>40</v>
      </c>
      <c r="O10" s="5">
        <v>0</v>
      </c>
      <c r="P10" s="5">
        <v>1</v>
      </c>
      <c r="R10" s="8"/>
    </row>
    <row r="11" spans="1:18" x14ac:dyDescent="0.2">
      <c r="A11" s="2" t="s">
        <v>411</v>
      </c>
      <c r="B11" s="3">
        <v>793</v>
      </c>
      <c r="C11" s="3">
        <v>1810.65</v>
      </c>
      <c r="F11" s="7" t="str">
        <f>VLOOKUP(keyin[[#This Row],[中心頻率]],info!E:G,3,FALSE)</f>
        <v>TWM</v>
      </c>
      <c r="G11" s="4">
        <v>42606</v>
      </c>
      <c r="H11" s="4">
        <v>44377</v>
      </c>
      <c r="I11" s="3">
        <f>VLOOKUP(keyin[[#This Row],[中心頻率]],info!E:G,2,FALSE)</f>
        <v>20</v>
      </c>
      <c r="J11" s="3">
        <f>VLOOKUP(keyin[[#This Row],[中心頻率2]],info!E:G,2,FALSE)</f>
        <v>11.3</v>
      </c>
      <c r="K11" s="3" t="e">
        <f>VLOOKUP(keyin[[#This Row],[中心頻率3]],info!E:G,2,FALSE)</f>
        <v>#N/A</v>
      </c>
      <c r="L11" s="3" t="e">
        <f>VLOOKUP(keyin[[#This Row],[中心頻率4]],info!E:G,2,FALSE)</f>
        <v>#N/A</v>
      </c>
      <c r="M11" s="3">
        <v>60</v>
      </c>
      <c r="O11" s="5">
        <v>0</v>
      </c>
      <c r="P11" s="5">
        <v>1</v>
      </c>
      <c r="R11" s="8"/>
    </row>
    <row r="12" spans="1:18" x14ac:dyDescent="0.2">
      <c r="A12" s="2" t="s">
        <v>412</v>
      </c>
      <c r="B12" s="3">
        <v>793</v>
      </c>
      <c r="C12" s="3">
        <v>1810.65</v>
      </c>
      <c r="F12" s="7" t="str">
        <f>VLOOKUP(keyin[[#This Row],[中心頻率]],info!E:G,3,FALSE)</f>
        <v>TWM</v>
      </c>
      <c r="G12" s="4">
        <v>42682</v>
      </c>
      <c r="H12" s="4">
        <v>44444</v>
      </c>
      <c r="I12" s="3">
        <f>VLOOKUP(keyin[[#This Row],[中心頻率]],info!E:G,2,FALSE)</f>
        <v>20</v>
      </c>
      <c r="J12" s="3">
        <f>VLOOKUP(keyin[[#This Row],[中心頻率2]],info!E:G,2,FALSE)</f>
        <v>11.3</v>
      </c>
      <c r="K12" s="3" t="e">
        <f>VLOOKUP(keyin[[#This Row],[中心頻率3]],info!E:G,2,FALSE)</f>
        <v>#N/A</v>
      </c>
      <c r="L12" s="3" t="e">
        <f>VLOOKUP(keyin[[#This Row],[中心頻率4]],info!E:G,2,FALSE)</f>
        <v>#N/A</v>
      </c>
      <c r="M12" s="3">
        <v>60</v>
      </c>
      <c r="O12" s="5">
        <v>0</v>
      </c>
      <c r="P12" s="5">
        <v>1</v>
      </c>
      <c r="R12" s="8"/>
    </row>
    <row r="13" spans="1:18" x14ac:dyDescent="0.2">
      <c r="A13" s="2" t="s">
        <v>413</v>
      </c>
      <c r="B13" s="3">
        <v>793</v>
      </c>
      <c r="C13" s="3">
        <v>1810.65</v>
      </c>
      <c r="F13" s="7" t="str">
        <f>VLOOKUP(keyin[[#This Row],[中心頻率]],info!E:G,3,FALSE)</f>
        <v>TWM</v>
      </c>
      <c r="G13" s="4">
        <v>42682</v>
      </c>
      <c r="H13" s="4">
        <v>44448</v>
      </c>
      <c r="I13" s="3">
        <f>VLOOKUP(keyin[[#This Row],[中心頻率]],info!E:G,2,FALSE)</f>
        <v>20</v>
      </c>
      <c r="J13" s="3">
        <f>VLOOKUP(keyin[[#This Row],[中心頻率2]],info!E:G,2,FALSE)</f>
        <v>11.3</v>
      </c>
      <c r="K13" s="3" t="e">
        <f>VLOOKUP(keyin[[#This Row],[中心頻率3]],info!E:G,2,FALSE)</f>
        <v>#N/A</v>
      </c>
      <c r="L13" s="3" t="e">
        <f>VLOOKUP(keyin[[#This Row],[中心頻率4]],info!E:G,2,FALSE)</f>
        <v>#N/A</v>
      </c>
      <c r="M13" s="3">
        <v>80</v>
      </c>
      <c r="O13" s="5">
        <v>10</v>
      </c>
      <c r="P13" s="5">
        <v>1</v>
      </c>
      <c r="R13" s="8"/>
    </row>
    <row r="14" spans="1:18" x14ac:dyDescent="0.2">
      <c r="A14" s="2" t="s">
        <v>426</v>
      </c>
      <c r="B14" s="3">
        <v>935</v>
      </c>
      <c r="F14" s="7" t="str">
        <f>VLOOKUP(keyin[[#This Row],[中心頻率]],info!E:G,3,FALSE)</f>
        <v>T-STAR</v>
      </c>
      <c r="G14" s="4">
        <v>42660</v>
      </c>
      <c r="H14" s="4">
        <v>44485</v>
      </c>
      <c r="I14" s="3">
        <f>VLOOKUP(keyin[[#This Row],[中心頻率]],info!E:G,2,FALSE)</f>
        <v>10</v>
      </c>
      <c r="J14" s="3" t="e">
        <f>VLOOKUP(keyin[[#This Row],[中心頻率2]],info!E:G,2,FALSE)</f>
        <v>#N/A</v>
      </c>
      <c r="K14" s="3" t="e">
        <f>VLOOKUP(keyin[[#This Row],[中心頻率3]],info!E:G,2,FALSE)</f>
        <v>#N/A</v>
      </c>
      <c r="L14" s="3" t="e">
        <f>VLOOKUP(keyin[[#This Row],[中心頻率4]],info!E:G,2,FALSE)</f>
        <v>#N/A</v>
      </c>
      <c r="M14" s="3">
        <v>10</v>
      </c>
      <c r="O14" s="5">
        <v>11</v>
      </c>
      <c r="P14" s="5">
        <v>1</v>
      </c>
      <c r="R14" s="8"/>
    </row>
    <row r="15" spans="1:18" x14ac:dyDescent="0.2">
      <c r="A15" s="2" t="s">
        <v>414</v>
      </c>
      <c r="B15" s="3">
        <v>793</v>
      </c>
      <c r="C15" s="3">
        <v>1810.65</v>
      </c>
      <c r="F15" s="7" t="str">
        <f>VLOOKUP(keyin[[#This Row],[中心頻率]],info!E:G,3,FALSE)</f>
        <v>TWM</v>
      </c>
      <c r="G15" s="4">
        <v>42751</v>
      </c>
      <c r="H15" s="4">
        <v>44503</v>
      </c>
      <c r="I15" s="3">
        <f>VLOOKUP(keyin[[#This Row],[中心頻率]],info!E:G,2,FALSE)</f>
        <v>20</v>
      </c>
      <c r="J15" s="3">
        <f>VLOOKUP(keyin[[#This Row],[中心頻率2]],info!E:G,2,FALSE)</f>
        <v>11.3</v>
      </c>
      <c r="K15" s="3" t="e">
        <f>VLOOKUP(keyin[[#This Row],[中心頻率3]],info!E:G,2,FALSE)</f>
        <v>#N/A</v>
      </c>
      <c r="L15" s="3" t="e">
        <f>VLOOKUP(keyin[[#This Row],[中心頻率4]],info!E:G,2,FALSE)</f>
        <v>#N/A</v>
      </c>
      <c r="M15" s="3">
        <v>60</v>
      </c>
      <c r="O15" s="5">
        <v>0</v>
      </c>
      <c r="P15" s="5">
        <v>1</v>
      </c>
      <c r="R15" s="8"/>
    </row>
    <row r="16" spans="1:18" x14ac:dyDescent="0.2">
      <c r="A16" s="2" t="s">
        <v>407</v>
      </c>
      <c r="B16" s="3">
        <v>773</v>
      </c>
      <c r="F16" s="7" t="str">
        <f>VLOOKUP(keyin[[#This Row],[中心頻率]],info!E:G,3,FALSE)</f>
        <v>FET</v>
      </c>
      <c r="G16" s="4">
        <v>42705</v>
      </c>
      <c r="H16" s="4">
        <v>44530</v>
      </c>
      <c r="I16" s="3">
        <f>VLOOKUP(keyin[[#This Row],[中心頻率]],info!E:G,2,FALSE)</f>
        <v>10</v>
      </c>
      <c r="J16" s="3" t="e">
        <f>VLOOKUP(keyin[[#This Row],[中心頻率2]],info!E:G,2,FALSE)</f>
        <v>#N/A</v>
      </c>
      <c r="K16" s="3" t="e">
        <f>VLOOKUP(keyin[[#This Row],[中心頻率3]],info!E:G,2,FALSE)</f>
        <v>#N/A</v>
      </c>
      <c r="L16" s="3" t="e">
        <f>VLOOKUP(keyin[[#This Row],[中心頻率4]],info!E:G,2,FALSE)</f>
        <v>#N/A</v>
      </c>
      <c r="M16" s="3">
        <v>60</v>
      </c>
      <c r="O16" s="5">
        <v>10</v>
      </c>
      <c r="P16" s="5">
        <v>1</v>
      </c>
      <c r="R16" s="8"/>
    </row>
    <row r="17" spans="1:18" x14ac:dyDescent="0.2">
      <c r="A17" s="2" t="s">
        <v>428</v>
      </c>
      <c r="B17" s="3">
        <v>780.5</v>
      </c>
      <c r="F17" s="7" t="str">
        <f>VLOOKUP(keyin[[#This Row],[中心頻率]],info!E:G,3,FALSE)</f>
        <v>GT</v>
      </c>
      <c r="G17" s="4">
        <v>42800</v>
      </c>
      <c r="H17" s="4">
        <v>44625</v>
      </c>
      <c r="I17" s="3">
        <f>VLOOKUP(keyin[[#This Row],[中心頻率]],info!E:G,2,FALSE)</f>
        <v>5</v>
      </c>
      <c r="J17" s="3" t="e">
        <f>VLOOKUP(keyin[[#This Row],[中心頻率2]],info!E:G,2,FALSE)</f>
        <v>#N/A</v>
      </c>
      <c r="K17" s="3" t="e">
        <f>VLOOKUP(keyin[[#This Row],[中心頻率3]],info!E:G,2,FALSE)</f>
        <v>#N/A</v>
      </c>
      <c r="L17" s="3" t="e">
        <f>VLOOKUP(keyin[[#This Row],[中心頻率4]],info!E:G,2,FALSE)</f>
        <v>#N/A</v>
      </c>
      <c r="M17" s="3">
        <v>40</v>
      </c>
      <c r="O17" s="5">
        <v>0</v>
      </c>
      <c r="P17" s="5">
        <v>1</v>
      </c>
      <c r="R17" s="8"/>
    </row>
    <row r="18" spans="1:18" x14ac:dyDescent="0.2">
      <c r="A18" s="2" t="s">
        <v>492</v>
      </c>
      <c r="B18" s="3">
        <v>1857.5</v>
      </c>
      <c r="C18" s="3">
        <v>945</v>
      </c>
      <c r="D18" s="3">
        <v>2650</v>
      </c>
      <c r="F18" s="7" t="str">
        <f>VLOOKUP(keyin[[#This Row],[中心頻率]],info!E:G,3,FALSE)</f>
        <v>CHT</v>
      </c>
      <c r="G18" s="4">
        <v>42887</v>
      </c>
      <c r="H18" s="4">
        <v>44712</v>
      </c>
      <c r="I18" s="3">
        <f>VLOOKUP(keyin[[#This Row],[中心頻率]],info!E:G,2,FALSE)</f>
        <v>15</v>
      </c>
      <c r="J18" s="3">
        <f>VLOOKUP(keyin[[#This Row],[中心頻率2]],info!E:G,2,FALSE)</f>
        <v>10</v>
      </c>
      <c r="K18" s="3">
        <f>VLOOKUP(keyin[[#This Row],[中心頻率3]],info!E:G,2,FALSE)</f>
        <v>20</v>
      </c>
      <c r="L18" s="3" t="e">
        <f>VLOOKUP(keyin[[#This Row],[中心頻率4]],info!E:G,2,FALSE)</f>
        <v>#N/A</v>
      </c>
      <c r="M18" s="3">
        <v>40</v>
      </c>
      <c r="O18" s="5">
        <v>0</v>
      </c>
      <c r="P18" s="5">
        <v>1</v>
      </c>
      <c r="R18" s="8"/>
    </row>
    <row r="19" spans="1:18" x14ac:dyDescent="0.2">
      <c r="A19" s="2" t="s">
        <v>493</v>
      </c>
      <c r="B19" s="3">
        <v>1857.5</v>
      </c>
      <c r="C19" s="3">
        <v>945</v>
      </c>
      <c r="D19" s="3">
        <v>2650</v>
      </c>
      <c r="F19" s="7" t="str">
        <f>VLOOKUP(keyin[[#This Row],[中心頻率]],info!E:G,3,FALSE)</f>
        <v>CHT</v>
      </c>
      <c r="G19" s="4">
        <v>42887</v>
      </c>
      <c r="H19" s="4">
        <v>44712</v>
      </c>
      <c r="I19" s="3">
        <f>VLOOKUP(keyin[[#This Row],[中心頻率]],info!E:G,2,FALSE)</f>
        <v>15</v>
      </c>
      <c r="J19" s="3">
        <f>VLOOKUP(keyin[[#This Row],[中心頻率2]],info!E:G,2,FALSE)</f>
        <v>10</v>
      </c>
      <c r="K19" s="3">
        <f>VLOOKUP(keyin[[#This Row],[中心頻率3]],info!E:G,2,FALSE)</f>
        <v>20</v>
      </c>
      <c r="L19" s="3" t="e">
        <f>VLOOKUP(keyin[[#This Row],[中心頻率4]],info!E:G,2,FALSE)</f>
        <v>#N/A</v>
      </c>
      <c r="M19" s="3">
        <v>40</v>
      </c>
      <c r="O19" s="5">
        <v>10</v>
      </c>
      <c r="P19" s="5">
        <v>1</v>
      </c>
      <c r="R19" s="8"/>
    </row>
    <row r="20" spans="1:18" x14ac:dyDescent="0.2">
      <c r="A20" s="2" t="s">
        <v>494</v>
      </c>
      <c r="B20" s="3">
        <v>952.5</v>
      </c>
      <c r="F20" s="7" t="str">
        <f>VLOOKUP(keyin[[#This Row],[中心頻率]],info!E:G,3,FALSE)</f>
        <v>GT</v>
      </c>
      <c r="G20" s="4">
        <v>42913</v>
      </c>
      <c r="H20" s="4">
        <v>44738</v>
      </c>
      <c r="I20" s="3">
        <f>VLOOKUP(keyin[[#This Row],[中心頻率]],info!E:G,2,FALSE)</f>
        <v>5</v>
      </c>
      <c r="J20" s="3" t="e">
        <f>VLOOKUP(keyin[[#This Row],[中心頻率2]],info!E:G,2,FALSE)</f>
        <v>#N/A</v>
      </c>
      <c r="K20" s="3" t="e">
        <f>VLOOKUP(keyin[[#This Row],[中心頻率3]],info!E:G,2,FALSE)</f>
        <v>#N/A</v>
      </c>
      <c r="L20" s="3" t="e">
        <f>VLOOKUP(keyin[[#This Row],[中心頻率4]],info!E:G,2,FALSE)</f>
        <v>#N/A</v>
      </c>
      <c r="M20" s="3">
        <v>60</v>
      </c>
      <c r="O20" s="5">
        <v>0</v>
      </c>
      <c r="P20" s="5">
        <v>1</v>
      </c>
      <c r="R20" s="8"/>
    </row>
    <row r="21" spans="1:18" x14ac:dyDescent="0.2">
      <c r="A21" s="2" t="s">
        <v>408</v>
      </c>
      <c r="B21" s="3">
        <v>1844.35</v>
      </c>
      <c r="C21" s="3">
        <v>1835</v>
      </c>
      <c r="F21" s="7" t="str">
        <f>VLOOKUP(keyin[[#This Row],[中心頻率]],info!E:G,3,FALSE)</f>
        <v>FET</v>
      </c>
      <c r="G21" s="4">
        <v>42207</v>
      </c>
      <c r="H21" s="4">
        <v>44033</v>
      </c>
      <c r="I21" s="3">
        <f>VLOOKUP(keyin[[#This Row],[中心頻率]],info!E:G,2,FALSE)</f>
        <v>8.6999999999999993</v>
      </c>
      <c r="J21" s="3">
        <f>VLOOKUP(keyin[[#This Row],[中心頻率2]],info!E:G,2,FALSE)</f>
        <v>10</v>
      </c>
      <c r="K21" s="3" t="e">
        <f>VLOOKUP(keyin[[#This Row],[中心頻率3]],info!E:G,2,FALSE)</f>
        <v>#N/A</v>
      </c>
      <c r="L21" s="3" t="e">
        <f>VLOOKUP(keyin[[#This Row],[中心頻率4]],info!E:G,2,FALSE)</f>
        <v>#N/A</v>
      </c>
      <c r="M21" s="3">
        <v>2</v>
      </c>
      <c r="O21" s="5">
        <v>11</v>
      </c>
      <c r="P21" s="5">
        <v>1</v>
      </c>
      <c r="R21" s="8"/>
    </row>
    <row r="22" spans="1:18" x14ac:dyDescent="0.2">
      <c r="A22" s="2" t="s">
        <v>409</v>
      </c>
      <c r="B22" s="3">
        <v>1835</v>
      </c>
      <c r="C22" s="3">
        <v>1844.35</v>
      </c>
      <c r="F22" s="7" t="str">
        <f>VLOOKUP(keyin[[#This Row],[中心頻率]],info!E:G,3,FALSE)</f>
        <v>FET</v>
      </c>
      <c r="G22" s="4">
        <v>42214</v>
      </c>
      <c r="H22" s="4">
        <v>44040</v>
      </c>
      <c r="I22" s="3">
        <f>VLOOKUP(keyin[[#This Row],[中心頻率]],info!E:G,2,FALSE)</f>
        <v>10</v>
      </c>
      <c r="J22" s="3">
        <f>VLOOKUP(keyin[[#This Row],[中心頻率2]],info!E:G,2,FALSE)</f>
        <v>8.6999999999999993</v>
      </c>
      <c r="K22" s="3" t="e">
        <f>VLOOKUP(keyin[[#This Row],[中心頻率3]],info!E:G,2,FALSE)</f>
        <v>#N/A</v>
      </c>
      <c r="L22" s="3" t="e">
        <f>VLOOKUP(keyin[[#This Row],[中心頻率4]],info!E:G,2,FALSE)</f>
        <v>#N/A</v>
      </c>
      <c r="M22" s="3">
        <v>2</v>
      </c>
      <c r="O22" s="5">
        <v>0</v>
      </c>
      <c r="P22" s="5">
        <v>1</v>
      </c>
      <c r="R22" s="8"/>
    </row>
    <row r="23" spans="1:18" x14ac:dyDescent="0.2">
      <c r="A23" s="2" t="s">
        <v>405</v>
      </c>
      <c r="B23" s="3">
        <v>1857.5</v>
      </c>
      <c r="F23" s="7" t="str">
        <f>VLOOKUP(keyin[[#This Row],[中心頻率]],info!E:G,3,FALSE)</f>
        <v>CHT</v>
      </c>
      <c r="G23" s="4">
        <v>42317</v>
      </c>
      <c r="H23" s="4">
        <v>44143</v>
      </c>
      <c r="I23" s="3">
        <f>VLOOKUP(keyin[[#This Row],[中心頻率]],info!E:G,2,FALSE)</f>
        <v>15</v>
      </c>
      <c r="J23" s="3" t="e">
        <f>VLOOKUP(keyin[[#This Row],[中心頻率2]],info!E:G,2,FALSE)</f>
        <v>#N/A</v>
      </c>
      <c r="K23" s="3" t="e">
        <f>VLOOKUP(keyin[[#This Row],[中心頻率3]],info!E:G,2,FALSE)</f>
        <v>#N/A</v>
      </c>
      <c r="L23" s="3" t="e">
        <f>VLOOKUP(keyin[[#This Row],[中心頻率4]],info!E:G,2,FALSE)</f>
        <v>#N/A</v>
      </c>
      <c r="M23" s="3">
        <v>60</v>
      </c>
      <c r="O23" s="5">
        <v>1</v>
      </c>
      <c r="P23" s="5">
        <v>1</v>
      </c>
      <c r="R23" s="8"/>
    </row>
    <row r="24" spans="1:18" x14ac:dyDescent="0.2">
      <c r="A24" s="2" t="s">
        <v>415</v>
      </c>
      <c r="B24" s="3">
        <v>1810.65</v>
      </c>
      <c r="F24" s="7" t="str">
        <f>VLOOKUP(keyin[[#This Row],[中心頻率]],info!E:G,3,FALSE)</f>
        <v>TWM</v>
      </c>
      <c r="G24" s="4">
        <v>42676</v>
      </c>
      <c r="H24" s="4">
        <v>44501</v>
      </c>
      <c r="I24" s="3">
        <f>VLOOKUP(keyin[[#This Row],[中心頻率]],info!E:G,2,FALSE)</f>
        <v>11.3</v>
      </c>
      <c r="J24" s="3" t="e">
        <f>VLOOKUP(keyin[[#This Row],[中心頻率2]],info!E:G,2,FALSE)</f>
        <v>#N/A</v>
      </c>
      <c r="K24" s="3" t="e">
        <f>VLOOKUP(keyin[[#This Row],[中心頻率3]],info!E:G,2,FALSE)</f>
        <v>#N/A</v>
      </c>
      <c r="L24" s="3" t="e">
        <f>VLOOKUP(keyin[[#This Row],[中心頻率4]],info!E:G,2,FALSE)</f>
        <v>#N/A</v>
      </c>
      <c r="M24" s="3">
        <v>40</v>
      </c>
      <c r="O24" s="5">
        <v>1</v>
      </c>
      <c r="P24" s="5">
        <v>1</v>
      </c>
      <c r="R24" s="8"/>
    </row>
    <row r="25" spans="1:18" x14ac:dyDescent="0.2">
      <c r="A25" s="2" t="s">
        <v>416</v>
      </c>
      <c r="B25" s="3">
        <v>1810.65</v>
      </c>
      <c r="F25" s="7" t="str">
        <f>VLOOKUP(keyin[[#This Row],[中心頻率]],info!E:G,3,FALSE)</f>
        <v>TWM</v>
      </c>
      <c r="G25" s="4">
        <v>42677</v>
      </c>
      <c r="H25" s="4">
        <v>44502</v>
      </c>
      <c r="I25" s="3">
        <f>VLOOKUP(keyin[[#This Row],[中心頻率]],info!E:G,2,FALSE)</f>
        <v>11.3</v>
      </c>
      <c r="J25" s="3" t="e">
        <f>VLOOKUP(keyin[[#This Row],[中心頻率2]],info!E:G,2,FALSE)</f>
        <v>#N/A</v>
      </c>
      <c r="K25" s="3" t="e">
        <f>VLOOKUP(keyin[[#This Row],[中心頻率3]],info!E:G,2,FALSE)</f>
        <v>#N/A</v>
      </c>
      <c r="L25" s="3" t="e">
        <f>VLOOKUP(keyin[[#This Row],[中心頻率4]],info!E:G,2,FALSE)</f>
        <v>#N/A</v>
      </c>
      <c r="M25" s="3">
        <v>8</v>
      </c>
      <c r="O25" s="5">
        <v>10</v>
      </c>
      <c r="P25" s="5">
        <v>1</v>
      </c>
    </row>
    <row r="26" spans="1:18" x14ac:dyDescent="0.2">
      <c r="A26" s="2" t="s">
        <v>423</v>
      </c>
      <c r="B26" s="3">
        <v>1810.65</v>
      </c>
      <c r="F26" s="7" t="str">
        <f>VLOOKUP(keyin[[#This Row],[中心頻率]],info!E:G,3,FALSE)</f>
        <v>TWM</v>
      </c>
      <c r="G26" s="4">
        <v>42681</v>
      </c>
      <c r="H26" s="4">
        <v>44506</v>
      </c>
      <c r="I26" s="3">
        <f>VLOOKUP(keyin[[#This Row],[中心頻率]],info!E:G,2,FALSE)</f>
        <v>11.3</v>
      </c>
      <c r="J26" s="3" t="e">
        <f>VLOOKUP(keyin[[#This Row],[中心頻率2]],info!E:G,2,FALSE)</f>
        <v>#N/A</v>
      </c>
      <c r="K26" s="3" t="e">
        <f>VLOOKUP(keyin[[#This Row],[中心頻率3]],info!E:G,2,FALSE)</f>
        <v>#N/A</v>
      </c>
      <c r="L26" s="3" t="e">
        <f>VLOOKUP(keyin[[#This Row],[中心頻率4]],info!E:G,2,FALSE)</f>
        <v>#N/A</v>
      </c>
      <c r="M26" s="3">
        <v>8</v>
      </c>
      <c r="O26" s="5">
        <v>0</v>
      </c>
      <c r="P26" s="5">
        <v>1</v>
      </c>
    </row>
    <row r="27" spans="1:18" x14ac:dyDescent="0.2">
      <c r="A27" s="2" t="s">
        <v>406</v>
      </c>
      <c r="B27" s="3">
        <v>1857.5</v>
      </c>
      <c r="F27" s="7" t="str">
        <f>VLOOKUP(keyin[[#This Row],[中心頻率]],info!E:G,3,FALSE)</f>
        <v>CHT</v>
      </c>
      <c r="G27" s="4">
        <v>42689</v>
      </c>
      <c r="H27" s="4">
        <v>44514</v>
      </c>
      <c r="I27" s="3">
        <f>VLOOKUP(keyin[[#This Row],[中心頻率]],info!E:G,2,FALSE)</f>
        <v>15</v>
      </c>
      <c r="J27" s="3" t="e">
        <f>VLOOKUP(keyin[[#This Row],[中心頻率2]],info!E:G,2,FALSE)</f>
        <v>#N/A</v>
      </c>
      <c r="K27" s="3" t="e">
        <f>VLOOKUP(keyin[[#This Row],[中心頻率3]],info!E:G,2,FALSE)</f>
        <v>#N/A</v>
      </c>
      <c r="L27" s="3" t="e">
        <f>VLOOKUP(keyin[[#This Row],[中心頻率4]],info!E:G,2,FALSE)</f>
        <v>#N/A</v>
      </c>
      <c r="M27" s="3">
        <v>60</v>
      </c>
      <c r="O27" s="5">
        <v>11</v>
      </c>
      <c r="P27" s="5">
        <v>1</v>
      </c>
    </row>
    <row r="28" spans="1:18" x14ac:dyDescent="0.2">
      <c r="A28" s="2" t="s">
        <v>445</v>
      </c>
      <c r="B28" s="3">
        <v>773</v>
      </c>
      <c r="C28" s="3">
        <v>1835</v>
      </c>
      <c r="D28" s="3">
        <v>1844.35</v>
      </c>
      <c r="E28" s="3">
        <v>2670</v>
      </c>
      <c r="F28" s="7" t="str">
        <f>VLOOKUP(keyin[[#This Row],[中心頻率]],info!E:G,3,FALSE)</f>
        <v>FET</v>
      </c>
      <c r="G28" s="4">
        <v>42607</v>
      </c>
      <c r="H28" s="4">
        <v>43582</v>
      </c>
      <c r="I28" s="3">
        <f>VLOOKUP(keyin[[#This Row],[中心頻率]],info!E:G,2,FALSE)</f>
        <v>10</v>
      </c>
      <c r="J28" s="3">
        <f>VLOOKUP(keyin[[#This Row],[中心頻率2]],info!E:G,2,FALSE)</f>
        <v>10</v>
      </c>
      <c r="K28" s="3">
        <f>VLOOKUP(keyin[[#This Row],[中心頻率3]],info!E:G,2,FALSE)</f>
        <v>8.6999999999999993</v>
      </c>
      <c r="L28" s="3">
        <f>VLOOKUP(keyin[[#This Row],[中心頻率4]],info!E:G,2,FALSE)</f>
        <v>20</v>
      </c>
      <c r="M28" s="3">
        <v>80</v>
      </c>
      <c r="O28" s="5">
        <v>0</v>
      </c>
      <c r="P28" s="5">
        <v>1</v>
      </c>
      <c r="Q28" s="2" t="s">
        <v>429</v>
      </c>
    </row>
    <row r="29" spans="1:18" x14ac:dyDescent="0.2">
      <c r="A29" s="2" t="s">
        <v>457</v>
      </c>
      <c r="B29" s="3">
        <v>935</v>
      </c>
      <c r="C29" s="3">
        <v>2630</v>
      </c>
      <c r="F29" s="7" t="str">
        <f>VLOOKUP(keyin[[#This Row],[中心頻率]],info!E:G,3,FALSE)</f>
        <v>T-STAR</v>
      </c>
      <c r="G29" s="4">
        <v>42731</v>
      </c>
      <c r="H29" s="4">
        <v>43599</v>
      </c>
      <c r="I29" s="3">
        <f>VLOOKUP(keyin[[#This Row],[中心頻率]],info!E:G,2,FALSE)</f>
        <v>10</v>
      </c>
      <c r="J29" s="3">
        <f>VLOOKUP(keyin[[#This Row],[中心頻率2]],info!E:G,2,FALSE)</f>
        <v>20</v>
      </c>
      <c r="K29" s="3" t="e">
        <f>VLOOKUP(keyin[[#This Row],[中心頻率3]],info!E:G,2,FALSE)</f>
        <v>#N/A</v>
      </c>
      <c r="L29" s="3" t="e">
        <f>VLOOKUP(keyin[[#This Row],[中心頻率4]],info!E:G,2,FALSE)</f>
        <v>#N/A</v>
      </c>
      <c r="M29" s="3">
        <v>160</v>
      </c>
      <c r="O29" s="5">
        <v>1</v>
      </c>
      <c r="P29" s="5">
        <v>1</v>
      </c>
    </row>
    <row r="30" spans="1:18" x14ac:dyDescent="0.2">
      <c r="A30" s="2" t="s">
        <v>430</v>
      </c>
      <c r="B30" s="3">
        <v>1857.5</v>
      </c>
      <c r="C30" s="3">
        <v>945</v>
      </c>
      <c r="D30" s="3">
        <v>2650</v>
      </c>
      <c r="F30" s="7" t="str">
        <f>VLOOKUP(keyin[[#This Row],[中心頻率]],info!E:G,3,FALSE)</f>
        <v>CHT</v>
      </c>
      <c r="G30" s="4">
        <v>42447</v>
      </c>
      <c r="H30" s="4">
        <v>43705</v>
      </c>
      <c r="I30" s="3">
        <f>VLOOKUP(keyin[[#This Row],[中心頻率]],info!E:G,2,FALSE)</f>
        <v>15</v>
      </c>
      <c r="J30" s="3">
        <f>VLOOKUP(keyin[[#This Row],[中心頻率2]],info!E:G,2,FALSE)</f>
        <v>10</v>
      </c>
      <c r="K30" s="3">
        <f>VLOOKUP(keyin[[#This Row],[中心頻率3]],info!E:G,2,FALSE)</f>
        <v>20</v>
      </c>
      <c r="L30" s="3" t="e">
        <f>VLOOKUP(keyin[[#This Row],[中心頻率4]],info!E:G,2,FALSE)</f>
        <v>#N/A</v>
      </c>
      <c r="M30" s="3">
        <v>40</v>
      </c>
      <c r="O30" s="5">
        <v>1</v>
      </c>
      <c r="P30" s="5">
        <v>1</v>
      </c>
    </row>
    <row r="31" spans="1:18" x14ac:dyDescent="0.2">
      <c r="A31" s="2" t="s">
        <v>438</v>
      </c>
      <c r="B31" s="3">
        <v>793</v>
      </c>
      <c r="C31" s="3">
        <v>1810.65</v>
      </c>
      <c r="F31" s="7" t="str">
        <f>VLOOKUP(keyin[[#This Row],[中心頻率]],info!E:G,3,FALSE)</f>
        <v>TWM</v>
      </c>
      <c r="G31" s="4">
        <v>42670</v>
      </c>
      <c r="H31" s="4">
        <v>43702</v>
      </c>
      <c r="I31" s="3">
        <f>VLOOKUP(keyin[[#This Row],[中心頻率]],info!E:G,2,FALSE)</f>
        <v>20</v>
      </c>
      <c r="J31" s="3">
        <f>VLOOKUP(keyin[[#This Row],[中心頻率2]],info!E:G,2,FALSE)</f>
        <v>11.3</v>
      </c>
      <c r="K31" s="3" t="e">
        <f>VLOOKUP(keyin[[#This Row],[中心頻率3]],info!E:G,2,FALSE)</f>
        <v>#N/A</v>
      </c>
      <c r="L31" s="3" t="e">
        <f>VLOOKUP(keyin[[#This Row],[中心頻率4]],info!E:G,2,FALSE)</f>
        <v>#N/A</v>
      </c>
      <c r="M31" s="3">
        <v>60</v>
      </c>
      <c r="O31" s="5">
        <v>1</v>
      </c>
      <c r="P31" s="5">
        <v>1</v>
      </c>
    </row>
    <row r="32" spans="1:18" x14ac:dyDescent="0.2">
      <c r="A32" s="2" t="s">
        <v>462</v>
      </c>
      <c r="B32" s="3">
        <v>763</v>
      </c>
      <c r="F32" s="7" t="str">
        <f>VLOOKUP(keyin[[#This Row],[中心頻率]],info!E:G,3,FALSE)</f>
        <v>GT</v>
      </c>
      <c r="G32" s="4">
        <v>41929</v>
      </c>
      <c r="H32" s="4">
        <v>43754</v>
      </c>
      <c r="I32" s="3">
        <f>VLOOKUP(keyin[[#This Row],[中心頻率]],info!E:G,2,FALSE)</f>
        <v>10</v>
      </c>
      <c r="J32" s="3" t="e">
        <f>VLOOKUP(keyin[[#This Row],[中心頻率2]],info!E:G,2,FALSE)</f>
        <v>#N/A</v>
      </c>
      <c r="K32" s="3" t="e">
        <f>VLOOKUP(keyin[[#This Row],[中心頻率3]],info!E:G,2,FALSE)</f>
        <v>#N/A</v>
      </c>
      <c r="L32" s="3" t="e">
        <f>VLOOKUP(keyin[[#This Row],[中心頻率4]],info!E:G,2,FALSE)</f>
        <v>#N/A</v>
      </c>
      <c r="M32" s="3">
        <v>40</v>
      </c>
      <c r="O32" s="5">
        <v>1</v>
      </c>
      <c r="P32" s="5">
        <v>1</v>
      </c>
    </row>
    <row r="33" spans="1:16" x14ac:dyDescent="0.2">
      <c r="A33" s="2" t="s">
        <v>439</v>
      </c>
      <c r="B33" s="3">
        <v>793</v>
      </c>
      <c r="C33" s="3">
        <v>1810.65</v>
      </c>
      <c r="F33" s="7" t="str">
        <f>VLOOKUP(keyin[[#This Row],[中心頻率]],info!E:G,3,FALSE)</f>
        <v>TWM</v>
      </c>
      <c r="G33" s="4">
        <v>42738</v>
      </c>
      <c r="H33" s="4">
        <v>43725</v>
      </c>
      <c r="I33" s="3">
        <f>VLOOKUP(keyin[[#This Row],[中心頻率]],info!E:G,2,FALSE)</f>
        <v>20</v>
      </c>
      <c r="J33" s="3">
        <f>VLOOKUP(keyin[[#This Row],[中心頻率2]],info!E:G,2,FALSE)</f>
        <v>11.3</v>
      </c>
      <c r="K33" s="3" t="e">
        <f>VLOOKUP(keyin[[#This Row],[中心頻率3]],info!E:G,2,FALSE)</f>
        <v>#N/A</v>
      </c>
      <c r="L33" s="3" t="e">
        <f>VLOOKUP(keyin[[#This Row],[中心頻率4]],info!E:G,2,FALSE)</f>
        <v>#N/A</v>
      </c>
      <c r="M33" s="3">
        <v>60</v>
      </c>
      <c r="O33" s="5">
        <v>1</v>
      </c>
      <c r="P33" s="5">
        <v>1</v>
      </c>
    </row>
    <row r="34" spans="1:16" x14ac:dyDescent="0.2">
      <c r="A34" s="2" t="s">
        <v>431</v>
      </c>
      <c r="B34" s="3">
        <v>945</v>
      </c>
      <c r="F34" s="7" t="str">
        <f>VLOOKUP(keyin[[#This Row],[中心頻率]],info!E:G,3,FALSE)</f>
        <v>CHT</v>
      </c>
      <c r="G34" s="4">
        <v>41963</v>
      </c>
      <c r="H34" s="4">
        <v>43788</v>
      </c>
      <c r="I34" s="3">
        <f>VLOOKUP(keyin[[#This Row],[中心頻率]],info!E:G,2,FALSE)</f>
        <v>10</v>
      </c>
      <c r="J34" s="3" t="e">
        <f>VLOOKUP(keyin[[#This Row],[中心頻率2]],info!E:G,2,FALSE)</f>
        <v>#N/A</v>
      </c>
      <c r="K34" s="3" t="e">
        <f>VLOOKUP(keyin[[#This Row],[中心頻率3]],info!E:G,2,FALSE)</f>
        <v>#N/A</v>
      </c>
      <c r="L34" s="3" t="e">
        <f>VLOOKUP(keyin[[#This Row],[中心頻率4]],info!E:G,2,FALSE)</f>
        <v>#N/A</v>
      </c>
      <c r="M34" s="3">
        <v>30</v>
      </c>
      <c r="O34" s="5">
        <v>10</v>
      </c>
      <c r="P34" s="5">
        <v>1</v>
      </c>
    </row>
    <row r="35" spans="1:16" x14ac:dyDescent="0.2">
      <c r="A35" s="2" t="s">
        <v>432</v>
      </c>
      <c r="B35" s="3">
        <v>945</v>
      </c>
      <c r="F35" s="7" t="str">
        <f>VLOOKUP(keyin[[#This Row],[中心頻率]],info!E:G,3,FALSE)</f>
        <v>CHT</v>
      </c>
      <c r="G35" s="4">
        <v>41991</v>
      </c>
      <c r="H35" s="4">
        <v>43816</v>
      </c>
      <c r="I35" s="3">
        <f>VLOOKUP(keyin[[#This Row],[中心頻率]],info!E:G,2,FALSE)</f>
        <v>10</v>
      </c>
      <c r="J35" s="3" t="e">
        <f>VLOOKUP(keyin[[#This Row],[中心頻率2]],info!E:G,2,FALSE)</f>
        <v>#N/A</v>
      </c>
      <c r="K35" s="3" t="e">
        <f>VLOOKUP(keyin[[#This Row],[中心頻率3]],info!E:G,2,FALSE)</f>
        <v>#N/A</v>
      </c>
      <c r="L35" s="3" t="e">
        <f>VLOOKUP(keyin[[#This Row],[中心頻率4]],info!E:G,2,FALSE)</f>
        <v>#N/A</v>
      </c>
      <c r="M35" s="3">
        <v>30</v>
      </c>
      <c r="O35" s="5">
        <v>1</v>
      </c>
      <c r="P35" s="5">
        <v>1</v>
      </c>
    </row>
    <row r="36" spans="1:16" x14ac:dyDescent="0.2">
      <c r="A36" s="2" t="s">
        <v>440</v>
      </c>
      <c r="B36" s="3">
        <v>793</v>
      </c>
      <c r="C36" s="3">
        <v>1810.65</v>
      </c>
      <c r="F36" s="7" t="str">
        <f>VLOOKUP(keyin[[#This Row],[中心頻率]],info!E:G,3,FALSE)</f>
        <v>TWM</v>
      </c>
      <c r="G36" s="4">
        <v>42761</v>
      </c>
      <c r="H36" s="4">
        <v>43848</v>
      </c>
      <c r="I36" s="3">
        <f>VLOOKUP(keyin[[#This Row],[中心頻率]],info!E:G,2,FALSE)</f>
        <v>20</v>
      </c>
      <c r="J36" s="3">
        <f>VLOOKUP(keyin[[#This Row],[中心頻率2]],info!E:G,2,FALSE)</f>
        <v>11.3</v>
      </c>
      <c r="K36" s="3" t="e">
        <f>VLOOKUP(keyin[[#This Row],[中心頻率3]],info!E:G,2,FALSE)</f>
        <v>#N/A</v>
      </c>
      <c r="L36" s="3" t="e">
        <f>VLOOKUP(keyin[[#This Row],[中心頻率4]],info!E:G,2,FALSE)</f>
        <v>#N/A</v>
      </c>
      <c r="M36" s="3">
        <v>60</v>
      </c>
      <c r="O36" s="5">
        <v>1</v>
      </c>
      <c r="P36" s="5">
        <v>1</v>
      </c>
    </row>
    <row r="37" spans="1:16" x14ac:dyDescent="0.2">
      <c r="A37" s="2" t="s">
        <v>441</v>
      </c>
      <c r="B37" s="3">
        <v>793</v>
      </c>
      <c r="C37" s="3">
        <v>1810.65</v>
      </c>
      <c r="F37" s="7" t="str">
        <f>VLOOKUP(keyin[[#This Row],[中心頻率]],info!E:G,3,FALSE)</f>
        <v>TWM</v>
      </c>
      <c r="G37" s="4">
        <v>42115</v>
      </c>
      <c r="H37" s="4">
        <v>43848</v>
      </c>
      <c r="I37" s="3">
        <f>VLOOKUP(keyin[[#This Row],[中心頻率]],info!E:G,2,FALSE)</f>
        <v>20</v>
      </c>
      <c r="J37" s="3">
        <f>VLOOKUP(keyin[[#This Row],[中心頻率2]],info!E:G,2,FALSE)</f>
        <v>11.3</v>
      </c>
      <c r="K37" s="3" t="e">
        <f>VLOOKUP(keyin[[#This Row],[中心頻率3]],info!E:G,2,FALSE)</f>
        <v>#N/A</v>
      </c>
      <c r="L37" s="3" t="e">
        <f>VLOOKUP(keyin[[#This Row],[中心頻率4]],info!E:G,2,FALSE)</f>
        <v>#N/A</v>
      </c>
      <c r="M37" s="3">
        <v>60</v>
      </c>
      <c r="O37" s="5">
        <v>1</v>
      </c>
      <c r="P37" s="5">
        <v>1</v>
      </c>
    </row>
    <row r="38" spans="1:16" x14ac:dyDescent="0.2">
      <c r="A38" s="2" t="s">
        <v>446</v>
      </c>
      <c r="B38" s="3">
        <v>773</v>
      </c>
      <c r="C38" s="3">
        <v>1835</v>
      </c>
      <c r="D38" s="3">
        <v>1844.35</v>
      </c>
      <c r="E38" s="3">
        <v>2670</v>
      </c>
      <c r="F38" s="7" t="str">
        <f>VLOOKUP(keyin[[#This Row],[中心頻率]],info!E:G,3,FALSE)</f>
        <v>FET</v>
      </c>
      <c r="G38" s="4">
        <v>42716</v>
      </c>
      <c r="H38" s="4">
        <v>43850</v>
      </c>
      <c r="I38" s="3">
        <f>VLOOKUP(keyin[[#This Row],[中心頻率]],info!E:G,2,FALSE)</f>
        <v>10</v>
      </c>
      <c r="J38" s="3">
        <f>VLOOKUP(keyin[[#This Row],[中心頻率2]],info!E:G,2,FALSE)</f>
        <v>10</v>
      </c>
      <c r="K38" s="3">
        <f>VLOOKUP(keyin[[#This Row],[中心頻率3]],info!E:G,2,FALSE)</f>
        <v>8.6999999999999993</v>
      </c>
      <c r="L38" s="3">
        <f>VLOOKUP(keyin[[#This Row],[中心頻率4]],info!E:G,2,FALSE)</f>
        <v>20</v>
      </c>
      <c r="M38" s="3">
        <v>80</v>
      </c>
      <c r="O38" s="5">
        <v>1</v>
      </c>
      <c r="P38" s="5">
        <v>1</v>
      </c>
    </row>
    <row r="39" spans="1:16" x14ac:dyDescent="0.2">
      <c r="A39" s="2" t="s">
        <v>458</v>
      </c>
      <c r="B39" s="3">
        <v>935</v>
      </c>
      <c r="F39" s="7" t="str">
        <f>VLOOKUP(keyin[[#This Row],[中心頻率]],info!E:G,3,FALSE)</f>
        <v>T-STAR</v>
      </c>
      <c r="G39" s="4">
        <v>42044</v>
      </c>
      <c r="H39" s="4">
        <v>43869</v>
      </c>
      <c r="I39" s="3">
        <f>VLOOKUP(keyin[[#This Row],[中心頻率]],info!E:G,2,FALSE)</f>
        <v>10</v>
      </c>
      <c r="J39" s="3" t="e">
        <f>VLOOKUP(keyin[[#This Row],[中心頻率2]],info!E:G,2,FALSE)</f>
        <v>#N/A</v>
      </c>
      <c r="K39" s="3" t="e">
        <f>VLOOKUP(keyin[[#This Row],[中心頻率3]],info!E:G,2,FALSE)</f>
        <v>#N/A</v>
      </c>
      <c r="L39" s="3" t="e">
        <f>VLOOKUP(keyin[[#This Row],[中心頻率4]],info!E:G,2,FALSE)</f>
        <v>#N/A</v>
      </c>
      <c r="M39" s="3">
        <v>40</v>
      </c>
      <c r="O39" s="5">
        <v>1</v>
      </c>
      <c r="P39" s="5">
        <v>1</v>
      </c>
    </row>
    <row r="40" spans="1:16" x14ac:dyDescent="0.2">
      <c r="A40" s="2" t="s">
        <v>459</v>
      </c>
      <c r="B40" s="3">
        <v>935</v>
      </c>
      <c r="C40" s="3">
        <v>2630</v>
      </c>
      <c r="F40" s="7" t="str">
        <f>VLOOKUP(keyin[[#This Row],[中心頻率]],info!E:G,3,FALSE)</f>
        <v>T-STAR</v>
      </c>
      <c r="G40" s="4">
        <v>42821</v>
      </c>
      <c r="H40" s="4">
        <v>43869</v>
      </c>
      <c r="I40" s="3">
        <f>VLOOKUP(keyin[[#This Row],[中心頻率]],info!E:G,2,FALSE)</f>
        <v>10</v>
      </c>
      <c r="J40" s="3">
        <f>VLOOKUP(keyin[[#This Row],[中心頻率2]],info!E:G,2,FALSE)</f>
        <v>20</v>
      </c>
      <c r="K40" s="3" t="e">
        <f>VLOOKUP(keyin[[#This Row],[中心頻率3]],info!E:G,2,FALSE)</f>
        <v>#N/A</v>
      </c>
      <c r="L40" s="3" t="e">
        <f>VLOOKUP(keyin[[#This Row],[中心頻率4]],info!E:G,2,FALSE)</f>
        <v>#N/A</v>
      </c>
      <c r="M40" s="3">
        <v>160</v>
      </c>
      <c r="O40" s="5">
        <v>0</v>
      </c>
      <c r="P40" s="5">
        <v>1</v>
      </c>
    </row>
    <row r="41" spans="1:16" x14ac:dyDescent="0.2">
      <c r="A41" s="2" t="s">
        <v>447</v>
      </c>
      <c r="B41" s="3">
        <v>773</v>
      </c>
      <c r="C41" s="3">
        <v>1835</v>
      </c>
      <c r="D41" s="3">
        <v>1844.35</v>
      </c>
      <c r="E41" s="3">
        <v>2670</v>
      </c>
      <c r="F41" s="7" t="str">
        <f>VLOOKUP(keyin[[#This Row],[中心頻率]],info!E:G,3,FALSE)</f>
        <v>FET</v>
      </c>
      <c r="G41" s="4">
        <v>42607</v>
      </c>
      <c r="H41" s="4">
        <v>43855</v>
      </c>
      <c r="I41" s="3">
        <f>VLOOKUP(keyin[[#This Row],[中心頻率]],info!E:G,2,FALSE)</f>
        <v>10</v>
      </c>
      <c r="J41" s="3">
        <f>VLOOKUP(keyin[[#This Row],[中心頻率2]],info!E:G,2,FALSE)</f>
        <v>10</v>
      </c>
      <c r="K41" s="3">
        <f>VLOOKUP(keyin[[#This Row],[中心頻率3]],info!E:G,2,FALSE)</f>
        <v>8.6999999999999993</v>
      </c>
      <c r="L41" s="3">
        <f>VLOOKUP(keyin[[#This Row],[中心頻率4]],info!E:G,2,FALSE)</f>
        <v>20</v>
      </c>
      <c r="M41" s="3">
        <v>80</v>
      </c>
      <c r="O41" s="5">
        <v>0</v>
      </c>
      <c r="P41" s="5">
        <v>1</v>
      </c>
    </row>
    <row r="42" spans="1:16" x14ac:dyDescent="0.2">
      <c r="A42" s="2" t="s">
        <v>433</v>
      </c>
      <c r="B42" s="3">
        <v>945</v>
      </c>
      <c r="F42" s="7" t="str">
        <f>VLOOKUP(keyin[[#This Row],[中心頻率]],info!E:G,3,FALSE)</f>
        <v>CHT</v>
      </c>
      <c r="G42" s="4">
        <v>42073</v>
      </c>
      <c r="H42" s="4">
        <v>43899</v>
      </c>
      <c r="I42" s="3">
        <f>VLOOKUP(keyin[[#This Row],[中心頻率]],info!E:G,2,FALSE)</f>
        <v>10</v>
      </c>
      <c r="J42" s="3" t="e">
        <f>VLOOKUP(keyin[[#This Row],[中心頻率2]],info!E:G,2,FALSE)</f>
        <v>#N/A</v>
      </c>
      <c r="K42" s="3" t="e">
        <f>VLOOKUP(keyin[[#This Row],[中心頻率3]],info!E:G,2,FALSE)</f>
        <v>#N/A</v>
      </c>
      <c r="L42" s="3" t="e">
        <f>VLOOKUP(keyin[[#This Row],[中心頻率4]],info!E:G,2,FALSE)</f>
        <v>#N/A</v>
      </c>
      <c r="M42" s="3">
        <v>30</v>
      </c>
      <c r="O42" s="5">
        <v>1</v>
      </c>
      <c r="P42" s="5">
        <v>1</v>
      </c>
    </row>
    <row r="43" spans="1:16" x14ac:dyDescent="0.2">
      <c r="A43" s="2" t="s">
        <v>436</v>
      </c>
      <c r="B43" s="3">
        <v>1857.5</v>
      </c>
      <c r="C43" s="3">
        <v>945</v>
      </c>
      <c r="D43" s="3">
        <v>2650</v>
      </c>
      <c r="F43" s="7" t="str">
        <f>VLOOKUP(keyin[[#This Row],[中心頻率]],info!E:G,3,FALSE)</f>
        <v>CHT</v>
      </c>
      <c r="G43" s="4">
        <v>42611</v>
      </c>
      <c r="H43" s="4">
        <v>44436</v>
      </c>
      <c r="I43" s="3">
        <f>VLOOKUP(keyin[[#This Row],[中心頻率]],info!E:G,2,FALSE)</f>
        <v>15</v>
      </c>
      <c r="J43" s="3">
        <f>VLOOKUP(keyin[[#This Row],[中心頻率2]],info!E:G,2,FALSE)</f>
        <v>10</v>
      </c>
      <c r="K43" s="3">
        <f>VLOOKUP(keyin[[#This Row],[中心頻率3]],info!E:G,2,FALSE)</f>
        <v>20</v>
      </c>
      <c r="L43" s="3" t="e">
        <f>VLOOKUP(keyin[[#This Row],[中心頻率4]],info!E:G,2,FALSE)</f>
        <v>#N/A</v>
      </c>
      <c r="M43" s="3">
        <v>40</v>
      </c>
      <c r="O43" s="5">
        <v>1</v>
      </c>
      <c r="P43" s="5">
        <v>1</v>
      </c>
    </row>
    <row r="44" spans="1:16" x14ac:dyDescent="0.2">
      <c r="A44" s="2" t="s">
        <v>437</v>
      </c>
      <c r="B44" s="3">
        <v>1857.5</v>
      </c>
      <c r="C44" s="3">
        <v>945</v>
      </c>
      <c r="D44" s="3">
        <v>2650</v>
      </c>
      <c r="F44" s="7" t="str">
        <f>VLOOKUP(keyin[[#This Row],[中心頻率]],info!E:G,3,FALSE)</f>
        <v>CHT</v>
      </c>
      <c r="G44" s="4">
        <v>42611</v>
      </c>
      <c r="H44" s="4">
        <v>44436</v>
      </c>
      <c r="I44" s="3">
        <f>VLOOKUP(keyin[[#This Row],[中心頻率]],info!E:G,2,FALSE)</f>
        <v>15</v>
      </c>
      <c r="J44" s="3">
        <f>VLOOKUP(keyin[[#This Row],[中心頻率2]],info!E:G,2,FALSE)</f>
        <v>10</v>
      </c>
      <c r="K44" s="3">
        <f>VLOOKUP(keyin[[#This Row],[中心頻率3]],info!E:G,2,FALSE)</f>
        <v>20</v>
      </c>
      <c r="L44" s="3" t="e">
        <f>VLOOKUP(keyin[[#This Row],[中心頻率4]],info!E:G,2,FALSE)</f>
        <v>#N/A</v>
      </c>
      <c r="M44" s="3">
        <v>40</v>
      </c>
      <c r="O44" s="5">
        <v>1</v>
      </c>
      <c r="P44" s="5">
        <v>1</v>
      </c>
    </row>
    <row r="45" spans="1:16" x14ac:dyDescent="0.2">
      <c r="A45" s="2" t="s">
        <v>442</v>
      </c>
      <c r="B45" s="3">
        <v>793</v>
      </c>
      <c r="C45" s="3">
        <v>1810.65</v>
      </c>
      <c r="F45" s="7" t="str">
        <f>VLOOKUP(keyin[[#This Row],[中心頻率]],info!E:G,3,FALSE)</f>
        <v>TWM</v>
      </c>
      <c r="G45" s="4">
        <v>42682</v>
      </c>
      <c r="H45" s="4">
        <v>44444</v>
      </c>
      <c r="I45" s="3">
        <f>VLOOKUP(keyin[[#This Row],[中心頻率]],info!E:G,2,FALSE)</f>
        <v>20</v>
      </c>
      <c r="J45" s="3">
        <f>VLOOKUP(keyin[[#This Row],[中心頻率2]],info!E:G,2,FALSE)</f>
        <v>11.3</v>
      </c>
      <c r="K45" s="3" t="e">
        <f>VLOOKUP(keyin[[#This Row],[中心頻率3]],info!E:G,2,FALSE)</f>
        <v>#N/A</v>
      </c>
      <c r="L45" s="3" t="e">
        <f>VLOOKUP(keyin[[#This Row],[中心頻率4]],info!E:G,2,FALSE)</f>
        <v>#N/A</v>
      </c>
      <c r="M45" s="3">
        <v>60</v>
      </c>
      <c r="O45" s="5">
        <v>0</v>
      </c>
      <c r="P45" s="5">
        <v>1</v>
      </c>
    </row>
    <row r="46" spans="1:16" x14ac:dyDescent="0.2">
      <c r="A46" s="2" t="s">
        <v>463</v>
      </c>
      <c r="B46" s="3">
        <v>763</v>
      </c>
      <c r="F46" s="7" t="str">
        <f>VLOOKUP(keyin[[#This Row],[中心頻率]],info!E:G,3,FALSE)</f>
        <v>GT</v>
      </c>
      <c r="G46" s="4">
        <v>42639</v>
      </c>
      <c r="H46" s="4">
        <v>44464</v>
      </c>
      <c r="I46" s="3">
        <f>VLOOKUP(keyin[[#This Row],[中心頻率]],info!E:G,2,FALSE)</f>
        <v>10</v>
      </c>
      <c r="J46" s="3" t="e">
        <f>VLOOKUP(keyin[[#This Row],[中心頻率2]],info!E:G,2,FALSE)</f>
        <v>#N/A</v>
      </c>
      <c r="K46" s="3" t="e">
        <f>VLOOKUP(keyin[[#This Row],[中心頻率3]],info!E:G,2,FALSE)</f>
        <v>#N/A</v>
      </c>
      <c r="L46" s="3" t="e">
        <f>VLOOKUP(keyin[[#This Row],[中心頻率4]],info!E:G,2,FALSE)</f>
        <v>#N/A</v>
      </c>
      <c r="M46" s="3">
        <v>40</v>
      </c>
      <c r="O46" s="5">
        <v>1</v>
      </c>
      <c r="P46" s="5">
        <v>1</v>
      </c>
    </row>
    <row r="47" spans="1:16" x14ac:dyDescent="0.2">
      <c r="A47" s="2" t="s">
        <v>449</v>
      </c>
      <c r="B47" s="3">
        <v>773</v>
      </c>
      <c r="C47" s="3">
        <v>1835</v>
      </c>
      <c r="D47" s="3">
        <v>1844.35</v>
      </c>
      <c r="F47" s="7" t="str">
        <f>VLOOKUP(keyin[[#This Row],[中心頻率]],info!E:G,3,FALSE)</f>
        <v>FET</v>
      </c>
      <c r="G47" s="4">
        <v>42643</v>
      </c>
      <c r="H47" s="4">
        <v>44468</v>
      </c>
      <c r="I47" s="3">
        <f>VLOOKUP(keyin[[#This Row],[中心頻率]],info!E:G,2,FALSE)</f>
        <v>10</v>
      </c>
      <c r="J47" s="3">
        <f>VLOOKUP(keyin[[#This Row],[中心頻率2]],info!E:G,2,FALSE)</f>
        <v>10</v>
      </c>
      <c r="K47" s="3">
        <f>VLOOKUP(keyin[[#This Row],[中心頻率3]],info!E:G,2,FALSE)</f>
        <v>8.6999999999999993</v>
      </c>
      <c r="L47" s="3" t="e">
        <f>VLOOKUP(keyin[[#This Row],[中心頻率4]],info!E:G,2,FALSE)</f>
        <v>#N/A</v>
      </c>
      <c r="M47" s="3">
        <v>60</v>
      </c>
      <c r="O47" s="5">
        <v>0</v>
      </c>
      <c r="P47" s="5">
        <v>1</v>
      </c>
    </row>
    <row r="48" spans="1:16" x14ac:dyDescent="0.2">
      <c r="A48" s="2" t="s">
        <v>460</v>
      </c>
      <c r="B48" s="3">
        <v>935</v>
      </c>
      <c r="C48" s="3">
        <v>2630</v>
      </c>
      <c r="F48" s="7" t="str">
        <f>VLOOKUP(keyin[[#This Row],[中心頻率]],info!E:G,3,FALSE)</f>
        <v>T-STAR</v>
      </c>
      <c r="G48" s="4">
        <v>42821</v>
      </c>
      <c r="H48" s="4">
        <v>44482</v>
      </c>
      <c r="I48" s="3">
        <f>VLOOKUP(keyin[[#This Row],[中心頻率]],info!E:G,2,FALSE)</f>
        <v>10</v>
      </c>
      <c r="J48" s="3">
        <f>VLOOKUP(keyin[[#This Row],[中心頻率2]],info!E:G,2,FALSE)</f>
        <v>20</v>
      </c>
      <c r="K48" s="3" t="e">
        <f>VLOOKUP(keyin[[#This Row],[中心頻率3]],info!E:G,2,FALSE)</f>
        <v>#N/A</v>
      </c>
      <c r="L48" s="3" t="e">
        <f>VLOOKUP(keyin[[#This Row],[中心頻率4]],info!E:G,2,FALSE)</f>
        <v>#N/A</v>
      </c>
      <c r="M48" s="3">
        <v>160</v>
      </c>
      <c r="O48" s="5">
        <v>11</v>
      </c>
      <c r="P48" s="5">
        <v>1</v>
      </c>
    </row>
    <row r="49" spans="1:16" x14ac:dyDescent="0.2">
      <c r="A49" s="2" t="s">
        <v>461</v>
      </c>
      <c r="B49" s="3">
        <v>935</v>
      </c>
      <c r="C49" s="3">
        <v>2630</v>
      </c>
      <c r="F49" s="7" t="str">
        <f>VLOOKUP(keyin[[#This Row],[中心頻率]],info!E:G,3,FALSE)</f>
        <v>T-STAR</v>
      </c>
      <c r="G49" s="4">
        <v>42705</v>
      </c>
      <c r="H49" s="4">
        <v>44482</v>
      </c>
      <c r="I49" s="3">
        <f>VLOOKUP(keyin[[#This Row],[中心頻率]],info!E:G,2,FALSE)</f>
        <v>10</v>
      </c>
      <c r="J49" s="3">
        <f>VLOOKUP(keyin[[#This Row],[中心頻率2]],info!E:G,2,FALSE)</f>
        <v>20</v>
      </c>
      <c r="K49" s="3" t="e">
        <f>VLOOKUP(keyin[[#This Row],[中心頻率3]],info!E:G,2,FALSE)</f>
        <v>#N/A</v>
      </c>
      <c r="L49" s="3" t="e">
        <f>VLOOKUP(keyin[[#This Row],[中心頻率4]],info!E:G,2,FALSE)</f>
        <v>#N/A</v>
      </c>
      <c r="M49" s="3">
        <v>160</v>
      </c>
      <c r="O49" s="5">
        <v>10</v>
      </c>
      <c r="P49" s="5">
        <v>1</v>
      </c>
    </row>
    <row r="50" spans="1:16" x14ac:dyDescent="0.2">
      <c r="A50" s="2" t="s">
        <v>495</v>
      </c>
      <c r="B50" s="3">
        <v>763</v>
      </c>
      <c r="F50" s="7" t="str">
        <f>VLOOKUP(keyin[[#This Row],[中心頻率]],info!E:G,3,FALSE)</f>
        <v>GT</v>
      </c>
      <c r="G50" s="4">
        <v>42800</v>
      </c>
      <c r="H50" s="4">
        <v>44625</v>
      </c>
      <c r="I50" s="3">
        <f>VLOOKUP(keyin[[#This Row],[中心頻率]],info!E:G,2,FALSE)</f>
        <v>10</v>
      </c>
      <c r="J50" s="3" t="e">
        <f>VLOOKUP(keyin[[#This Row],[中心頻率2]],info!E:G,2,FALSE)</f>
        <v>#N/A</v>
      </c>
      <c r="K50" s="3" t="e">
        <f>VLOOKUP(keyin[[#This Row],[中心頻率3]],info!E:G,2,FALSE)</f>
        <v>#N/A</v>
      </c>
      <c r="L50" s="3" t="e">
        <f>VLOOKUP(keyin[[#This Row],[中心頻率4]],info!E:G,2,FALSE)</f>
        <v>#N/A</v>
      </c>
      <c r="M50" s="3">
        <v>40</v>
      </c>
      <c r="O50" s="5">
        <v>1</v>
      </c>
      <c r="P50" s="5">
        <v>1</v>
      </c>
    </row>
    <row r="51" spans="1:16" x14ac:dyDescent="0.2">
      <c r="A51" s="2" t="s">
        <v>464</v>
      </c>
      <c r="B51" s="3">
        <v>763</v>
      </c>
      <c r="F51" s="7" t="str">
        <f>VLOOKUP(keyin[[#This Row],[中心頻率]],info!E:G,3,FALSE)</f>
        <v>GT</v>
      </c>
      <c r="G51" s="4">
        <v>42800</v>
      </c>
      <c r="H51" s="4">
        <v>44625</v>
      </c>
      <c r="I51" s="3">
        <f>VLOOKUP(keyin[[#This Row],[中心頻率]],info!E:G,2,FALSE)</f>
        <v>10</v>
      </c>
      <c r="J51" s="3" t="e">
        <f>VLOOKUP(keyin[[#This Row],[中心頻率2]],info!E:G,2,FALSE)</f>
        <v>#N/A</v>
      </c>
      <c r="K51" s="3" t="e">
        <f>VLOOKUP(keyin[[#This Row],[中心頻率3]],info!E:G,2,FALSE)</f>
        <v>#N/A</v>
      </c>
      <c r="L51" s="3" t="e">
        <f>VLOOKUP(keyin[[#This Row],[中心頻率4]],info!E:G,2,FALSE)</f>
        <v>#N/A</v>
      </c>
      <c r="M51" s="3">
        <v>40</v>
      </c>
      <c r="O51" s="5">
        <v>0</v>
      </c>
      <c r="P51" s="5">
        <v>1</v>
      </c>
    </row>
    <row r="52" spans="1:16" x14ac:dyDescent="0.2">
      <c r="A52" s="2" t="s">
        <v>496</v>
      </c>
      <c r="B52" s="3">
        <v>952.5</v>
      </c>
      <c r="F52" s="7" t="str">
        <f>VLOOKUP(keyin[[#This Row],[中心頻率]],info!E:G,3,FALSE)</f>
        <v>GT</v>
      </c>
      <c r="G52" s="4">
        <v>42872</v>
      </c>
      <c r="H52" s="4">
        <v>44697</v>
      </c>
      <c r="I52" s="3">
        <f>VLOOKUP(keyin[[#This Row],[中心頻率]],info!E:G,2,FALSE)</f>
        <v>5</v>
      </c>
      <c r="J52" s="3" t="e">
        <f>VLOOKUP(keyin[[#This Row],[中心頻率2]],info!E:G,2,FALSE)</f>
        <v>#N/A</v>
      </c>
      <c r="K52" s="3" t="e">
        <f>VLOOKUP(keyin[[#This Row],[中心頻率3]],info!E:G,2,FALSE)</f>
        <v>#N/A</v>
      </c>
      <c r="L52" s="3" t="e">
        <f>VLOOKUP(keyin[[#This Row],[中心頻率4]],info!E:G,2,FALSE)</f>
        <v>#N/A</v>
      </c>
      <c r="M52" s="3">
        <v>60</v>
      </c>
      <c r="O52" s="5">
        <v>0</v>
      </c>
      <c r="P52" s="5">
        <v>1</v>
      </c>
    </row>
    <row r="53" spans="1:16" x14ac:dyDescent="0.2">
      <c r="A53" s="2" t="s">
        <v>497</v>
      </c>
      <c r="B53" s="3">
        <v>952.5</v>
      </c>
      <c r="F53" s="7" t="str">
        <f>VLOOKUP(keyin[[#This Row],[中心頻率]],info!E:G,3,FALSE)</f>
        <v>GT</v>
      </c>
      <c r="G53" s="4">
        <v>42889</v>
      </c>
      <c r="H53" s="4">
        <v>44714</v>
      </c>
      <c r="I53" s="3">
        <f>VLOOKUP(keyin[[#This Row],[中心頻率]],info!E:G,2,FALSE)</f>
        <v>5</v>
      </c>
      <c r="J53" s="3" t="e">
        <f>VLOOKUP(keyin[[#This Row],[中心頻率2]],info!E:G,2,FALSE)</f>
        <v>#N/A</v>
      </c>
      <c r="K53" s="3" t="e">
        <f>VLOOKUP(keyin[[#This Row],[中心頻率3]],info!E:G,2,FALSE)</f>
        <v>#N/A</v>
      </c>
      <c r="L53" s="3" t="e">
        <f>VLOOKUP(keyin[[#This Row],[中心頻率4]],info!E:G,2,FALSE)</f>
        <v>#N/A</v>
      </c>
      <c r="M53" s="3">
        <v>60</v>
      </c>
      <c r="O53" s="5">
        <v>0</v>
      </c>
      <c r="P53" s="5">
        <v>1</v>
      </c>
    </row>
    <row r="54" spans="1:16" x14ac:dyDescent="0.2">
      <c r="A54" s="2" t="s">
        <v>498</v>
      </c>
      <c r="B54" s="3">
        <v>763</v>
      </c>
      <c r="F54" s="7" t="str">
        <f>VLOOKUP(keyin[[#This Row],[中心頻率]],info!E:G,3,FALSE)</f>
        <v>GT</v>
      </c>
      <c r="G54" s="4">
        <v>42908</v>
      </c>
      <c r="H54" s="4">
        <v>44733</v>
      </c>
      <c r="I54" s="3">
        <f>VLOOKUP(keyin[[#This Row],[中心頻率]],info!E:G,2,FALSE)</f>
        <v>10</v>
      </c>
      <c r="J54" s="3" t="e">
        <f>VLOOKUP(keyin[[#This Row],[中心頻率2]],info!E:G,2,FALSE)</f>
        <v>#N/A</v>
      </c>
      <c r="K54" s="3" t="e">
        <f>VLOOKUP(keyin[[#This Row],[中心頻率3]],info!E:G,2,FALSE)</f>
        <v>#N/A</v>
      </c>
      <c r="L54" s="3" t="e">
        <f>VLOOKUP(keyin[[#This Row],[中心頻率4]],info!E:G,2,FALSE)</f>
        <v>#N/A</v>
      </c>
      <c r="M54" s="3">
        <v>40</v>
      </c>
      <c r="O54" s="5">
        <v>0</v>
      </c>
      <c r="P54" s="5">
        <v>1</v>
      </c>
    </row>
    <row r="55" spans="1:16" x14ac:dyDescent="0.2">
      <c r="A55" s="2" t="s">
        <v>499</v>
      </c>
      <c r="B55" s="3">
        <v>763</v>
      </c>
      <c r="F55" s="7" t="str">
        <f>VLOOKUP(keyin[[#This Row],[中心頻率]],info!E:G,3,FALSE)</f>
        <v>GT</v>
      </c>
      <c r="G55" s="4">
        <v>42913</v>
      </c>
      <c r="H55" s="4">
        <v>44738</v>
      </c>
      <c r="I55" s="3">
        <f>VLOOKUP(keyin[[#This Row],[中心頻率]],info!E:G,2,FALSE)</f>
        <v>10</v>
      </c>
      <c r="J55" s="3" t="e">
        <f>VLOOKUP(keyin[[#This Row],[中心頻率2]],info!E:G,2,FALSE)</f>
        <v>#N/A</v>
      </c>
      <c r="K55" s="3" t="e">
        <f>VLOOKUP(keyin[[#This Row],[中心頻率3]],info!E:G,2,FALSE)</f>
        <v>#N/A</v>
      </c>
      <c r="L55" s="3" t="e">
        <f>VLOOKUP(keyin[[#This Row],[中心頻率4]],info!E:G,2,FALSE)</f>
        <v>#N/A</v>
      </c>
      <c r="M55" s="3">
        <v>40</v>
      </c>
      <c r="O55" s="5">
        <v>0</v>
      </c>
      <c r="P55" s="5">
        <v>1</v>
      </c>
    </row>
    <row r="56" spans="1:16" x14ac:dyDescent="0.2">
      <c r="A56" s="2" t="s">
        <v>500</v>
      </c>
      <c r="B56" s="3">
        <v>952.5</v>
      </c>
      <c r="F56" s="7" t="str">
        <f>VLOOKUP(keyin[[#This Row],[中心頻率]],info!E:G,3,FALSE)</f>
        <v>GT</v>
      </c>
      <c r="G56" s="4">
        <v>42913</v>
      </c>
      <c r="H56" s="4">
        <v>44738</v>
      </c>
      <c r="I56" s="3">
        <f>VLOOKUP(keyin[[#This Row],[中心頻率]],info!E:G,2,FALSE)</f>
        <v>5</v>
      </c>
      <c r="J56" s="3" t="e">
        <f>VLOOKUP(keyin[[#This Row],[中心頻率2]],info!E:G,2,FALSE)</f>
        <v>#N/A</v>
      </c>
      <c r="K56" s="3" t="e">
        <f>VLOOKUP(keyin[[#This Row],[中心頻率3]],info!E:G,2,FALSE)</f>
        <v>#N/A</v>
      </c>
      <c r="L56" s="3" t="e">
        <f>VLOOKUP(keyin[[#This Row],[中心頻率4]],info!E:G,2,FALSE)</f>
        <v>#N/A</v>
      </c>
      <c r="M56" s="3">
        <v>60</v>
      </c>
      <c r="O56" s="5">
        <v>0</v>
      </c>
      <c r="P56" s="5">
        <v>1</v>
      </c>
    </row>
    <row r="57" spans="1:16" x14ac:dyDescent="0.2">
      <c r="A57" s="2" t="s">
        <v>501</v>
      </c>
      <c r="B57" s="3">
        <v>952.5</v>
      </c>
      <c r="F57" s="7" t="str">
        <f>VLOOKUP(keyin[[#This Row],[中心頻率]],info!E:G,3,FALSE)</f>
        <v>GT</v>
      </c>
      <c r="G57" s="4">
        <v>42914</v>
      </c>
      <c r="H57" s="4">
        <v>44739</v>
      </c>
      <c r="I57" s="3">
        <f>VLOOKUP(keyin[[#This Row],[中心頻率]],info!E:G,2,FALSE)</f>
        <v>5</v>
      </c>
      <c r="J57" s="3" t="e">
        <f>VLOOKUP(keyin[[#This Row],[中心頻率2]],info!E:G,2,FALSE)</f>
        <v>#N/A</v>
      </c>
      <c r="K57" s="3" t="e">
        <f>VLOOKUP(keyin[[#This Row],[中心頻率3]],info!E:G,2,FALSE)</f>
        <v>#N/A</v>
      </c>
      <c r="L57" s="3" t="e">
        <f>VLOOKUP(keyin[[#This Row],[中心頻率4]],info!E:G,2,FALSE)</f>
        <v>#N/A</v>
      </c>
      <c r="M57" s="3">
        <v>60</v>
      </c>
      <c r="O57" s="5">
        <v>0</v>
      </c>
      <c r="P57" s="5">
        <v>1</v>
      </c>
    </row>
    <row r="58" spans="1:16" x14ac:dyDescent="0.2">
      <c r="A58" s="2" t="s">
        <v>434</v>
      </c>
      <c r="B58" s="3">
        <v>1857.5</v>
      </c>
      <c r="F58" s="7" t="str">
        <f>VLOOKUP(keyin[[#This Row],[中心頻率]],info!E:G,3,FALSE)</f>
        <v>CHT</v>
      </c>
      <c r="G58" s="4">
        <v>41757</v>
      </c>
      <c r="H58" s="4">
        <v>43582</v>
      </c>
      <c r="I58" s="3">
        <f>VLOOKUP(keyin[[#This Row],[中心頻率]],info!E:G,2,FALSE)</f>
        <v>15</v>
      </c>
      <c r="J58" s="3" t="e">
        <f>VLOOKUP(keyin[[#This Row],[中心頻率2]],info!E:G,2,FALSE)</f>
        <v>#N/A</v>
      </c>
      <c r="K58" s="3" t="e">
        <f>VLOOKUP(keyin[[#This Row],[中心頻率3]],info!E:G,2,FALSE)</f>
        <v>#N/A</v>
      </c>
      <c r="L58" s="3" t="e">
        <f>VLOOKUP(keyin[[#This Row],[中心頻率4]],info!E:G,2,FALSE)</f>
        <v>#N/A</v>
      </c>
      <c r="M58" s="3">
        <v>60</v>
      </c>
      <c r="O58" s="5">
        <v>1</v>
      </c>
      <c r="P58" s="5">
        <v>1</v>
      </c>
    </row>
    <row r="59" spans="1:16" x14ac:dyDescent="0.2">
      <c r="A59" s="2" t="s">
        <v>450</v>
      </c>
      <c r="B59" s="3">
        <v>1835</v>
      </c>
      <c r="C59" s="3">
        <v>1844.35</v>
      </c>
      <c r="F59" s="7" t="str">
        <f>VLOOKUP(keyin[[#This Row],[中心頻率]],info!E:G,3,FALSE)</f>
        <v>FET</v>
      </c>
      <c r="G59" s="4">
        <v>42152</v>
      </c>
      <c r="H59" s="4">
        <v>43978</v>
      </c>
      <c r="I59" s="3">
        <f>VLOOKUP(keyin[[#This Row],[中心頻率]],info!E:G,2,FALSE)</f>
        <v>10</v>
      </c>
      <c r="J59" s="3">
        <f>VLOOKUP(keyin[[#This Row],[中心頻率2]],info!E:G,2,FALSE)</f>
        <v>8.6999999999999993</v>
      </c>
      <c r="K59" s="3" t="e">
        <f>VLOOKUP(keyin[[#This Row],[中心頻率3]],info!E:G,2,FALSE)</f>
        <v>#N/A</v>
      </c>
      <c r="L59" s="3" t="e">
        <f>VLOOKUP(keyin[[#This Row],[中心頻率4]],info!E:G,2,FALSE)</f>
        <v>#N/A</v>
      </c>
      <c r="M59" s="3">
        <v>2</v>
      </c>
      <c r="O59" s="5">
        <v>11</v>
      </c>
      <c r="P59" s="5">
        <v>1</v>
      </c>
    </row>
    <row r="60" spans="1:16" x14ac:dyDescent="0.2">
      <c r="A60" s="2" t="s">
        <v>451</v>
      </c>
      <c r="B60" s="3">
        <v>1835</v>
      </c>
      <c r="C60" s="3">
        <v>1844.35</v>
      </c>
      <c r="F60" s="7" t="str">
        <f>VLOOKUP(keyin[[#This Row],[中心頻率]],info!E:G,3,FALSE)</f>
        <v>FET</v>
      </c>
      <c r="G60" s="4">
        <v>42152</v>
      </c>
      <c r="H60" s="4">
        <v>43978</v>
      </c>
      <c r="I60" s="3">
        <f>VLOOKUP(keyin[[#This Row],[中心頻率]],info!E:G,2,FALSE)</f>
        <v>10</v>
      </c>
      <c r="J60" s="3">
        <f>VLOOKUP(keyin[[#This Row],[中心頻率2]],info!E:G,2,FALSE)</f>
        <v>8.6999999999999993</v>
      </c>
      <c r="K60" s="3" t="e">
        <f>VLOOKUP(keyin[[#This Row],[中心頻率3]],info!E:G,2,FALSE)</f>
        <v>#N/A</v>
      </c>
      <c r="L60" s="3" t="e">
        <f>VLOOKUP(keyin[[#This Row],[中心頻率4]],info!E:G,2,FALSE)</f>
        <v>#N/A</v>
      </c>
      <c r="M60" s="3">
        <v>2</v>
      </c>
      <c r="O60" s="5">
        <v>1</v>
      </c>
      <c r="P60" s="5">
        <v>1</v>
      </c>
    </row>
    <row r="61" spans="1:16" x14ac:dyDescent="0.2">
      <c r="A61" s="2" t="s">
        <v>452</v>
      </c>
      <c r="B61" s="3">
        <v>1835</v>
      </c>
      <c r="C61" s="3">
        <v>1844.35</v>
      </c>
      <c r="F61" s="7" t="str">
        <f>VLOOKUP(keyin[[#This Row],[中心頻率]],info!E:G,3,FALSE)</f>
        <v>FET</v>
      </c>
      <c r="G61" s="4">
        <v>42171</v>
      </c>
      <c r="H61" s="4">
        <v>43997</v>
      </c>
      <c r="I61" s="3">
        <f>VLOOKUP(keyin[[#This Row],[中心頻率]],info!E:G,2,FALSE)</f>
        <v>10</v>
      </c>
      <c r="J61" s="3">
        <f>VLOOKUP(keyin[[#This Row],[中心頻率2]],info!E:G,2,FALSE)</f>
        <v>8.6999999999999993</v>
      </c>
      <c r="K61" s="3" t="e">
        <f>VLOOKUP(keyin[[#This Row],[中心頻率3]],info!E:G,2,FALSE)</f>
        <v>#N/A</v>
      </c>
      <c r="L61" s="3" t="e">
        <f>VLOOKUP(keyin[[#This Row],[中心頻率4]],info!E:G,2,FALSE)</f>
        <v>#N/A</v>
      </c>
      <c r="M61" s="3">
        <v>2</v>
      </c>
      <c r="O61" s="5">
        <v>0</v>
      </c>
      <c r="P61" s="5">
        <v>1</v>
      </c>
    </row>
    <row r="62" spans="1:16" x14ac:dyDescent="0.2">
      <c r="A62" s="2" t="s">
        <v>453</v>
      </c>
      <c r="B62" s="3">
        <v>1835</v>
      </c>
      <c r="C62" s="3">
        <v>1844.35</v>
      </c>
      <c r="F62" s="7" t="str">
        <f>VLOOKUP(keyin[[#This Row],[中心頻率]],info!E:G,3,FALSE)</f>
        <v>FET</v>
      </c>
      <c r="G62" s="4">
        <v>42207</v>
      </c>
      <c r="H62" s="4">
        <v>44033</v>
      </c>
      <c r="I62" s="3">
        <f>VLOOKUP(keyin[[#This Row],[中心頻率]],info!E:G,2,FALSE)</f>
        <v>10</v>
      </c>
      <c r="J62" s="3">
        <f>VLOOKUP(keyin[[#This Row],[中心頻率2]],info!E:G,2,FALSE)</f>
        <v>8.6999999999999993</v>
      </c>
      <c r="K62" s="3" t="e">
        <f>VLOOKUP(keyin[[#This Row],[中心頻率3]],info!E:G,2,FALSE)</f>
        <v>#N/A</v>
      </c>
      <c r="L62" s="3" t="e">
        <f>VLOOKUP(keyin[[#This Row],[中心頻率4]],info!E:G,2,FALSE)</f>
        <v>#N/A</v>
      </c>
      <c r="M62" s="3">
        <v>18</v>
      </c>
      <c r="O62" s="5">
        <v>0</v>
      </c>
      <c r="P62" s="5">
        <v>1</v>
      </c>
    </row>
    <row r="63" spans="1:16" x14ac:dyDescent="0.2">
      <c r="A63" s="2" t="s">
        <v>435</v>
      </c>
      <c r="B63" s="3">
        <v>1857.5</v>
      </c>
      <c r="F63" s="7" t="str">
        <f>VLOOKUP(keyin[[#This Row],[中心頻率]],info!E:G,3,FALSE)</f>
        <v>CHT</v>
      </c>
      <c r="G63" s="4">
        <v>42576</v>
      </c>
      <c r="H63" s="4">
        <v>44401</v>
      </c>
      <c r="I63" s="3">
        <f>VLOOKUP(keyin[[#This Row],[中心頻率]],info!E:G,2,FALSE)</f>
        <v>15</v>
      </c>
      <c r="J63" s="3" t="e">
        <f>VLOOKUP(keyin[[#This Row],[中心頻率2]],info!E:G,2,FALSE)</f>
        <v>#N/A</v>
      </c>
      <c r="K63" s="3" t="e">
        <f>VLOOKUP(keyin[[#This Row],[中心頻率3]],info!E:G,2,FALSE)</f>
        <v>#N/A</v>
      </c>
      <c r="L63" s="3" t="e">
        <f>VLOOKUP(keyin[[#This Row],[中心頻率4]],info!E:G,2,FALSE)</f>
        <v>#N/A</v>
      </c>
      <c r="M63" s="3">
        <v>60</v>
      </c>
      <c r="O63" s="5">
        <v>1</v>
      </c>
      <c r="P63" s="5">
        <v>1</v>
      </c>
    </row>
    <row r="64" spans="1:16" x14ac:dyDescent="0.2">
      <c r="A64" s="2" t="s">
        <v>502</v>
      </c>
      <c r="B64" s="3">
        <v>1835</v>
      </c>
      <c r="C64" s="3">
        <v>1844.35</v>
      </c>
      <c r="D64" s="3">
        <v>2670</v>
      </c>
      <c r="F64" s="7" t="str">
        <f>VLOOKUP(keyin[[#This Row],[中心頻率]],info!E:G,3,FALSE)</f>
        <v>FET</v>
      </c>
      <c r="G64" s="4">
        <v>42746</v>
      </c>
      <c r="H64" s="4">
        <v>44468</v>
      </c>
      <c r="I64" s="3">
        <f>VLOOKUP(keyin[[#This Row],[中心頻率]],info!E:G,2,FALSE)</f>
        <v>10</v>
      </c>
      <c r="J64" s="3">
        <f>VLOOKUP(keyin[[#This Row],[中心頻率2]],info!E:G,2,FALSE)</f>
        <v>8.6999999999999993</v>
      </c>
      <c r="K64" s="3">
        <f>VLOOKUP(keyin[[#This Row],[中心頻率3]],info!E:G,2,FALSE)</f>
        <v>20</v>
      </c>
      <c r="L64" s="3" t="e">
        <f>VLOOKUP(keyin[[#This Row],[中心頻率4]],info!E:G,2,FALSE)</f>
        <v>#N/A</v>
      </c>
      <c r="M64" s="3">
        <v>40</v>
      </c>
      <c r="O64" s="5">
        <v>11</v>
      </c>
      <c r="P64" s="5">
        <v>1</v>
      </c>
    </row>
    <row r="65" spans="1:17" x14ac:dyDescent="0.2">
      <c r="A65" s="2" t="s">
        <v>454</v>
      </c>
      <c r="B65" s="3">
        <v>1835</v>
      </c>
      <c r="C65" s="3">
        <v>1844.35</v>
      </c>
      <c r="F65" s="7" t="str">
        <f>VLOOKUP(keyin[[#This Row],[中心頻率]],info!E:G,3,FALSE)</f>
        <v>FET</v>
      </c>
      <c r="G65" s="4">
        <v>42643</v>
      </c>
      <c r="H65" s="4">
        <v>44468</v>
      </c>
      <c r="I65" s="3">
        <f>VLOOKUP(keyin[[#This Row],[中心頻率]],info!E:G,2,FALSE)</f>
        <v>10</v>
      </c>
      <c r="J65" s="3">
        <f>VLOOKUP(keyin[[#This Row],[中心頻率2]],info!E:G,2,FALSE)</f>
        <v>8.6999999999999993</v>
      </c>
      <c r="K65" s="3" t="e">
        <f>VLOOKUP(keyin[[#This Row],[中心頻率3]],info!E:G,2,FALSE)</f>
        <v>#N/A</v>
      </c>
      <c r="L65" s="3" t="e">
        <f>VLOOKUP(keyin[[#This Row],[中心頻率4]],info!E:G,2,FALSE)</f>
        <v>#N/A</v>
      </c>
      <c r="M65" s="3">
        <v>60</v>
      </c>
      <c r="O65" s="5">
        <v>11</v>
      </c>
      <c r="P65" s="5">
        <v>1</v>
      </c>
    </row>
    <row r="66" spans="1:17" x14ac:dyDescent="0.2">
      <c r="A66" s="2" t="s">
        <v>443</v>
      </c>
      <c r="B66" s="3">
        <v>1810.65</v>
      </c>
      <c r="F66" s="7" t="str">
        <f>VLOOKUP(keyin[[#This Row],[中心頻率]],info!E:G,3,FALSE)</f>
        <v>TWM</v>
      </c>
      <c r="G66" s="4">
        <v>42681</v>
      </c>
      <c r="H66" s="4">
        <v>44506</v>
      </c>
      <c r="I66" s="3">
        <f>VLOOKUP(keyin[[#This Row],[中心頻率]],info!E:G,2,FALSE)</f>
        <v>11.3</v>
      </c>
      <c r="J66" s="3" t="e">
        <f>VLOOKUP(keyin[[#This Row],[中心頻率2]],info!E:G,2,FALSE)</f>
        <v>#N/A</v>
      </c>
      <c r="K66" s="3" t="e">
        <f>VLOOKUP(keyin[[#This Row],[中心頻率3]],info!E:G,2,FALSE)</f>
        <v>#N/A</v>
      </c>
      <c r="L66" s="3" t="e">
        <f>VLOOKUP(keyin[[#This Row],[中心頻率4]],info!E:G,2,FALSE)</f>
        <v>#N/A</v>
      </c>
      <c r="M66" s="3">
        <v>25</v>
      </c>
      <c r="O66" s="5">
        <v>10</v>
      </c>
      <c r="P66" s="5">
        <v>1</v>
      </c>
    </row>
    <row r="67" spans="1:17" x14ac:dyDescent="0.2">
      <c r="A67" s="2" t="s">
        <v>444</v>
      </c>
      <c r="B67" s="3">
        <v>1810.65</v>
      </c>
      <c r="F67" s="7" t="str">
        <f>VLOOKUP(keyin[[#This Row],[中心頻率]],info!E:G,3,FALSE)</f>
        <v>TWM</v>
      </c>
      <c r="G67" s="4">
        <v>42681</v>
      </c>
      <c r="H67" s="4">
        <v>44506</v>
      </c>
      <c r="I67" s="3">
        <f>VLOOKUP(keyin[[#This Row],[中心頻率]],info!E:G,2,FALSE)</f>
        <v>11.3</v>
      </c>
      <c r="J67" s="3" t="e">
        <f>VLOOKUP(keyin[[#This Row],[中心頻率2]],info!E:G,2,FALSE)</f>
        <v>#N/A</v>
      </c>
      <c r="K67" s="3" t="e">
        <f>VLOOKUP(keyin[[#This Row],[中心頻率3]],info!E:G,2,FALSE)</f>
        <v>#N/A</v>
      </c>
      <c r="L67" s="3" t="e">
        <f>VLOOKUP(keyin[[#This Row],[中心頻率4]],info!E:G,2,FALSE)</f>
        <v>#N/A</v>
      </c>
      <c r="M67" s="3">
        <v>40</v>
      </c>
      <c r="O67" s="5">
        <v>1</v>
      </c>
      <c r="P67" s="5">
        <v>1</v>
      </c>
    </row>
    <row r="68" spans="1:17" x14ac:dyDescent="0.2">
      <c r="A68" s="2" t="s">
        <v>455</v>
      </c>
      <c r="B68" s="3">
        <v>1835</v>
      </c>
      <c r="C68" s="3">
        <v>1844.35</v>
      </c>
      <c r="F68" s="7" t="str">
        <f>VLOOKUP(keyin[[#This Row],[中心頻率]],info!E:G,3,FALSE)</f>
        <v>FET</v>
      </c>
      <c r="G68" s="4">
        <v>42705</v>
      </c>
      <c r="H68" s="4">
        <v>44530</v>
      </c>
      <c r="I68" s="3">
        <f>VLOOKUP(keyin[[#This Row],[中心頻率]],info!E:G,2,FALSE)</f>
        <v>10</v>
      </c>
      <c r="J68" s="3">
        <f>VLOOKUP(keyin[[#This Row],[中心頻率2]],info!E:G,2,FALSE)</f>
        <v>8.6999999999999993</v>
      </c>
      <c r="K68" s="3" t="e">
        <f>VLOOKUP(keyin[[#This Row],[中心頻率3]],info!E:G,2,FALSE)</f>
        <v>#N/A</v>
      </c>
      <c r="L68" s="3" t="e">
        <f>VLOOKUP(keyin[[#This Row],[中心頻率4]],info!E:G,2,FALSE)</f>
        <v>#N/A</v>
      </c>
      <c r="M68" s="3">
        <v>60</v>
      </c>
      <c r="O68" s="5">
        <v>0</v>
      </c>
      <c r="P68" s="5">
        <v>1</v>
      </c>
    </row>
    <row r="69" spans="1:17" x14ac:dyDescent="0.2">
      <c r="A69" s="2" t="s">
        <v>456</v>
      </c>
      <c r="B69" s="3">
        <v>1835</v>
      </c>
      <c r="C69" s="3">
        <v>1844.35</v>
      </c>
      <c r="F69" s="7" t="str">
        <f>VLOOKUP(keyin[[#This Row],[中心頻率]],info!E:G,3,FALSE)</f>
        <v>FET</v>
      </c>
      <c r="G69" s="4">
        <v>42705</v>
      </c>
      <c r="H69" s="4">
        <v>44530</v>
      </c>
      <c r="I69" s="3">
        <f>VLOOKUP(keyin[[#This Row],[中心頻率]],info!E:G,2,FALSE)</f>
        <v>10</v>
      </c>
      <c r="J69" s="3">
        <f>VLOOKUP(keyin[[#This Row],[中心頻率2]],info!E:G,2,FALSE)</f>
        <v>8.6999999999999993</v>
      </c>
      <c r="K69" s="3" t="e">
        <f>VLOOKUP(keyin[[#This Row],[中心頻率3]],info!E:G,2,FALSE)</f>
        <v>#N/A</v>
      </c>
      <c r="L69" s="3" t="e">
        <f>VLOOKUP(keyin[[#This Row],[中心頻率4]],info!E:G,2,FALSE)</f>
        <v>#N/A</v>
      </c>
      <c r="M69" s="3">
        <v>60</v>
      </c>
      <c r="O69" s="5">
        <v>1</v>
      </c>
      <c r="P69" s="5">
        <v>1</v>
      </c>
    </row>
    <row r="70" spans="1:17" x14ac:dyDescent="0.2">
      <c r="A70" s="2" t="s">
        <v>503</v>
      </c>
      <c r="B70" s="3">
        <v>1810.65</v>
      </c>
      <c r="F70" s="7" t="str">
        <f>VLOOKUP(keyin[[#This Row],[中心頻率]],info!E:G,3,FALSE)</f>
        <v>TWM</v>
      </c>
      <c r="G70" s="4">
        <v>42916</v>
      </c>
      <c r="H70" s="4">
        <v>44741</v>
      </c>
      <c r="I70" s="3">
        <f>VLOOKUP(keyin[[#This Row],[中心頻率]],info!E:G,2,FALSE)</f>
        <v>11.3</v>
      </c>
      <c r="J70" s="3" t="e">
        <f>VLOOKUP(keyin[[#This Row],[中心頻率2]],info!E:G,2,FALSE)</f>
        <v>#N/A</v>
      </c>
      <c r="K70" s="3" t="e">
        <f>VLOOKUP(keyin[[#This Row],[中心頻率3]],info!E:G,2,FALSE)</f>
        <v>#N/A</v>
      </c>
      <c r="L70" s="3" t="e">
        <f>VLOOKUP(keyin[[#This Row],[中心頻率4]],info!E:G,2,FALSE)</f>
        <v>#N/A</v>
      </c>
      <c r="M70" s="3">
        <v>40</v>
      </c>
      <c r="O70" s="5">
        <v>11</v>
      </c>
      <c r="P70" s="5">
        <v>1</v>
      </c>
    </row>
    <row r="71" spans="1:17" x14ac:dyDescent="0.2">
      <c r="A71" s="2" t="s">
        <v>504</v>
      </c>
      <c r="B71" s="3">
        <v>1810.65</v>
      </c>
      <c r="F71" s="7" t="str">
        <f>VLOOKUP(keyin[[#This Row],[中心頻率]],info!E:G,3,FALSE)</f>
        <v>TWM</v>
      </c>
      <c r="G71" s="4">
        <v>42916</v>
      </c>
      <c r="H71" s="4">
        <v>44721</v>
      </c>
      <c r="I71" s="3">
        <f>VLOOKUP(keyin[[#This Row],[中心頻率]],info!E:G,2,FALSE)</f>
        <v>11.3</v>
      </c>
      <c r="J71" s="3" t="e">
        <f>VLOOKUP(keyin[[#This Row],[中心頻率2]],info!E:G,2,FALSE)</f>
        <v>#N/A</v>
      </c>
      <c r="K71" s="3" t="e">
        <f>VLOOKUP(keyin[[#This Row],[中心頻率3]],info!E:G,2,FALSE)</f>
        <v>#N/A</v>
      </c>
      <c r="L71" s="3" t="e">
        <f>VLOOKUP(keyin[[#This Row],[中心頻率4]],info!E:G,2,FALSE)</f>
        <v>#N/A</v>
      </c>
      <c r="M71" s="3">
        <v>8</v>
      </c>
      <c r="O71" s="5">
        <v>1</v>
      </c>
      <c r="P71" s="5">
        <v>1</v>
      </c>
    </row>
    <row r="72" spans="1:17" x14ac:dyDescent="0.2">
      <c r="A72" s="2" t="s">
        <v>466</v>
      </c>
      <c r="B72" s="3">
        <v>793</v>
      </c>
      <c r="C72" s="3">
        <v>1810.65</v>
      </c>
      <c r="F72" s="7" t="str">
        <f>VLOOKUP(keyin[[#This Row],[中心頻率]],info!E:G,3,FALSE)</f>
        <v>TWM</v>
      </c>
      <c r="G72" s="4">
        <v>42678</v>
      </c>
      <c r="H72" s="4">
        <v>43582</v>
      </c>
      <c r="I72" s="3">
        <f>VLOOKUP(keyin[[#This Row],[中心頻率]],info!E:G,2,FALSE)</f>
        <v>20</v>
      </c>
      <c r="J72" s="3">
        <f>VLOOKUP(keyin[[#This Row],[中心頻率2]],info!E:G,2,FALSE)</f>
        <v>11.3</v>
      </c>
      <c r="K72" s="3" t="e">
        <f>VLOOKUP(keyin[[#This Row],[中心頻率3]],info!E:G,2,FALSE)</f>
        <v>#N/A</v>
      </c>
      <c r="L72" s="3" t="e">
        <f>VLOOKUP(keyin[[#This Row],[中心頻率4]],info!E:G,2,FALSE)</f>
        <v>#N/A</v>
      </c>
      <c r="M72" s="3">
        <v>80</v>
      </c>
      <c r="O72" s="5">
        <v>1</v>
      </c>
      <c r="P72" s="5">
        <v>1</v>
      </c>
      <c r="Q72" s="2" t="s">
        <v>465</v>
      </c>
    </row>
    <row r="73" spans="1:17" x14ac:dyDescent="0.2">
      <c r="A73" s="2" t="s">
        <v>467</v>
      </c>
      <c r="B73" s="3">
        <v>773</v>
      </c>
      <c r="C73" s="3">
        <v>1835</v>
      </c>
      <c r="D73" s="3">
        <v>1844.35</v>
      </c>
      <c r="E73" s="3">
        <v>2670</v>
      </c>
      <c r="F73" s="7" t="str">
        <f>VLOOKUP(keyin[[#This Row],[中心頻率]],info!E:G,3,FALSE)</f>
        <v>FET</v>
      </c>
      <c r="G73" s="4">
        <v>42607</v>
      </c>
      <c r="H73" s="4">
        <v>43582</v>
      </c>
      <c r="I73" s="3">
        <f>VLOOKUP(keyin[[#This Row],[中心頻率]],info!E:G,2,FALSE)</f>
        <v>10</v>
      </c>
      <c r="J73" s="3">
        <f>VLOOKUP(keyin[[#This Row],[中心頻率2]],info!E:G,2,FALSE)</f>
        <v>10</v>
      </c>
      <c r="K73" s="3">
        <f>VLOOKUP(keyin[[#This Row],[中心頻率3]],info!E:G,2,FALSE)</f>
        <v>8.6999999999999993</v>
      </c>
      <c r="L73" s="3">
        <f>VLOOKUP(keyin[[#This Row],[中心頻率4]],info!E:G,2,FALSE)</f>
        <v>20</v>
      </c>
      <c r="M73" s="3">
        <v>80</v>
      </c>
      <c r="O73" s="5">
        <v>1</v>
      </c>
      <c r="P73" s="5">
        <v>1</v>
      </c>
    </row>
    <row r="74" spans="1:17" x14ac:dyDescent="0.2">
      <c r="A74" s="2" t="s">
        <v>468</v>
      </c>
      <c r="B74" s="3">
        <v>1857.5</v>
      </c>
      <c r="C74" s="3">
        <v>945</v>
      </c>
      <c r="D74" s="3">
        <v>2650</v>
      </c>
      <c r="F74" s="7" t="str">
        <f>VLOOKUP(keyin[[#This Row],[中心頻率]],info!E:G,3,FALSE)</f>
        <v>CHT</v>
      </c>
      <c r="G74" s="4">
        <v>42447</v>
      </c>
      <c r="H74" s="4">
        <v>43705</v>
      </c>
      <c r="I74" s="3">
        <f>VLOOKUP(keyin[[#This Row],[中心頻率]],info!E:G,2,FALSE)</f>
        <v>15</v>
      </c>
      <c r="J74" s="3">
        <f>VLOOKUP(keyin[[#This Row],[中心頻率2]],info!E:G,2,FALSE)</f>
        <v>10</v>
      </c>
      <c r="K74" s="3">
        <f>VLOOKUP(keyin[[#This Row],[中心頻率3]],info!E:G,2,FALSE)</f>
        <v>20</v>
      </c>
      <c r="L74" s="3" t="e">
        <f>VLOOKUP(keyin[[#This Row],[中心頻率4]],info!E:G,2,FALSE)</f>
        <v>#N/A</v>
      </c>
      <c r="M74" s="3">
        <v>40</v>
      </c>
      <c r="O74" s="5">
        <v>1</v>
      </c>
      <c r="P74" s="5">
        <v>1</v>
      </c>
    </row>
    <row r="75" spans="1:17" x14ac:dyDescent="0.2">
      <c r="A75" s="2" t="s">
        <v>469</v>
      </c>
      <c r="B75" s="3">
        <v>793</v>
      </c>
      <c r="C75" s="3">
        <v>1810.65</v>
      </c>
      <c r="F75" s="7" t="str">
        <f>VLOOKUP(keyin[[#This Row],[中心頻率]],info!E:G,3,FALSE)</f>
        <v>TWM</v>
      </c>
      <c r="G75" s="4">
        <v>42670</v>
      </c>
      <c r="H75" s="4">
        <v>43702</v>
      </c>
      <c r="I75" s="3">
        <f>VLOOKUP(keyin[[#This Row],[中心頻率]],info!E:G,2,FALSE)</f>
        <v>20</v>
      </c>
      <c r="J75" s="3">
        <f>VLOOKUP(keyin[[#This Row],[中心頻率2]],info!E:G,2,FALSE)</f>
        <v>11.3</v>
      </c>
      <c r="K75" s="3" t="e">
        <f>VLOOKUP(keyin[[#This Row],[中心頻率3]],info!E:G,2,FALSE)</f>
        <v>#N/A</v>
      </c>
      <c r="L75" s="3" t="e">
        <f>VLOOKUP(keyin[[#This Row],[中心頻率4]],info!E:G,2,FALSE)</f>
        <v>#N/A</v>
      </c>
      <c r="M75" s="3">
        <v>60</v>
      </c>
      <c r="O75" s="5">
        <v>1</v>
      </c>
      <c r="P75" s="5">
        <v>1</v>
      </c>
    </row>
    <row r="76" spans="1:17" x14ac:dyDescent="0.2">
      <c r="A76" s="2" t="s">
        <v>470</v>
      </c>
      <c r="B76" s="3">
        <v>935</v>
      </c>
      <c r="F76" s="7" t="str">
        <f>VLOOKUP(keyin[[#This Row],[中心頻率]],info!E:G,3,FALSE)</f>
        <v>T-STAR</v>
      </c>
      <c r="G76" s="4">
        <v>41913</v>
      </c>
      <c r="H76" s="4">
        <v>43738</v>
      </c>
      <c r="I76" s="3">
        <f>VLOOKUP(keyin[[#This Row],[中心頻率]],info!E:G,2,FALSE)</f>
        <v>10</v>
      </c>
      <c r="J76" s="3" t="e">
        <f>VLOOKUP(keyin[[#This Row],[中心頻率2]],info!E:G,2,FALSE)</f>
        <v>#N/A</v>
      </c>
      <c r="K76" s="3" t="e">
        <f>VLOOKUP(keyin[[#This Row],[中心頻率3]],info!E:G,2,FALSE)</f>
        <v>#N/A</v>
      </c>
      <c r="L76" s="3" t="e">
        <f>VLOOKUP(keyin[[#This Row],[中心頻率4]],info!E:G,2,FALSE)</f>
        <v>#N/A</v>
      </c>
      <c r="M76" s="3">
        <v>40</v>
      </c>
      <c r="O76" s="5">
        <v>10</v>
      </c>
      <c r="P76" s="5">
        <v>1</v>
      </c>
    </row>
    <row r="77" spans="1:17" x14ac:dyDescent="0.2">
      <c r="A77" s="2" t="s">
        <v>471</v>
      </c>
      <c r="B77" s="3">
        <v>945</v>
      </c>
      <c r="F77" s="7" t="str">
        <f>VLOOKUP(keyin[[#This Row],[中心頻率]],info!E:G,3,FALSE)</f>
        <v>CHT</v>
      </c>
      <c r="G77" s="4">
        <v>41991</v>
      </c>
      <c r="H77" s="4">
        <v>43816</v>
      </c>
      <c r="I77" s="3">
        <f>VLOOKUP(keyin[[#This Row],[中心頻率]],info!E:G,2,FALSE)</f>
        <v>10</v>
      </c>
      <c r="J77" s="3" t="e">
        <f>VLOOKUP(keyin[[#This Row],[中心頻率2]],info!E:G,2,FALSE)</f>
        <v>#N/A</v>
      </c>
      <c r="K77" s="3" t="e">
        <f>VLOOKUP(keyin[[#This Row],[中心頻率3]],info!E:G,2,FALSE)</f>
        <v>#N/A</v>
      </c>
      <c r="L77" s="3" t="e">
        <f>VLOOKUP(keyin[[#This Row],[中心頻率4]],info!E:G,2,FALSE)</f>
        <v>#N/A</v>
      </c>
      <c r="M77" s="3">
        <v>30</v>
      </c>
      <c r="O77" s="5">
        <v>0</v>
      </c>
      <c r="P77" s="5">
        <v>1</v>
      </c>
    </row>
    <row r="78" spans="1:17" x14ac:dyDescent="0.2">
      <c r="A78" s="2" t="s">
        <v>472</v>
      </c>
      <c r="B78" s="3">
        <v>1857.5</v>
      </c>
      <c r="C78" s="3">
        <v>945</v>
      </c>
      <c r="F78" s="7" t="str">
        <f>VLOOKUP(keyin[[#This Row],[中心頻率]],info!E:G,3,FALSE)</f>
        <v>CHT</v>
      </c>
      <c r="G78" s="4">
        <v>42838</v>
      </c>
      <c r="H78" s="4">
        <v>43841</v>
      </c>
      <c r="I78" s="3">
        <f>VLOOKUP(keyin[[#This Row],[中心頻率]],info!E:G,2,FALSE)</f>
        <v>15</v>
      </c>
      <c r="J78" s="3">
        <f>VLOOKUP(keyin[[#This Row],[中心頻率2]],info!E:G,2,FALSE)</f>
        <v>10</v>
      </c>
      <c r="K78" s="3" t="e">
        <f>VLOOKUP(keyin[[#This Row],[中心頻率3]],info!E:G,2,FALSE)</f>
        <v>#N/A</v>
      </c>
      <c r="L78" s="3" t="e">
        <f>VLOOKUP(keyin[[#This Row],[中心頻率4]],info!E:G,2,FALSE)</f>
        <v>#N/A</v>
      </c>
      <c r="M78" s="3">
        <v>60</v>
      </c>
      <c r="O78" s="5">
        <v>11</v>
      </c>
      <c r="P78" s="5">
        <v>1</v>
      </c>
    </row>
    <row r="79" spans="1:17" x14ac:dyDescent="0.2">
      <c r="A79" s="2" t="s">
        <v>473</v>
      </c>
      <c r="B79" s="3">
        <v>773</v>
      </c>
      <c r="C79" s="3">
        <v>1835</v>
      </c>
      <c r="D79" s="3">
        <v>1844.35</v>
      </c>
      <c r="F79" s="7" t="str">
        <f>VLOOKUP(keyin[[#This Row],[中心頻率]],info!E:G,3,FALSE)</f>
        <v>FET</v>
      </c>
      <c r="G79" s="4">
        <v>42184</v>
      </c>
      <c r="H79" s="4">
        <v>43855</v>
      </c>
      <c r="I79" s="3">
        <f>VLOOKUP(keyin[[#This Row],[中心頻率]],info!E:G,2,FALSE)</f>
        <v>10</v>
      </c>
      <c r="J79" s="3">
        <f>VLOOKUP(keyin[[#This Row],[中心頻率2]],info!E:G,2,FALSE)</f>
        <v>10</v>
      </c>
      <c r="K79" s="3">
        <f>VLOOKUP(keyin[[#This Row],[中心頻率3]],info!E:G,2,FALSE)</f>
        <v>8.6999999999999993</v>
      </c>
      <c r="L79" s="3" t="e">
        <f>VLOOKUP(keyin[[#This Row],[中心頻率4]],info!E:G,2,FALSE)</f>
        <v>#N/A</v>
      </c>
      <c r="M79" s="3">
        <v>60</v>
      </c>
      <c r="O79" s="5">
        <v>10</v>
      </c>
      <c r="P79" s="5">
        <v>1</v>
      </c>
    </row>
    <row r="80" spans="1:17" x14ac:dyDescent="0.2">
      <c r="A80" s="2" t="s">
        <v>474</v>
      </c>
      <c r="B80" s="3">
        <v>945</v>
      </c>
      <c r="F80" s="7" t="str">
        <f>VLOOKUP(keyin[[#This Row],[中心頻率]],info!E:G,3,FALSE)</f>
        <v>CHT</v>
      </c>
      <c r="G80" s="4">
        <v>42051</v>
      </c>
      <c r="H80" s="4">
        <v>43876</v>
      </c>
      <c r="I80" s="3">
        <f>VLOOKUP(keyin[[#This Row],[中心頻率]],info!E:G,2,FALSE)</f>
        <v>10</v>
      </c>
      <c r="J80" s="3" t="e">
        <f>VLOOKUP(keyin[[#This Row],[中心頻率2]],info!E:G,2,FALSE)</f>
        <v>#N/A</v>
      </c>
      <c r="K80" s="3" t="e">
        <f>VLOOKUP(keyin[[#This Row],[中心頻率3]],info!E:G,2,FALSE)</f>
        <v>#N/A</v>
      </c>
      <c r="L80" s="3" t="e">
        <f>VLOOKUP(keyin[[#This Row],[中心頻率4]],info!E:G,2,FALSE)</f>
        <v>#N/A</v>
      </c>
      <c r="M80" s="3">
        <v>30</v>
      </c>
      <c r="O80" s="5">
        <v>0</v>
      </c>
      <c r="P80" s="5">
        <v>1</v>
      </c>
    </row>
    <row r="81" spans="1:17" x14ac:dyDescent="0.2">
      <c r="A81" s="2" t="s">
        <v>475</v>
      </c>
      <c r="B81" s="3">
        <v>1857.5</v>
      </c>
      <c r="C81" s="3">
        <v>945</v>
      </c>
      <c r="D81" s="3">
        <v>2650</v>
      </c>
      <c r="F81" s="7" t="str">
        <f>VLOOKUP(keyin[[#This Row],[中心頻率]],info!E:G,3,FALSE)</f>
        <v>CHT</v>
      </c>
      <c r="G81" s="4">
        <v>42478</v>
      </c>
      <c r="H81" s="4">
        <v>43983</v>
      </c>
      <c r="I81" s="3">
        <f>VLOOKUP(keyin[[#This Row],[中心頻率]],info!E:G,2,FALSE)</f>
        <v>15</v>
      </c>
      <c r="J81" s="3">
        <f>VLOOKUP(keyin[[#This Row],[中心頻率2]],info!E:G,2,FALSE)</f>
        <v>10</v>
      </c>
      <c r="K81" s="3">
        <f>VLOOKUP(keyin[[#This Row],[中心頻率3]],info!E:G,2,FALSE)</f>
        <v>20</v>
      </c>
      <c r="L81" s="3" t="e">
        <f>VLOOKUP(keyin[[#This Row],[中心頻率4]],info!E:G,2,FALSE)</f>
        <v>#N/A</v>
      </c>
      <c r="M81" s="3">
        <v>40</v>
      </c>
      <c r="O81" s="5">
        <v>11</v>
      </c>
      <c r="P81" s="5">
        <v>1</v>
      </c>
    </row>
    <row r="82" spans="1:17" x14ac:dyDescent="0.2">
      <c r="A82" s="2" t="s">
        <v>476</v>
      </c>
      <c r="B82" s="3">
        <v>763</v>
      </c>
      <c r="F82" s="7" t="str">
        <f>VLOOKUP(keyin[[#This Row],[中心頻率]],info!E:G,3,FALSE)</f>
        <v>GT</v>
      </c>
      <c r="G82" s="4">
        <v>42229</v>
      </c>
      <c r="H82" s="4">
        <v>44055</v>
      </c>
      <c r="I82" s="3">
        <f>VLOOKUP(keyin[[#This Row],[中心頻率]],info!E:G,2,FALSE)</f>
        <v>10</v>
      </c>
      <c r="J82" s="3" t="e">
        <f>VLOOKUP(keyin[[#This Row],[中心頻率2]],info!E:G,2,FALSE)</f>
        <v>#N/A</v>
      </c>
      <c r="K82" s="3" t="e">
        <f>VLOOKUP(keyin[[#This Row],[中心頻率3]],info!E:G,2,FALSE)</f>
        <v>#N/A</v>
      </c>
      <c r="L82" s="3" t="e">
        <f>VLOOKUP(keyin[[#This Row],[中心頻率4]],info!E:G,2,FALSE)</f>
        <v>#N/A</v>
      </c>
      <c r="M82" s="3">
        <v>40</v>
      </c>
      <c r="O82" s="5">
        <v>1</v>
      </c>
      <c r="P82" s="5">
        <v>1</v>
      </c>
    </row>
    <row r="83" spans="1:17" x14ac:dyDescent="0.2">
      <c r="A83" s="2" t="s">
        <v>478</v>
      </c>
      <c r="B83" s="3">
        <v>935</v>
      </c>
      <c r="C83" s="3">
        <v>2630</v>
      </c>
      <c r="F83" s="7" t="str">
        <f>VLOOKUP(keyin[[#This Row],[中心頻率]],info!E:G,3,FALSE)</f>
        <v>T-STAR</v>
      </c>
      <c r="G83" s="4">
        <v>42731</v>
      </c>
      <c r="H83" s="4">
        <v>44077</v>
      </c>
      <c r="I83" s="3">
        <f>VLOOKUP(keyin[[#This Row],[中心頻率]],info!E:G,2,FALSE)</f>
        <v>10</v>
      </c>
      <c r="J83" s="3">
        <f>VLOOKUP(keyin[[#This Row],[中心頻率2]],info!E:G,2,FALSE)</f>
        <v>20</v>
      </c>
      <c r="K83" s="3" t="e">
        <f>VLOOKUP(keyin[[#This Row],[中心頻率3]],info!E:G,2,FALSE)</f>
        <v>#N/A</v>
      </c>
      <c r="L83" s="3" t="e">
        <f>VLOOKUP(keyin[[#This Row],[中心頻率4]],info!E:G,2,FALSE)</f>
        <v>#N/A</v>
      </c>
      <c r="M83" s="3">
        <v>160</v>
      </c>
      <c r="O83" s="5">
        <v>0</v>
      </c>
      <c r="P83" s="5">
        <v>1</v>
      </c>
    </row>
    <row r="84" spans="1:17" x14ac:dyDescent="0.2">
      <c r="A84" s="2" t="s">
        <v>477</v>
      </c>
      <c r="B84" s="3">
        <v>763</v>
      </c>
      <c r="F84" s="7" t="str">
        <f>VLOOKUP(keyin[[#This Row],[中心頻率]],info!E:G,3,FALSE)</f>
        <v>GT</v>
      </c>
      <c r="G84" s="4">
        <v>42271</v>
      </c>
      <c r="H84" s="4">
        <v>44097</v>
      </c>
      <c r="I84" s="3">
        <f>VLOOKUP(keyin[[#This Row],[中心頻率]],info!E:G,2,FALSE)</f>
        <v>10</v>
      </c>
      <c r="J84" s="3" t="e">
        <f>VLOOKUP(keyin[[#This Row],[中心頻率2]],info!E:G,2,FALSE)</f>
        <v>#N/A</v>
      </c>
      <c r="K84" s="3" t="e">
        <f>VLOOKUP(keyin[[#This Row],[中心頻率3]],info!E:G,2,FALSE)</f>
        <v>#N/A</v>
      </c>
      <c r="L84" s="3" t="e">
        <f>VLOOKUP(keyin[[#This Row],[中心頻率4]],info!E:G,2,FALSE)</f>
        <v>#N/A</v>
      </c>
      <c r="M84" s="3">
        <v>40</v>
      </c>
      <c r="O84" s="5">
        <v>0</v>
      </c>
      <c r="P84" s="5">
        <v>1</v>
      </c>
    </row>
    <row r="85" spans="1:17" x14ac:dyDescent="0.2">
      <c r="A85" s="2" t="s">
        <v>479</v>
      </c>
      <c r="B85" s="3">
        <v>935</v>
      </c>
      <c r="F85" s="7" t="str">
        <f>VLOOKUP(keyin[[#This Row],[中心頻率]],info!E:G,3,FALSE)</f>
        <v>T-STAR</v>
      </c>
      <c r="G85" s="4">
        <v>42614</v>
      </c>
      <c r="H85" s="4">
        <v>44439</v>
      </c>
      <c r="I85" s="3">
        <f>VLOOKUP(keyin[[#This Row],[中心頻率]],info!E:G,2,FALSE)</f>
        <v>10</v>
      </c>
      <c r="J85" s="3" t="e">
        <f>VLOOKUP(keyin[[#This Row],[中心頻率2]],info!E:G,2,FALSE)</f>
        <v>#N/A</v>
      </c>
      <c r="K85" s="3" t="e">
        <f>VLOOKUP(keyin[[#This Row],[中心頻率3]],info!E:G,2,FALSE)</f>
        <v>#N/A</v>
      </c>
      <c r="L85" s="3" t="e">
        <f>VLOOKUP(keyin[[#This Row],[中心頻率4]],info!E:G,2,FALSE)</f>
        <v>#N/A</v>
      </c>
      <c r="M85" s="3">
        <v>40</v>
      </c>
      <c r="O85" s="5">
        <v>0</v>
      </c>
      <c r="P85" s="5">
        <v>1</v>
      </c>
    </row>
    <row r="86" spans="1:17" x14ac:dyDescent="0.2">
      <c r="A86" s="2" t="s">
        <v>480</v>
      </c>
      <c r="B86" s="3">
        <v>793</v>
      </c>
      <c r="C86" s="3">
        <v>1810.65</v>
      </c>
      <c r="F86" s="7" t="str">
        <f>VLOOKUP(keyin[[#This Row],[中心頻率]],info!E:G,3,FALSE)</f>
        <v>TWM</v>
      </c>
      <c r="G86" s="4">
        <v>42751</v>
      </c>
      <c r="H86" s="4">
        <v>44503</v>
      </c>
      <c r="I86" s="3">
        <f>VLOOKUP(keyin[[#This Row],[中心頻率]],info!E:G,2,FALSE)</f>
        <v>20</v>
      </c>
      <c r="J86" s="3">
        <f>VLOOKUP(keyin[[#This Row],[中心頻率2]],info!E:G,2,FALSE)</f>
        <v>11.3</v>
      </c>
      <c r="K86" s="3" t="e">
        <f>VLOOKUP(keyin[[#This Row],[中心頻率3]],info!E:G,2,FALSE)</f>
        <v>#N/A</v>
      </c>
      <c r="L86" s="3" t="e">
        <f>VLOOKUP(keyin[[#This Row],[中心頻率4]],info!E:G,2,FALSE)</f>
        <v>#N/A</v>
      </c>
      <c r="M86" s="3">
        <v>60</v>
      </c>
      <c r="O86" s="5">
        <v>0</v>
      </c>
      <c r="P86" s="5">
        <v>1</v>
      </c>
    </row>
    <row r="87" spans="1:17" x14ac:dyDescent="0.2">
      <c r="A87" s="2" t="s">
        <v>505</v>
      </c>
      <c r="B87" s="3">
        <v>952.5</v>
      </c>
      <c r="F87" s="7" t="str">
        <f>VLOOKUP(keyin[[#This Row],[中心頻率]],info!E:G,3,FALSE)</f>
        <v>GT</v>
      </c>
      <c r="G87" s="4">
        <v>42880</v>
      </c>
      <c r="H87" s="4">
        <v>44705</v>
      </c>
      <c r="I87" s="3">
        <f>VLOOKUP(keyin[[#This Row],[中心頻率]],info!E:G,2,FALSE)</f>
        <v>5</v>
      </c>
      <c r="J87" s="3" t="e">
        <f>VLOOKUP(keyin[[#This Row],[中心頻率2]],info!E:G,2,FALSE)</f>
        <v>#N/A</v>
      </c>
      <c r="K87" s="3" t="e">
        <f>VLOOKUP(keyin[[#This Row],[中心頻率3]],info!E:G,2,FALSE)</f>
        <v>#N/A</v>
      </c>
      <c r="L87" s="3" t="e">
        <f>VLOOKUP(keyin[[#This Row],[中心頻率4]],info!E:G,2,FALSE)</f>
        <v>#N/A</v>
      </c>
      <c r="M87" s="3">
        <v>60</v>
      </c>
      <c r="O87" s="5">
        <v>0</v>
      </c>
      <c r="P87" s="5">
        <v>1</v>
      </c>
    </row>
    <row r="88" spans="1:17" x14ac:dyDescent="0.2">
      <c r="A88" s="2" t="s">
        <v>481</v>
      </c>
      <c r="B88" s="3">
        <v>1857.5</v>
      </c>
      <c r="F88" s="7" t="str">
        <f>VLOOKUP(keyin[[#This Row],[中心頻率]],info!E:G,3,FALSE)</f>
        <v>CHT</v>
      </c>
      <c r="G88" s="4">
        <v>41757</v>
      </c>
      <c r="H88" s="4">
        <v>43582</v>
      </c>
      <c r="I88" s="3">
        <f>VLOOKUP(keyin[[#This Row],[中心頻率]],info!E:G,2,FALSE)</f>
        <v>15</v>
      </c>
      <c r="J88" s="3" t="e">
        <f>VLOOKUP(keyin[[#This Row],[中心頻率2]],info!E:G,2,FALSE)</f>
        <v>#N/A</v>
      </c>
      <c r="K88" s="3" t="e">
        <f>VLOOKUP(keyin[[#This Row],[中心頻率3]],info!E:G,2,FALSE)</f>
        <v>#N/A</v>
      </c>
      <c r="L88" s="3" t="e">
        <f>VLOOKUP(keyin[[#This Row],[中心頻率4]],info!E:G,2,FALSE)</f>
        <v>#N/A</v>
      </c>
      <c r="M88" s="3">
        <v>60</v>
      </c>
      <c r="O88" s="5">
        <v>1</v>
      </c>
      <c r="P88" s="5">
        <v>1</v>
      </c>
    </row>
    <row r="89" spans="1:17" x14ac:dyDescent="0.2">
      <c r="A89" s="2" t="s">
        <v>482</v>
      </c>
      <c r="B89" s="3">
        <v>1857.5</v>
      </c>
      <c r="F89" s="7" t="str">
        <f>VLOOKUP(keyin[[#This Row],[中心頻率]],info!E:G,3,FALSE)</f>
        <v>CHT</v>
      </c>
      <c r="G89" s="4">
        <v>41757</v>
      </c>
      <c r="H89" s="4">
        <v>43582</v>
      </c>
      <c r="I89" s="3">
        <f>VLOOKUP(keyin[[#This Row],[中心頻率]],info!E:G,2,FALSE)</f>
        <v>15</v>
      </c>
      <c r="J89" s="3" t="e">
        <f>VLOOKUP(keyin[[#This Row],[中心頻率2]],info!E:G,2,FALSE)</f>
        <v>#N/A</v>
      </c>
      <c r="K89" s="3" t="e">
        <f>VLOOKUP(keyin[[#This Row],[中心頻率3]],info!E:G,2,FALSE)</f>
        <v>#N/A</v>
      </c>
      <c r="L89" s="3" t="e">
        <f>VLOOKUP(keyin[[#This Row],[中心頻率4]],info!E:G,2,FALSE)</f>
        <v>#N/A</v>
      </c>
      <c r="M89" s="3">
        <v>60</v>
      </c>
      <c r="O89" s="5">
        <v>1</v>
      </c>
      <c r="P89" s="5">
        <v>1</v>
      </c>
    </row>
    <row r="90" spans="1:17" x14ac:dyDescent="0.2">
      <c r="A90" s="2" t="s">
        <v>483</v>
      </c>
      <c r="B90" s="3">
        <v>1835</v>
      </c>
      <c r="C90" s="3">
        <v>1844.35</v>
      </c>
      <c r="F90" s="7" t="str">
        <f>VLOOKUP(keyin[[#This Row],[中心頻率]],info!E:G,3,FALSE)</f>
        <v>FET</v>
      </c>
      <c r="G90" s="4">
        <v>42193</v>
      </c>
      <c r="H90" s="4">
        <v>44019</v>
      </c>
      <c r="I90" s="3">
        <f>VLOOKUP(keyin[[#This Row],[中心頻率]],info!E:G,2,FALSE)</f>
        <v>10</v>
      </c>
      <c r="J90" s="3">
        <f>VLOOKUP(keyin[[#This Row],[中心頻率2]],info!E:G,2,FALSE)</f>
        <v>8.6999999999999993</v>
      </c>
      <c r="K90" s="3" t="e">
        <f>VLOOKUP(keyin[[#This Row],[中心頻率3]],info!E:G,2,FALSE)</f>
        <v>#N/A</v>
      </c>
      <c r="L90" s="3" t="e">
        <f>VLOOKUP(keyin[[#This Row],[中心頻率4]],info!E:G,2,FALSE)</f>
        <v>#N/A</v>
      </c>
      <c r="M90" s="3">
        <v>18</v>
      </c>
      <c r="O90" s="5">
        <v>10</v>
      </c>
      <c r="P90" s="5">
        <v>1</v>
      </c>
    </row>
    <row r="91" spans="1:17" x14ac:dyDescent="0.2">
      <c r="A91" s="2" t="s">
        <v>484</v>
      </c>
      <c r="B91" s="3">
        <v>1835</v>
      </c>
      <c r="C91" s="3">
        <v>1844.35</v>
      </c>
      <c r="F91" s="7" t="str">
        <f>VLOOKUP(keyin[[#This Row],[中心頻率]],info!E:G,3,FALSE)</f>
        <v>FET</v>
      </c>
      <c r="G91" s="4">
        <v>42214</v>
      </c>
      <c r="H91" s="4">
        <v>44040</v>
      </c>
      <c r="I91" s="3">
        <f>VLOOKUP(keyin[[#This Row],[中心頻率]],info!E:G,2,FALSE)</f>
        <v>10</v>
      </c>
      <c r="J91" s="3">
        <f>VLOOKUP(keyin[[#This Row],[中心頻率2]],info!E:G,2,FALSE)</f>
        <v>8.6999999999999993</v>
      </c>
      <c r="K91" s="3" t="e">
        <f>VLOOKUP(keyin[[#This Row],[中心頻率3]],info!E:G,2,FALSE)</f>
        <v>#N/A</v>
      </c>
      <c r="L91" s="3" t="e">
        <f>VLOOKUP(keyin[[#This Row],[中心頻率4]],info!E:G,2,FALSE)</f>
        <v>#N/A</v>
      </c>
      <c r="M91" s="3">
        <v>18</v>
      </c>
      <c r="O91" s="5">
        <v>0</v>
      </c>
      <c r="P91" s="5">
        <v>1</v>
      </c>
    </row>
    <row r="92" spans="1:17" x14ac:dyDescent="0.2">
      <c r="A92" s="2" t="s">
        <v>485</v>
      </c>
      <c r="B92" s="3">
        <v>1835</v>
      </c>
      <c r="C92" s="3">
        <v>1844.35</v>
      </c>
      <c r="D92" s="3">
        <v>2670</v>
      </c>
      <c r="F92" s="7" t="str">
        <f>VLOOKUP(keyin[[#This Row],[中心頻率]],info!E:G,3,FALSE)</f>
        <v>FET</v>
      </c>
      <c r="G92" s="4">
        <v>42536</v>
      </c>
      <c r="H92" s="4">
        <v>44503</v>
      </c>
      <c r="I92" s="3">
        <f>VLOOKUP(keyin[[#This Row],[中心頻率]],info!E:G,2,FALSE)</f>
        <v>10</v>
      </c>
      <c r="J92" s="3">
        <f>VLOOKUP(keyin[[#This Row],[中心頻率2]],info!E:G,2,FALSE)</f>
        <v>8.6999999999999993</v>
      </c>
      <c r="K92" s="3">
        <f>VLOOKUP(keyin[[#This Row],[中心頻率3]],info!E:G,2,FALSE)</f>
        <v>20</v>
      </c>
      <c r="L92" s="3" t="e">
        <f>VLOOKUP(keyin[[#This Row],[中心頻率4]],info!E:G,2,FALSE)</f>
        <v>#N/A</v>
      </c>
      <c r="M92" s="3">
        <v>80</v>
      </c>
      <c r="O92" s="5">
        <v>0</v>
      </c>
      <c r="P92" s="5">
        <v>1</v>
      </c>
    </row>
    <row r="93" spans="1:17" x14ac:dyDescent="0.2">
      <c r="A93" s="2" t="s">
        <v>486</v>
      </c>
      <c r="B93" s="3">
        <v>1810.65</v>
      </c>
      <c r="F93" s="7" t="str">
        <f>VLOOKUP(keyin[[#This Row],[中心頻率]],info!E:G,3,FALSE)</f>
        <v>TWM</v>
      </c>
      <c r="G93" s="4">
        <v>42677</v>
      </c>
      <c r="H93" s="4">
        <v>44502</v>
      </c>
      <c r="I93" s="3">
        <f>VLOOKUP(keyin[[#This Row],[中心頻率]],info!E:G,2,FALSE)</f>
        <v>11.3</v>
      </c>
      <c r="J93" s="3" t="e">
        <f>VLOOKUP(keyin[[#This Row],[中心頻率2]],info!E:G,2,FALSE)</f>
        <v>#N/A</v>
      </c>
      <c r="K93" s="3" t="e">
        <f>VLOOKUP(keyin[[#This Row],[中心頻率3]],info!E:G,2,FALSE)</f>
        <v>#N/A</v>
      </c>
      <c r="L93" s="3" t="e">
        <f>VLOOKUP(keyin[[#This Row],[中心頻率4]],info!E:G,2,FALSE)</f>
        <v>#N/A</v>
      </c>
      <c r="M93" s="3">
        <v>40</v>
      </c>
      <c r="O93" s="5">
        <v>10</v>
      </c>
      <c r="P93" s="5">
        <v>1</v>
      </c>
    </row>
    <row r="94" spans="1:17" x14ac:dyDescent="0.2">
      <c r="A94" s="2" t="s">
        <v>487</v>
      </c>
      <c r="B94" s="3">
        <v>1810.65</v>
      </c>
      <c r="F94" s="7" t="str">
        <f>VLOOKUP(keyin[[#This Row],[中心頻率]],info!E:G,3,FALSE)</f>
        <v>TWM</v>
      </c>
      <c r="G94" s="4">
        <v>42681</v>
      </c>
      <c r="H94" s="4">
        <v>44506</v>
      </c>
      <c r="I94" s="3">
        <f>VLOOKUP(keyin[[#This Row],[中心頻率]],info!E:G,2,FALSE)</f>
        <v>11.3</v>
      </c>
      <c r="J94" s="3" t="e">
        <f>VLOOKUP(keyin[[#This Row],[中心頻率2]],info!E:G,2,FALSE)</f>
        <v>#N/A</v>
      </c>
      <c r="K94" s="3" t="e">
        <f>VLOOKUP(keyin[[#This Row],[中心頻率3]],info!E:G,2,FALSE)</f>
        <v>#N/A</v>
      </c>
      <c r="L94" s="3" t="e">
        <f>VLOOKUP(keyin[[#This Row],[中心頻率4]],info!E:G,2,FALSE)</f>
        <v>#N/A</v>
      </c>
      <c r="M94" s="3">
        <v>40</v>
      </c>
      <c r="O94" s="5">
        <v>0</v>
      </c>
      <c r="P94" s="5">
        <v>1</v>
      </c>
    </row>
    <row r="95" spans="1:17" x14ac:dyDescent="0.2">
      <c r="A95" s="2" t="s">
        <v>506</v>
      </c>
      <c r="B95" s="3">
        <v>1810.65</v>
      </c>
      <c r="F95" s="7" t="str">
        <f>VLOOKUP(keyin[[#This Row],[中心頻率]],info!E:G,3,FALSE)</f>
        <v>TWM</v>
      </c>
      <c r="G95" s="4">
        <v>42916</v>
      </c>
      <c r="H95" s="4">
        <v>44741</v>
      </c>
      <c r="I95" s="3">
        <f>VLOOKUP(keyin[[#This Row],[中心頻率]],info!E:G,2,FALSE)</f>
        <v>11.3</v>
      </c>
      <c r="J95" s="3" t="e">
        <f>VLOOKUP(keyin[[#This Row],[中心頻率2]],info!E:G,2,FALSE)</f>
        <v>#N/A</v>
      </c>
      <c r="K95" s="3" t="e">
        <f>VLOOKUP(keyin[[#This Row],[中心頻率3]],info!E:G,2,FALSE)</f>
        <v>#N/A</v>
      </c>
      <c r="L95" s="3" t="e">
        <f>VLOOKUP(keyin[[#This Row],[中心頻率4]],info!E:G,2,FALSE)</f>
        <v>#N/A</v>
      </c>
      <c r="M95" s="3">
        <v>40</v>
      </c>
      <c r="O95" s="5">
        <v>0</v>
      </c>
      <c r="P95" s="5">
        <v>1</v>
      </c>
    </row>
    <row r="96" spans="1:17" x14ac:dyDescent="0.2">
      <c r="A96" s="2" t="s">
        <v>508</v>
      </c>
      <c r="B96" s="3">
        <v>945</v>
      </c>
      <c r="F96" s="7" t="str">
        <f>VLOOKUP(keyin[[#This Row],[中心頻率]],info!E:G,3,FALSE)</f>
        <v>CHT</v>
      </c>
      <c r="G96" s="4">
        <v>41963</v>
      </c>
      <c r="H96" s="4">
        <v>43788</v>
      </c>
      <c r="I96" s="3">
        <f>VLOOKUP(keyin[[#This Row],[中心頻率]],info!E:G,2,FALSE)</f>
        <v>10</v>
      </c>
      <c r="J96" s="3" t="e">
        <f>VLOOKUP(keyin[[#This Row],[中心頻率2]],info!E:G,2,FALSE)</f>
        <v>#N/A</v>
      </c>
      <c r="K96" s="3" t="e">
        <f>VLOOKUP(keyin[[#This Row],[中心頻率3]],info!E:G,2,FALSE)</f>
        <v>#N/A</v>
      </c>
      <c r="L96" s="3" t="e">
        <f>VLOOKUP(keyin[[#This Row],[中心頻率4]],info!E:G,2,FALSE)</f>
        <v>#N/A</v>
      </c>
      <c r="M96" s="3">
        <v>30</v>
      </c>
      <c r="O96" s="5">
        <v>10</v>
      </c>
      <c r="P96" s="5">
        <v>1</v>
      </c>
      <c r="Q96" s="2" t="s">
        <v>507</v>
      </c>
    </row>
    <row r="97" spans="1:16" x14ac:dyDescent="0.2">
      <c r="A97" s="2" t="s">
        <v>509</v>
      </c>
      <c r="B97" s="3">
        <v>945</v>
      </c>
      <c r="F97" s="7" t="str">
        <f>VLOOKUP(keyin[[#This Row],[中心頻率]],info!E:G,3,FALSE)</f>
        <v>CHT</v>
      </c>
      <c r="G97" s="4">
        <v>42044</v>
      </c>
      <c r="H97" s="4">
        <v>43869</v>
      </c>
      <c r="I97" s="3">
        <f>VLOOKUP(keyin[[#This Row],[中心頻率]],info!E:G,2,FALSE)</f>
        <v>10</v>
      </c>
      <c r="J97" s="3" t="e">
        <f>VLOOKUP(keyin[[#This Row],[中心頻率2]],info!E:G,2,FALSE)</f>
        <v>#N/A</v>
      </c>
      <c r="K97" s="3" t="e">
        <f>VLOOKUP(keyin[[#This Row],[中心頻率3]],info!E:G,2,FALSE)</f>
        <v>#N/A</v>
      </c>
      <c r="L97" s="3" t="e">
        <f>VLOOKUP(keyin[[#This Row],[中心頻率4]],info!E:G,2,FALSE)</f>
        <v>#N/A</v>
      </c>
      <c r="M97" s="3">
        <v>2.5</v>
      </c>
      <c r="O97" s="5">
        <v>0</v>
      </c>
      <c r="P97" s="5">
        <v>1</v>
      </c>
    </row>
    <row r="98" spans="1:16" x14ac:dyDescent="0.2">
      <c r="A98" s="2" t="s">
        <v>510</v>
      </c>
      <c r="B98" s="3">
        <v>773</v>
      </c>
      <c r="F98" s="7" t="str">
        <f>VLOOKUP(keyin[[#This Row],[中心頻率]],info!E:G,3,FALSE)</f>
        <v>FET</v>
      </c>
      <c r="G98" s="4">
        <v>42221</v>
      </c>
      <c r="H98" s="4">
        <v>44047</v>
      </c>
      <c r="I98" s="3">
        <f>VLOOKUP(keyin[[#This Row],[中心頻率]],info!E:G,2,FALSE)</f>
        <v>10</v>
      </c>
      <c r="J98" s="3" t="e">
        <f>VLOOKUP(keyin[[#This Row],[中心頻率2]],info!E:G,2,FALSE)</f>
        <v>#N/A</v>
      </c>
      <c r="K98" s="3" t="e">
        <f>VLOOKUP(keyin[[#This Row],[中心頻率3]],info!E:G,2,FALSE)</f>
        <v>#N/A</v>
      </c>
      <c r="L98" s="3" t="e">
        <f>VLOOKUP(keyin[[#This Row],[中心頻率4]],info!E:G,2,FALSE)</f>
        <v>#N/A</v>
      </c>
      <c r="M98" s="3">
        <v>40</v>
      </c>
      <c r="O98" s="5">
        <v>0</v>
      </c>
      <c r="P98" s="5">
        <v>1</v>
      </c>
    </row>
    <row r="99" spans="1:16" x14ac:dyDescent="0.2">
      <c r="A99" s="2" t="s">
        <v>511</v>
      </c>
      <c r="B99" s="3">
        <v>763</v>
      </c>
      <c r="F99" s="7" t="str">
        <f>VLOOKUP(keyin[[#This Row],[中心頻率]],info!E:G,3,FALSE)</f>
        <v>GT</v>
      </c>
      <c r="G99" s="4">
        <v>42223</v>
      </c>
      <c r="H99" s="4">
        <v>44049</v>
      </c>
      <c r="I99" s="3">
        <f>VLOOKUP(keyin[[#This Row],[中心頻率]],info!E:G,2,FALSE)</f>
        <v>10</v>
      </c>
      <c r="J99" s="3" t="e">
        <f>VLOOKUP(keyin[[#This Row],[中心頻率2]],info!E:G,2,FALSE)</f>
        <v>#N/A</v>
      </c>
      <c r="K99" s="3" t="e">
        <f>VLOOKUP(keyin[[#This Row],[中心頻率3]],info!E:G,2,FALSE)</f>
        <v>#N/A</v>
      </c>
      <c r="L99" s="3" t="e">
        <f>VLOOKUP(keyin[[#This Row],[中心頻率4]],info!E:G,2,FALSE)</f>
        <v>#N/A</v>
      </c>
      <c r="M99" s="3">
        <v>40</v>
      </c>
      <c r="O99" s="5">
        <v>1</v>
      </c>
      <c r="P99" s="5">
        <v>1</v>
      </c>
    </row>
    <row r="100" spans="1:16" x14ac:dyDescent="0.2">
      <c r="A100" s="2" t="s">
        <v>512</v>
      </c>
      <c r="B100" s="3">
        <v>793</v>
      </c>
      <c r="C100" s="3">
        <v>1810.65</v>
      </c>
      <c r="F100" s="7" t="str">
        <f>VLOOKUP(keyin[[#This Row],[中心頻率]],info!E:G,3,FALSE)</f>
        <v>TWM</v>
      </c>
      <c r="G100" s="4">
        <v>42269</v>
      </c>
      <c r="H100" s="4">
        <v>44053</v>
      </c>
      <c r="I100" s="3">
        <f>VLOOKUP(keyin[[#This Row],[中心頻率]],info!E:G,2,FALSE)</f>
        <v>20</v>
      </c>
      <c r="J100" s="3">
        <f>VLOOKUP(keyin[[#This Row],[中心頻率2]],info!E:G,2,FALSE)</f>
        <v>11.3</v>
      </c>
      <c r="K100" s="3" t="e">
        <f>VLOOKUP(keyin[[#This Row],[中心頻率3]],info!E:G,2,FALSE)</f>
        <v>#N/A</v>
      </c>
      <c r="L100" s="3" t="e">
        <f>VLOOKUP(keyin[[#This Row],[中心頻率4]],info!E:G,2,FALSE)</f>
        <v>#N/A</v>
      </c>
      <c r="M100" s="3">
        <v>60</v>
      </c>
      <c r="O100" s="5">
        <v>0</v>
      </c>
      <c r="P100" s="5">
        <v>1</v>
      </c>
    </row>
    <row r="101" spans="1:16" x14ac:dyDescent="0.2">
      <c r="A101" s="2" t="s">
        <v>513</v>
      </c>
      <c r="B101" s="3">
        <v>935</v>
      </c>
      <c r="F101" s="7" t="str">
        <f>VLOOKUP(keyin[[#This Row],[中心頻率]],info!E:G,3,FALSE)</f>
        <v>T-STAR</v>
      </c>
      <c r="G101" s="4">
        <v>42304</v>
      </c>
      <c r="H101" s="4">
        <v>44130</v>
      </c>
      <c r="I101" s="3">
        <f>VLOOKUP(keyin[[#This Row],[中心頻率]],info!E:G,2,FALSE)</f>
        <v>10</v>
      </c>
      <c r="J101" s="3" t="e">
        <f>VLOOKUP(keyin[[#This Row],[中心頻率2]],info!E:G,2,FALSE)</f>
        <v>#N/A</v>
      </c>
      <c r="K101" s="3" t="e">
        <f>VLOOKUP(keyin[[#This Row],[中心頻率3]],info!E:G,2,FALSE)</f>
        <v>#N/A</v>
      </c>
      <c r="L101" s="3" t="e">
        <f>VLOOKUP(keyin[[#This Row],[中心頻率4]],info!E:G,2,FALSE)</f>
        <v>#N/A</v>
      </c>
      <c r="M101" s="3">
        <v>40</v>
      </c>
      <c r="O101" s="5">
        <v>0</v>
      </c>
      <c r="P101" s="5">
        <v>1</v>
      </c>
    </row>
    <row r="102" spans="1:16" x14ac:dyDescent="0.2">
      <c r="A102" s="2" t="s">
        <v>514</v>
      </c>
      <c r="B102" s="3">
        <v>1857.5</v>
      </c>
      <c r="C102" s="3">
        <v>945</v>
      </c>
      <c r="F102" s="7" t="str">
        <f>VLOOKUP(keyin[[#This Row],[中心頻率]],info!E:G,3,FALSE)</f>
        <v>CHT</v>
      </c>
      <c r="G102" s="4">
        <v>42363</v>
      </c>
      <c r="H102" s="4">
        <v>44143</v>
      </c>
      <c r="I102" s="3">
        <f>VLOOKUP(keyin[[#This Row],[中心頻率]],info!E:G,2,FALSE)</f>
        <v>15</v>
      </c>
      <c r="J102" s="3">
        <f>VLOOKUP(keyin[[#This Row],[中心頻率2]],info!E:G,2,FALSE)</f>
        <v>10</v>
      </c>
      <c r="K102" s="3" t="e">
        <f>VLOOKUP(keyin[[#This Row],[中心頻率3]],info!E:G,2,FALSE)</f>
        <v>#N/A</v>
      </c>
      <c r="L102" s="3" t="e">
        <f>VLOOKUP(keyin[[#This Row],[中心頻率4]],info!E:G,2,FALSE)</f>
        <v>#N/A</v>
      </c>
      <c r="M102" s="3">
        <v>60</v>
      </c>
      <c r="O102" s="5">
        <v>0</v>
      </c>
      <c r="P102" s="5">
        <v>1</v>
      </c>
    </row>
    <row r="103" spans="1:16" x14ac:dyDescent="0.2">
      <c r="A103" s="2" t="s">
        <v>515</v>
      </c>
      <c r="B103" s="3">
        <v>773</v>
      </c>
      <c r="F103" s="7" t="str">
        <f>VLOOKUP(keyin[[#This Row],[中心頻率]],info!E:G,3,FALSE)</f>
        <v>FET</v>
      </c>
      <c r="G103" s="4">
        <v>42391</v>
      </c>
      <c r="H103" s="4">
        <v>44217</v>
      </c>
      <c r="I103" s="3">
        <f>VLOOKUP(keyin[[#This Row],[中心頻率]],info!E:G,2,FALSE)</f>
        <v>10</v>
      </c>
      <c r="J103" s="3" t="e">
        <f>VLOOKUP(keyin[[#This Row],[中心頻率2]],info!E:G,2,FALSE)</f>
        <v>#N/A</v>
      </c>
      <c r="K103" s="3" t="e">
        <f>VLOOKUP(keyin[[#This Row],[中心頻率3]],info!E:G,2,FALSE)</f>
        <v>#N/A</v>
      </c>
      <c r="L103" s="3" t="e">
        <f>VLOOKUP(keyin[[#This Row],[中心頻率4]],info!E:G,2,FALSE)</f>
        <v>#N/A</v>
      </c>
      <c r="M103" s="3">
        <v>60</v>
      </c>
      <c r="O103" s="5">
        <v>0</v>
      </c>
      <c r="P103" s="5">
        <v>1</v>
      </c>
    </row>
    <row r="104" spans="1:16" x14ac:dyDescent="0.2">
      <c r="A104" s="2" t="s">
        <v>516</v>
      </c>
      <c r="B104" s="3">
        <v>793</v>
      </c>
      <c r="C104" s="3">
        <v>1810.65</v>
      </c>
      <c r="F104" s="7" t="str">
        <f>VLOOKUP(keyin[[#This Row],[中心頻率]],info!E:G,3,FALSE)</f>
        <v>TWM</v>
      </c>
      <c r="G104" s="4">
        <v>42601</v>
      </c>
      <c r="H104" s="4">
        <v>44275</v>
      </c>
      <c r="I104" s="3">
        <f>VLOOKUP(keyin[[#This Row],[中心頻率]],info!E:G,2,FALSE)</f>
        <v>20</v>
      </c>
      <c r="J104" s="3">
        <f>VLOOKUP(keyin[[#This Row],[中心頻率2]],info!E:G,2,FALSE)</f>
        <v>11.3</v>
      </c>
      <c r="K104" s="3" t="e">
        <f>VLOOKUP(keyin[[#This Row],[中心頻率3]],info!E:G,2,FALSE)</f>
        <v>#N/A</v>
      </c>
      <c r="L104" s="3" t="e">
        <f>VLOOKUP(keyin[[#This Row],[中心頻率4]],info!E:G,2,FALSE)</f>
        <v>#N/A</v>
      </c>
      <c r="M104" s="3">
        <v>60</v>
      </c>
      <c r="O104" s="5">
        <v>1</v>
      </c>
      <c r="P104" s="5">
        <v>1</v>
      </c>
    </row>
    <row r="105" spans="1:16" x14ac:dyDescent="0.2">
      <c r="A105" s="2" t="s">
        <v>517</v>
      </c>
      <c r="B105" s="3">
        <v>763</v>
      </c>
      <c r="F105" s="7" t="str">
        <f>VLOOKUP(keyin[[#This Row],[中心頻率]],info!E:G,3,FALSE)</f>
        <v>GT</v>
      </c>
      <c r="G105" s="4">
        <v>42524</v>
      </c>
      <c r="H105" s="4">
        <v>44349</v>
      </c>
      <c r="I105" s="3">
        <f>VLOOKUP(keyin[[#This Row],[中心頻率]],info!E:G,2,FALSE)</f>
        <v>10</v>
      </c>
      <c r="J105" s="3" t="e">
        <f>VLOOKUP(keyin[[#This Row],[中心頻率2]],info!E:G,2,FALSE)</f>
        <v>#N/A</v>
      </c>
      <c r="K105" s="3" t="e">
        <f>VLOOKUP(keyin[[#This Row],[中心頻率3]],info!E:G,2,FALSE)</f>
        <v>#N/A</v>
      </c>
      <c r="L105" s="3" t="e">
        <f>VLOOKUP(keyin[[#This Row],[中心頻率4]],info!E:G,2,FALSE)</f>
        <v>#N/A</v>
      </c>
      <c r="M105" s="3">
        <v>40</v>
      </c>
      <c r="O105" s="5">
        <v>0</v>
      </c>
      <c r="P105" s="5">
        <v>1</v>
      </c>
    </row>
    <row r="106" spans="1:16" x14ac:dyDescent="0.2">
      <c r="A106" s="2" t="s">
        <v>518</v>
      </c>
      <c r="B106" s="3">
        <v>1857.5</v>
      </c>
      <c r="C106" s="3">
        <v>945</v>
      </c>
      <c r="D106" s="3">
        <v>2650</v>
      </c>
      <c r="F106" s="7" t="str">
        <f>VLOOKUP(keyin[[#This Row],[中心頻率]],info!E:G,3,FALSE)</f>
        <v>CHT</v>
      </c>
      <c r="G106" s="4">
        <v>42552</v>
      </c>
      <c r="H106" s="4">
        <v>44377</v>
      </c>
      <c r="I106" s="3">
        <f>VLOOKUP(keyin[[#This Row],[中心頻率]],info!E:G,2,FALSE)</f>
        <v>15</v>
      </c>
      <c r="J106" s="3">
        <f>VLOOKUP(keyin[[#This Row],[中心頻率2]],info!E:G,2,FALSE)</f>
        <v>10</v>
      </c>
      <c r="K106" s="3">
        <f>VLOOKUP(keyin[[#This Row],[中心頻率3]],info!E:G,2,FALSE)</f>
        <v>20</v>
      </c>
      <c r="L106" s="3" t="e">
        <f>VLOOKUP(keyin[[#This Row],[中心頻率4]],info!E:G,2,FALSE)</f>
        <v>#N/A</v>
      </c>
      <c r="M106" s="3">
        <v>40</v>
      </c>
      <c r="O106" s="5">
        <v>1</v>
      </c>
      <c r="P106" s="5">
        <v>1</v>
      </c>
    </row>
    <row r="107" spans="1:16" x14ac:dyDescent="0.2">
      <c r="A107" s="2" t="s">
        <v>519</v>
      </c>
      <c r="B107" s="3">
        <v>935</v>
      </c>
      <c r="F107" s="7" t="str">
        <f>VLOOKUP(keyin[[#This Row],[中心頻率]],info!E:G,3,FALSE)</f>
        <v>T-STAR</v>
      </c>
      <c r="G107" s="4">
        <v>42657</v>
      </c>
      <c r="H107" s="4">
        <v>44482</v>
      </c>
      <c r="I107" s="3">
        <f>VLOOKUP(keyin[[#This Row],[中心頻率]],info!E:G,2,FALSE)</f>
        <v>10</v>
      </c>
      <c r="J107" s="3" t="e">
        <f>VLOOKUP(keyin[[#This Row],[中心頻率2]],info!E:G,2,FALSE)</f>
        <v>#N/A</v>
      </c>
      <c r="K107" s="3" t="e">
        <f>VLOOKUP(keyin[[#This Row],[中心頻率3]],info!E:G,2,FALSE)</f>
        <v>#N/A</v>
      </c>
      <c r="L107" s="3" t="e">
        <f>VLOOKUP(keyin[[#This Row],[中心頻率4]],info!E:G,2,FALSE)</f>
        <v>#N/A</v>
      </c>
      <c r="M107" s="3">
        <v>40</v>
      </c>
      <c r="O107" s="5">
        <v>10</v>
      </c>
      <c r="P107" s="5">
        <v>1</v>
      </c>
    </row>
    <row r="108" spans="1:16" x14ac:dyDescent="0.2">
      <c r="A108" s="2" t="s">
        <v>520</v>
      </c>
      <c r="B108" s="3">
        <v>793</v>
      </c>
      <c r="C108" s="3">
        <v>1810.65</v>
      </c>
      <c r="F108" s="7" t="str">
        <f>VLOOKUP(keyin[[#This Row],[中心頻率]],info!E:G,3,FALSE)</f>
        <v>TWM</v>
      </c>
      <c r="G108" s="4">
        <v>42898</v>
      </c>
      <c r="H108" s="4">
        <v>44724</v>
      </c>
      <c r="I108" s="3">
        <f>VLOOKUP(keyin[[#This Row],[中心頻率]],info!E:G,2,FALSE)</f>
        <v>20</v>
      </c>
      <c r="J108" s="3">
        <f>VLOOKUP(keyin[[#This Row],[中心頻率2]],info!E:G,2,FALSE)</f>
        <v>11.3</v>
      </c>
      <c r="K108" s="3" t="e">
        <f>VLOOKUP(keyin[[#This Row],[中心頻率3]],info!E:G,2,FALSE)</f>
        <v>#N/A</v>
      </c>
      <c r="L108" s="3" t="e">
        <f>VLOOKUP(keyin[[#This Row],[中心頻率4]],info!E:G,2,FALSE)</f>
        <v>#N/A</v>
      </c>
      <c r="M108" s="3">
        <v>80</v>
      </c>
      <c r="O108" s="5">
        <v>1</v>
      </c>
      <c r="P108" s="5">
        <v>1</v>
      </c>
    </row>
    <row r="109" spans="1:16" x14ac:dyDescent="0.2">
      <c r="A109" s="2" t="s">
        <v>521</v>
      </c>
      <c r="B109" s="3">
        <v>952.5</v>
      </c>
      <c r="F109" s="7" t="str">
        <f>VLOOKUP(keyin[[#This Row],[中心頻率]],info!E:G,3,FALSE)</f>
        <v>GT</v>
      </c>
      <c r="G109" s="4">
        <v>42913</v>
      </c>
      <c r="H109" s="4">
        <v>44738</v>
      </c>
      <c r="I109" s="3">
        <f>VLOOKUP(keyin[[#This Row],[中心頻率]],info!E:G,2,FALSE)</f>
        <v>5</v>
      </c>
      <c r="J109" s="3" t="e">
        <f>VLOOKUP(keyin[[#This Row],[中心頻率2]],info!E:G,2,FALSE)</f>
        <v>#N/A</v>
      </c>
      <c r="K109" s="3" t="e">
        <f>VLOOKUP(keyin[[#This Row],[中心頻率3]],info!E:G,2,FALSE)</f>
        <v>#N/A</v>
      </c>
      <c r="L109" s="3" t="e">
        <f>VLOOKUP(keyin[[#This Row],[中心頻率4]],info!E:G,2,FALSE)</f>
        <v>#N/A</v>
      </c>
      <c r="M109" s="3">
        <v>60</v>
      </c>
      <c r="O109" s="5">
        <v>0</v>
      </c>
      <c r="P109" s="5">
        <v>1</v>
      </c>
    </row>
    <row r="110" spans="1:16" x14ac:dyDescent="0.2">
      <c r="A110" s="2" t="s">
        <v>522</v>
      </c>
      <c r="B110" s="3">
        <v>1835</v>
      </c>
      <c r="C110" s="3">
        <v>1844.35</v>
      </c>
      <c r="F110" s="7" t="str">
        <f>VLOOKUP(keyin[[#This Row],[中心頻率]],info!E:G,3,FALSE)</f>
        <v>FET</v>
      </c>
      <c r="G110" s="4">
        <v>42193</v>
      </c>
      <c r="H110" s="4">
        <v>44019</v>
      </c>
      <c r="I110" s="3">
        <f>VLOOKUP(keyin[[#This Row],[中心頻率]],info!E:G,2,FALSE)</f>
        <v>10</v>
      </c>
      <c r="J110" s="3">
        <f>VLOOKUP(keyin[[#This Row],[中心頻率2]],info!E:G,2,FALSE)</f>
        <v>8.6999999999999993</v>
      </c>
      <c r="K110" s="3" t="e">
        <f>VLOOKUP(keyin[[#This Row],[中心頻率3]],info!E:G,2,FALSE)</f>
        <v>#N/A</v>
      </c>
      <c r="L110" s="3" t="e">
        <f>VLOOKUP(keyin[[#This Row],[中心頻率4]],info!E:G,2,FALSE)</f>
        <v>#N/A</v>
      </c>
      <c r="M110" s="3">
        <v>1</v>
      </c>
      <c r="O110" s="5">
        <v>0</v>
      </c>
      <c r="P110" s="5">
        <v>1</v>
      </c>
    </row>
    <row r="111" spans="1:16" x14ac:dyDescent="0.2">
      <c r="A111" s="2" t="s">
        <v>523</v>
      </c>
      <c r="B111" s="3">
        <v>1835</v>
      </c>
      <c r="C111" s="3">
        <v>1844.35</v>
      </c>
      <c r="F111" s="7" t="str">
        <f>VLOOKUP(keyin[[#This Row],[中心頻率]],info!E:G,3,FALSE)</f>
        <v>FET</v>
      </c>
      <c r="G111" s="4">
        <v>42207</v>
      </c>
      <c r="H111" s="4">
        <v>44033</v>
      </c>
      <c r="I111" s="3">
        <f>VLOOKUP(keyin[[#This Row],[中心頻率]],info!E:G,2,FALSE)</f>
        <v>10</v>
      </c>
      <c r="J111" s="3">
        <f>VLOOKUP(keyin[[#This Row],[中心頻率2]],info!E:G,2,FALSE)</f>
        <v>8.6999999999999993</v>
      </c>
      <c r="K111" s="3" t="e">
        <f>VLOOKUP(keyin[[#This Row],[中心頻率3]],info!E:G,2,FALSE)</f>
        <v>#N/A</v>
      </c>
      <c r="L111" s="3" t="e">
        <f>VLOOKUP(keyin[[#This Row],[中心頻率4]],info!E:G,2,FALSE)</f>
        <v>#N/A</v>
      </c>
      <c r="M111" s="3">
        <v>2</v>
      </c>
      <c r="O111" s="5">
        <v>1</v>
      </c>
      <c r="P111" s="5">
        <v>1</v>
      </c>
    </row>
    <row r="112" spans="1:16" x14ac:dyDescent="0.2">
      <c r="A112" s="2" t="s">
        <v>524</v>
      </c>
      <c r="B112" s="3">
        <v>1835</v>
      </c>
      <c r="C112" s="3">
        <v>1844.35</v>
      </c>
      <c r="F112" s="7" t="str">
        <f>VLOOKUP(keyin[[#This Row],[中心頻率]],info!E:G,3,FALSE)</f>
        <v>FET</v>
      </c>
      <c r="G112" s="4">
        <v>42207</v>
      </c>
      <c r="H112" s="4">
        <v>44033</v>
      </c>
      <c r="I112" s="3">
        <f>VLOOKUP(keyin[[#This Row],[中心頻率]],info!E:G,2,FALSE)</f>
        <v>10</v>
      </c>
      <c r="J112" s="3">
        <f>VLOOKUP(keyin[[#This Row],[中心頻率2]],info!E:G,2,FALSE)</f>
        <v>8.6999999999999993</v>
      </c>
      <c r="K112" s="3" t="e">
        <f>VLOOKUP(keyin[[#This Row],[中心頻率3]],info!E:G,2,FALSE)</f>
        <v>#N/A</v>
      </c>
      <c r="L112" s="3" t="e">
        <f>VLOOKUP(keyin[[#This Row],[中心頻率4]],info!E:G,2,FALSE)</f>
        <v>#N/A</v>
      </c>
      <c r="M112" s="3">
        <v>2</v>
      </c>
      <c r="O112" s="5">
        <v>0</v>
      </c>
      <c r="P112" s="5">
        <v>1</v>
      </c>
    </row>
    <row r="113" spans="1:17" x14ac:dyDescent="0.2">
      <c r="A113" s="2" t="s">
        <v>525</v>
      </c>
      <c r="B113" s="3">
        <v>1835</v>
      </c>
      <c r="C113" s="3">
        <v>1844.35</v>
      </c>
      <c r="F113" s="7" t="str">
        <f>VLOOKUP(keyin[[#This Row],[中心頻率]],info!E:G,3,FALSE)</f>
        <v>FET</v>
      </c>
      <c r="G113" s="4">
        <v>42391</v>
      </c>
      <c r="H113" s="4">
        <v>44217</v>
      </c>
      <c r="I113" s="3">
        <f>VLOOKUP(keyin[[#This Row],[中心頻率]],info!E:G,2,FALSE)</f>
        <v>10</v>
      </c>
      <c r="J113" s="3">
        <f>VLOOKUP(keyin[[#This Row],[中心頻率2]],info!E:G,2,FALSE)</f>
        <v>8.6999999999999993</v>
      </c>
      <c r="K113" s="3" t="e">
        <f>VLOOKUP(keyin[[#This Row],[中心頻率3]],info!E:G,2,FALSE)</f>
        <v>#N/A</v>
      </c>
      <c r="L113" s="3" t="e">
        <f>VLOOKUP(keyin[[#This Row],[中心頻率4]],info!E:G,2,FALSE)</f>
        <v>#N/A</v>
      </c>
      <c r="M113" s="3">
        <v>80</v>
      </c>
      <c r="O113" s="5">
        <v>0</v>
      </c>
      <c r="P113" s="5">
        <v>1</v>
      </c>
    </row>
    <row r="114" spans="1:17" x14ac:dyDescent="0.2">
      <c r="A114" s="2" t="s">
        <v>526</v>
      </c>
      <c r="B114" s="3">
        <v>1835</v>
      </c>
      <c r="C114" s="3">
        <v>1844.35</v>
      </c>
      <c r="F114" s="7" t="str">
        <f>VLOOKUP(keyin[[#This Row],[中心頻率]],info!E:G,3,FALSE)</f>
        <v>FET</v>
      </c>
      <c r="G114" s="4">
        <v>42541</v>
      </c>
      <c r="H114" s="4">
        <v>44366</v>
      </c>
      <c r="I114" s="3">
        <f>VLOOKUP(keyin[[#This Row],[中心頻率]],info!E:G,2,FALSE)</f>
        <v>10</v>
      </c>
      <c r="J114" s="3">
        <f>VLOOKUP(keyin[[#This Row],[中心頻率2]],info!E:G,2,FALSE)</f>
        <v>8.6999999999999993</v>
      </c>
      <c r="K114" s="3" t="e">
        <f>VLOOKUP(keyin[[#This Row],[中心頻率3]],info!E:G,2,FALSE)</f>
        <v>#N/A</v>
      </c>
      <c r="L114" s="3" t="e">
        <f>VLOOKUP(keyin[[#This Row],[中心頻率4]],info!E:G,2,FALSE)</f>
        <v>#N/A</v>
      </c>
      <c r="M114" s="3">
        <v>60</v>
      </c>
      <c r="O114" s="5">
        <v>0</v>
      </c>
      <c r="P114" s="5">
        <v>1</v>
      </c>
    </row>
    <row r="115" spans="1:17" x14ac:dyDescent="0.2">
      <c r="A115" s="2" t="s">
        <v>527</v>
      </c>
      <c r="B115" s="3">
        <v>1810.65</v>
      </c>
      <c r="F115" s="7" t="str">
        <f>VLOOKUP(keyin[[#This Row],[中心頻率]],info!E:G,3,FALSE)</f>
        <v>TWM</v>
      </c>
      <c r="G115" s="4">
        <v>42681</v>
      </c>
      <c r="H115" s="4">
        <v>44506</v>
      </c>
      <c r="I115" s="3">
        <f>VLOOKUP(keyin[[#This Row],[中心頻率]],info!E:G,2,FALSE)</f>
        <v>11.3</v>
      </c>
      <c r="J115" s="3" t="e">
        <f>VLOOKUP(keyin[[#This Row],[中心頻率2]],info!E:G,2,FALSE)</f>
        <v>#N/A</v>
      </c>
      <c r="K115" s="3" t="e">
        <f>VLOOKUP(keyin[[#This Row],[中心頻率3]],info!E:G,2,FALSE)</f>
        <v>#N/A</v>
      </c>
      <c r="L115" s="3" t="e">
        <f>VLOOKUP(keyin[[#This Row],[中心頻率4]],info!E:G,2,FALSE)</f>
        <v>#N/A</v>
      </c>
      <c r="M115" s="3">
        <v>40</v>
      </c>
      <c r="O115" s="5">
        <v>0</v>
      </c>
      <c r="P115" s="5">
        <v>1</v>
      </c>
    </row>
    <row r="116" spans="1:17" x14ac:dyDescent="0.2">
      <c r="A116" s="2" t="s">
        <v>529</v>
      </c>
      <c r="B116" s="3">
        <v>1835</v>
      </c>
      <c r="C116" s="3">
        <v>1844.35</v>
      </c>
      <c r="F116" s="7" t="str">
        <f>VLOOKUP(keyin[[#This Row],[中心頻率]],info!E:G,3,FALSE)</f>
        <v>FET</v>
      </c>
      <c r="G116" s="4">
        <v>42152</v>
      </c>
      <c r="H116" s="4">
        <v>43978</v>
      </c>
      <c r="I116" s="3">
        <f>VLOOKUP(keyin[[#This Row],[中心頻率]],info!E:G,2,FALSE)</f>
        <v>10</v>
      </c>
      <c r="J116" s="3">
        <f>VLOOKUP(keyin[[#This Row],[中心頻率2]],info!E:G,2,FALSE)</f>
        <v>8.6999999999999993</v>
      </c>
      <c r="K116" s="3" t="e">
        <f>VLOOKUP(keyin[[#This Row],[中心頻率3]],info!E:G,2,FALSE)</f>
        <v>#N/A</v>
      </c>
      <c r="L116" s="3" t="e">
        <f>VLOOKUP(keyin[[#This Row],[中心頻率4]],info!E:G,2,FALSE)</f>
        <v>#N/A</v>
      </c>
      <c r="M116" s="3">
        <v>18</v>
      </c>
      <c r="O116" s="5">
        <v>0</v>
      </c>
      <c r="P116" s="5">
        <v>1</v>
      </c>
      <c r="Q116" s="2" t="s">
        <v>528</v>
      </c>
    </row>
    <row r="117" spans="1:17" x14ac:dyDescent="0.2">
      <c r="A117" s="2" t="s">
        <v>530</v>
      </c>
      <c r="B117" s="3">
        <v>1857.5</v>
      </c>
      <c r="F117" s="7" t="str">
        <f>VLOOKUP(keyin[[#This Row],[中心頻率]],info!E:G,3,FALSE)</f>
        <v>CHT</v>
      </c>
      <c r="G117" s="4">
        <v>42383</v>
      </c>
      <c r="H117" s="4">
        <v>44209</v>
      </c>
      <c r="I117" s="3">
        <f>VLOOKUP(keyin[[#This Row],[中心頻率]],info!E:G,2,FALSE)</f>
        <v>15</v>
      </c>
      <c r="J117" s="3" t="e">
        <f>VLOOKUP(keyin[[#This Row],[中心頻率2]],info!E:G,2,FALSE)</f>
        <v>#N/A</v>
      </c>
      <c r="K117" s="3" t="e">
        <f>VLOOKUP(keyin[[#This Row],[中心頻率3]],info!E:G,2,FALSE)</f>
        <v>#N/A</v>
      </c>
      <c r="L117" s="3" t="e">
        <f>VLOOKUP(keyin[[#This Row],[中心頻率4]],info!E:G,2,FALSE)</f>
        <v>#N/A</v>
      </c>
      <c r="M117" s="3">
        <v>60</v>
      </c>
      <c r="O117" s="5">
        <v>1</v>
      </c>
      <c r="P117" s="5">
        <v>1</v>
      </c>
    </row>
    <row r="118" spans="1:17" x14ac:dyDescent="0.2">
      <c r="A118" s="2" t="s">
        <v>531</v>
      </c>
      <c r="B118" s="3">
        <v>1857.5</v>
      </c>
      <c r="C118" s="3">
        <v>945</v>
      </c>
      <c r="D118" s="3">
        <v>2650</v>
      </c>
      <c r="F118" s="7" t="str">
        <f>VLOOKUP(keyin[[#This Row],[中心頻率]],info!E:G,3,FALSE)</f>
        <v>CHT</v>
      </c>
      <c r="G118" s="4">
        <v>42447</v>
      </c>
      <c r="H118" s="4">
        <v>43740</v>
      </c>
      <c r="I118" s="3">
        <f>VLOOKUP(keyin[[#This Row],[中心頻率]],info!E:G,2,FALSE)</f>
        <v>15</v>
      </c>
      <c r="J118" s="3">
        <f>VLOOKUP(keyin[[#This Row],[中心頻率2]],info!E:G,2,FALSE)</f>
        <v>10</v>
      </c>
      <c r="K118" s="3">
        <f>VLOOKUP(keyin[[#This Row],[中心頻率3]],info!E:G,2,FALSE)</f>
        <v>20</v>
      </c>
      <c r="L118" s="3" t="e">
        <f>VLOOKUP(keyin[[#This Row],[中心頻率4]],info!E:G,2,FALSE)</f>
        <v>#N/A</v>
      </c>
      <c r="M118" s="3">
        <v>40</v>
      </c>
      <c r="O118" s="5">
        <v>1</v>
      </c>
      <c r="P118" s="5">
        <v>1</v>
      </c>
      <c r="Q118" s="2" t="s">
        <v>558</v>
      </c>
    </row>
    <row r="119" spans="1:17" x14ac:dyDescent="0.2">
      <c r="A119" s="2" t="s">
        <v>532</v>
      </c>
      <c r="B119" s="3">
        <v>773</v>
      </c>
      <c r="C119" s="3">
        <v>1835</v>
      </c>
      <c r="D119" s="3">
        <v>1844.35</v>
      </c>
      <c r="F119" s="7" t="str">
        <f>VLOOKUP(keyin[[#This Row],[中心頻率]],info!E:G,3,FALSE)</f>
        <v>FET</v>
      </c>
      <c r="G119" s="4">
        <v>42166</v>
      </c>
      <c r="H119" s="4">
        <v>43766</v>
      </c>
      <c r="I119" s="3">
        <f>VLOOKUP(keyin[[#This Row],[中心頻率]],info!E:G,2,FALSE)</f>
        <v>10</v>
      </c>
      <c r="J119" s="3">
        <f>VLOOKUP(keyin[[#This Row],[中心頻率2]],info!E:G,2,FALSE)</f>
        <v>10</v>
      </c>
      <c r="K119" s="3">
        <f>VLOOKUP(keyin[[#This Row],[中心頻率3]],info!E:G,2,FALSE)</f>
        <v>8.6999999999999993</v>
      </c>
      <c r="L119" s="3" t="e">
        <f>VLOOKUP(keyin[[#This Row],[中心頻率4]],info!E:G,2,FALSE)</f>
        <v>#N/A</v>
      </c>
      <c r="M119" s="3">
        <v>60</v>
      </c>
      <c r="O119" s="5">
        <v>1</v>
      </c>
      <c r="P119" s="5">
        <v>1</v>
      </c>
    </row>
    <row r="120" spans="1:17" x14ac:dyDescent="0.2">
      <c r="A120" s="2" t="s">
        <v>533</v>
      </c>
      <c r="B120" s="3">
        <v>793</v>
      </c>
      <c r="C120" s="3">
        <v>1810.65</v>
      </c>
      <c r="F120" s="7" t="str">
        <f>VLOOKUP(keyin[[#This Row],[中心頻率]],info!E:G,3,FALSE)</f>
        <v>TWM</v>
      </c>
      <c r="G120" s="4">
        <v>42738</v>
      </c>
      <c r="H120" s="4">
        <v>43795</v>
      </c>
      <c r="I120" s="3">
        <f>VLOOKUP(keyin[[#This Row],[中心頻率]],info!E:G,2,FALSE)</f>
        <v>20</v>
      </c>
      <c r="J120" s="3">
        <f>VLOOKUP(keyin[[#This Row],[中心頻率2]],info!E:G,2,FALSE)</f>
        <v>11.3</v>
      </c>
      <c r="K120" s="3" t="e">
        <f>VLOOKUP(keyin[[#This Row],[中心頻率3]],info!E:G,2,FALSE)</f>
        <v>#N/A</v>
      </c>
      <c r="L120" s="3" t="e">
        <f>VLOOKUP(keyin[[#This Row],[中心頻率4]],info!E:G,2,FALSE)</f>
        <v>#N/A</v>
      </c>
      <c r="M120" s="3">
        <v>60</v>
      </c>
      <c r="O120" s="5">
        <v>1</v>
      </c>
      <c r="P120" s="5">
        <v>1</v>
      </c>
    </row>
    <row r="121" spans="1:17" x14ac:dyDescent="0.2">
      <c r="A121" s="2" t="s">
        <v>534</v>
      </c>
      <c r="B121" s="3">
        <v>773</v>
      </c>
      <c r="C121" s="3">
        <v>1835</v>
      </c>
      <c r="D121" s="3">
        <v>1844.35</v>
      </c>
      <c r="F121" s="7" t="str">
        <f>VLOOKUP(keyin[[#This Row],[中心頻率]],info!E:G,3,FALSE)</f>
        <v>FET</v>
      </c>
      <c r="G121" s="4">
        <v>42184</v>
      </c>
      <c r="H121" s="4">
        <v>43850</v>
      </c>
      <c r="I121" s="3">
        <f>VLOOKUP(keyin[[#This Row],[中心頻率]],info!E:G,2,FALSE)</f>
        <v>10</v>
      </c>
      <c r="J121" s="3">
        <f>VLOOKUP(keyin[[#This Row],[中心頻率2]],info!E:G,2,FALSE)</f>
        <v>10</v>
      </c>
      <c r="K121" s="3">
        <f>VLOOKUP(keyin[[#This Row],[中心頻率3]],info!E:G,2,FALSE)</f>
        <v>8.6999999999999993</v>
      </c>
      <c r="L121" s="3" t="e">
        <f>VLOOKUP(keyin[[#This Row],[中心頻率4]],info!E:G,2,FALSE)</f>
        <v>#N/A</v>
      </c>
      <c r="M121" s="3">
        <v>60</v>
      </c>
      <c r="O121" s="5">
        <v>0</v>
      </c>
      <c r="P121" s="5">
        <v>1</v>
      </c>
    </row>
    <row r="122" spans="1:17" x14ac:dyDescent="0.2">
      <c r="A122" s="2" t="s">
        <v>535</v>
      </c>
      <c r="B122" s="3">
        <v>945</v>
      </c>
      <c r="F122" s="7" t="str">
        <f>VLOOKUP(keyin[[#This Row],[中心頻率]],info!E:G,3,FALSE)</f>
        <v>CHT</v>
      </c>
      <c r="G122" s="4">
        <v>42051</v>
      </c>
      <c r="H122" s="4">
        <v>43876</v>
      </c>
      <c r="I122" s="3">
        <f>VLOOKUP(keyin[[#This Row],[中心頻率]],info!E:G,2,FALSE)</f>
        <v>10</v>
      </c>
      <c r="J122" s="3" t="e">
        <f>VLOOKUP(keyin[[#This Row],[中心頻率2]],info!E:G,2,FALSE)</f>
        <v>#N/A</v>
      </c>
      <c r="K122" s="3" t="e">
        <f>VLOOKUP(keyin[[#This Row],[中心頻率3]],info!E:G,2,FALSE)</f>
        <v>#N/A</v>
      </c>
      <c r="L122" s="3" t="e">
        <f>VLOOKUP(keyin[[#This Row],[中心頻率4]],info!E:G,2,FALSE)</f>
        <v>#N/A</v>
      </c>
      <c r="M122" s="3">
        <v>30</v>
      </c>
      <c r="O122" s="5">
        <v>0</v>
      </c>
      <c r="P122" s="5">
        <v>1</v>
      </c>
    </row>
    <row r="123" spans="1:17" x14ac:dyDescent="0.2">
      <c r="A123" s="2" t="s">
        <v>536</v>
      </c>
      <c r="B123" s="3">
        <v>945</v>
      </c>
      <c r="F123" s="7" t="str">
        <f>VLOOKUP(keyin[[#This Row],[中心頻率]],info!E:G,3,FALSE)</f>
        <v>CHT</v>
      </c>
      <c r="G123" s="4">
        <v>42051</v>
      </c>
      <c r="H123" s="4">
        <v>43876</v>
      </c>
      <c r="I123" s="3">
        <f>VLOOKUP(keyin[[#This Row],[中心頻率]],info!E:G,2,FALSE)</f>
        <v>10</v>
      </c>
      <c r="J123" s="3" t="e">
        <f>VLOOKUP(keyin[[#This Row],[中心頻率2]],info!E:G,2,FALSE)</f>
        <v>#N/A</v>
      </c>
      <c r="K123" s="3" t="e">
        <f>VLOOKUP(keyin[[#This Row],[中心頻率3]],info!E:G,2,FALSE)</f>
        <v>#N/A</v>
      </c>
      <c r="L123" s="3" t="e">
        <f>VLOOKUP(keyin[[#This Row],[中心頻率4]],info!E:G,2,FALSE)</f>
        <v>#N/A</v>
      </c>
      <c r="M123" s="3">
        <v>30</v>
      </c>
      <c r="O123" s="5">
        <v>0</v>
      </c>
      <c r="P123" s="5">
        <v>1</v>
      </c>
    </row>
    <row r="124" spans="1:17" x14ac:dyDescent="0.2">
      <c r="A124" s="2" t="s">
        <v>537</v>
      </c>
      <c r="B124" s="3">
        <v>763</v>
      </c>
      <c r="F124" s="7" t="str">
        <f>VLOOKUP(keyin[[#This Row],[中心頻率]],info!E:G,3,FALSE)</f>
        <v>GT</v>
      </c>
      <c r="G124" s="4">
        <v>42223</v>
      </c>
      <c r="H124" s="4">
        <v>44049</v>
      </c>
      <c r="I124" s="3">
        <f>VLOOKUP(keyin[[#This Row],[中心頻率]],info!E:G,2,FALSE)</f>
        <v>10</v>
      </c>
      <c r="J124" s="3" t="e">
        <f>VLOOKUP(keyin[[#This Row],[中心頻率2]],info!E:G,2,FALSE)</f>
        <v>#N/A</v>
      </c>
      <c r="K124" s="3" t="e">
        <f>VLOOKUP(keyin[[#This Row],[中心頻率3]],info!E:G,2,FALSE)</f>
        <v>#N/A</v>
      </c>
      <c r="L124" s="3" t="e">
        <f>VLOOKUP(keyin[[#This Row],[中心頻率4]],info!E:G,2,FALSE)</f>
        <v>#N/A</v>
      </c>
      <c r="M124" s="3">
        <v>40</v>
      </c>
      <c r="O124" s="5">
        <v>1</v>
      </c>
      <c r="P124" s="5">
        <v>1</v>
      </c>
    </row>
    <row r="125" spans="1:17" x14ac:dyDescent="0.2">
      <c r="A125" s="2" t="s">
        <v>538</v>
      </c>
      <c r="B125" s="3">
        <v>793</v>
      </c>
      <c r="C125" s="3">
        <v>1810.65</v>
      </c>
      <c r="F125" s="7" t="str">
        <f>VLOOKUP(keyin[[#This Row],[中心頻率]],info!E:G,3,FALSE)</f>
        <v>TWM</v>
      </c>
      <c r="G125" s="4">
        <v>42293</v>
      </c>
      <c r="H125" s="4">
        <v>44070</v>
      </c>
      <c r="I125" s="3">
        <f>VLOOKUP(keyin[[#This Row],[中心頻率]],info!E:G,2,FALSE)</f>
        <v>20</v>
      </c>
      <c r="J125" s="3">
        <f>VLOOKUP(keyin[[#This Row],[中心頻率2]],info!E:G,2,FALSE)</f>
        <v>11.3</v>
      </c>
      <c r="K125" s="3" t="e">
        <f>VLOOKUP(keyin[[#This Row],[中心頻率3]],info!E:G,2,FALSE)</f>
        <v>#N/A</v>
      </c>
      <c r="L125" s="3" t="e">
        <f>VLOOKUP(keyin[[#This Row],[中心頻率4]],info!E:G,2,FALSE)</f>
        <v>#N/A</v>
      </c>
      <c r="M125" s="3">
        <v>60</v>
      </c>
      <c r="O125" s="5">
        <v>1</v>
      </c>
      <c r="P125" s="5">
        <v>1</v>
      </c>
    </row>
    <row r="126" spans="1:17" x14ac:dyDescent="0.2">
      <c r="A126" s="2" t="s">
        <v>539</v>
      </c>
      <c r="B126" s="3">
        <v>935</v>
      </c>
      <c r="C126" s="3">
        <v>2630</v>
      </c>
      <c r="F126" s="7" t="str">
        <f>VLOOKUP(keyin[[#This Row],[中心頻率]],info!E:G,3,FALSE)</f>
        <v>T-STAR</v>
      </c>
      <c r="G126" s="4">
        <v>42467</v>
      </c>
      <c r="H126" s="4">
        <v>44091</v>
      </c>
      <c r="I126" s="3">
        <f>VLOOKUP(keyin[[#This Row],[中心頻率]],info!E:G,2,FALSE)</f>
        <v>10</v>
      </c>
      <c r="J126" s="3">
        <f>VLOOKUP(keyin[[#This Row],[中心頻率2]],info!E:G,2,FALSE)</f>
        <v>20</v>
      </c>
      <c r="K126" s="3" t="e">
        <f>VLOOKUP(keyin[[#This Row],[中心頻率3]],info!E:G,2,FALSE)</f>
        <v>#N/A</v>
      </c>
      <c r="L126" s="3" t="e">
        <f>VLOOKUP(keyin[[#This Row],[中心頻率4]],info!E:G,2,FALSE)</f>
        <v>#N/A</v>
      </c>
      <c r="M126" s="3">
        <v>160</v>
      </c>
      <c r="O126" s="5">
        <v>1</v>
      </c>
      <c r="P126" s="5">
        <v>1</v>
      </c>
    </row>
    <row r="127" spans="1:17" x14ac:dyDescent="0.2">
      <c r="A127" s="2" t="s">
        <v>540</v>
      </c>
      <c r="B127" s="3">
        <v>935</v>
      </c>
      <c r="C127" s="3">
        <v>2630</v>
      </c>
      <c r="F127" s="7" t="str">
        <f>VLOOKUP(keyin[[#This Row],[中心頻率]],info!E:G,3,FALSE)</f>
        <v>T-STAR</v>
      </c>
      <c r="G127" s="4">
        <v>42467</v>
      </c>
      <c r="H127" s="4">
        <v>44091</v>
      </c>
      <c r="I127" s="3">
        <f>VLOOKUP(keyin[[#This Row],[中心頻率]],info!E:G,2,FALSE)</f>
        <v>10</v>
      </c>
      <c r="J127" s="3">
        <f>VLOOKUP(keyin[[#This Row],[中心頻率2]],info!E:G,2,FALSE)</f>
        <v>20</v>
      </c>
      <c r="K127" s="3" t="e">
        <f>VLOOKUP(keyin[[#This Row],[中心頻率3]],info!E:G,2,FALSE)</f>
        <v>#N/A</v>
      </c>
      <c r="L127" s="3" t="e">
        <f>VLOOKUP(keyin[[#This Row],[中心頻率4]],info!E:G,2,FALSE)</f>
        <v>#N/A</v>
      </c>
      <c r="M127" s="3">
        <v>160</v>
      </c>
      <c r="O127" s="5">
        <v>0</v>
      </c>
      <c r="P127" s="5">
        <v>1</v>
      </c>
    </row>
    <row r="128" spans="1:17" x14ac:dyDescent="0.2">
      <c r="A128" s="2" t="s">
        <v>541</v>
      </c>
      <c r="B128" s="3">
        <v>763</v>
      </c>
      <c r="F128" s="7" t="str">
        <f>VLOOKUP(keyin[[#This Row],[中心頻率]],info!E:G,3,FALSE)</f>
        <v>GT</v>
      </c>
      <c r="G128" s="4">
        <v>42271</v>
      </c>
      <c r="H128" s="4">
        <v>44097</v>
      </c>
      <c r="I128" s="3">
        <f>VLOOKUP(keyin[[#This Row],[中心頻率]],info!E:G,2,FALSE)</f>
        <v>10</v>
      </c>
      <c r="J128" s="3" t="e">
        <f>VLOOKUP(keyin[[#This Row],[中心頻率2]],info!E:G,2,FALSE)</f>
        <v>#N/A</v>
      </c>
      <c r="K128" s="3" t="e">
        <f>VLOOKUP(keyin[[#This Row],[中心頻率3]],info!E:G,2,FALSE)</f>
        <v>#N/A</v>
      </c>
      <c r="L128" s="3" t="e">
        <f>VLOOKUP(keyin[[#This Row],[中心頻率4]],info!E:G,2,FALSE)</f>
        <v>#N/A</v>
      </c>
      <c r="M128" s="3">
        <v>40</v>
      </c>
      <c r="O128" s="5">
        <v>1</v>
      </c>
      <c r="P128" s="5">
        <v>1</v>
      </c>
    </row>
    <row r="129" spans="1:16" x14ac:dyDescent="0.2">
      <c r="A129" s="2" t="s">
        <v>542</v>
      </c>
      <c r="B129" s="3">
        <v>935</v>
      </c>
      <c r="C129" s="3">
        <v>2630</v>
      </c>
      <c r="F129" s="7" t="str">
        <f>VLOOKUP(keyin[[#This Row],[中心頻率]],info!E:G,3,FALSE)</f>
        <v>T-STAR</v>
      </c>
      <c r="G129" s="4">
        <v>42902</v>
      </c>
      <c r="H129" s="4">
        <v>44178</v>
      </c>
      <c r="I129" s="3">
        <f>VLOOKUP(keyin[[#This Row],[中心頻率]],info!E:G,2,FALSE)</f>
        <v>10</v>
      </c>
      <c r="J129" s="3">
        <f>VLOOKUP(keyin[[#This Row],[中心頻率2]],info!E:G,2,FALSE)</f>
        <v>20</v>
      </c>
      <c r="K129" s="3" t="e">
        <f>VLOOKUP(keyin[[#This Row],[中心頻率3]],info!E:G,2,FALSE)</f>
        <v>#N/A</v>
      </c>
      <c r="L129" s="3" t="e">
        <f>VLOOKUP(keyin[[#This Row],[中心頻率4]],info!E:G,2,FALSE)</f>
        <v>#N/A</v>
      </c>
      <c r="M129" s="3">
        <v>160</v>
      </c>
      <c r="O129" s="5">
        <v>0</v>
      </c>
      <c r="P129" s="5">
        <v>1</v>
      </c>
    </row>
    <row r="130" spans="1:16" x14ac:dyDescent="0.2">
      <c r="A130" s="2" t="s">
        <v>543</v>
      </c>
      <c r="B130" s="3">
        <v>773</v>
      </c>
      <c r="C130" s="3">
        <v>1835</v>
      </c>
      <c r="D130" s="3">
        <v>1844.35</v>
      </c>
      <c r="F130" s="7" t="str">
        <f>VLOOKUP(keyin[[#This Row],[中心頻率]],info!E:G,3,FALSE)</f>
        <v>FET</v>
      </c>
      <c r="G130" s="4">
        <v>42391</v>
      </c>
      <c r="H130" s="4">
        <v>44217</v>
      </c>
      <c r="I130" s="3">
        <f>VLOOKUP(keyin[[#This Row],[中心頻率]],info!E:G,2,FALSE)</f>
        <v>10</v>
      </c>
      <c r="J130" s="3">
        <f>VLOOKUP(keyin[[#This Row],[中心頻率2]],info!E:G,2,FALSE)</f>
        <v>10</v>
      </c>
      <c r="K130" s="3">
        <f>VLOOKUP(keyin[[#This Row],[中心頻率3]],info!E:G,2,FALSE)</f>
        <v>8.6999999999999993</v>
      </c>
      <c r="L130" s="3" t="e">
        <f>VLOOKUP(keyin[[#This Row],[中心頻率4]],info!E:G,2,FALSE)</f>
        <v>#N/A</v>
      </c>
      <c r="M130" s="3">
        <v>60</v>
      </c>
      <c r="O130" s="5">
        <v>0</v>
      </c>
      <c r="P130" s="5">
        <v>1</v>
      </c>
    </row>
    <row r="131" spans="1:16" x14ac:dyDescent="0.2">
      <c r="A131" s="2" t="s">
        <v>544</v>
      </c>
      <c r="B131" s="3">
        <v>2650</v>
      </c>
      <c r="C131" s="3">
        <v>1857.5</v>
      </c>
      <c r="D131" s="3">
        <v>945</v>
      </c>
      <c r="F131" s="7" t="str">
        <f>VLOOKUP(keyin[[#This Row],[中心頻率]],info!E:G,3,FALSE)</f>
        <v>CHT</v>
      </c>
      <c r="G131" s="4">
        <v>42611</v>
      </c>
      <c r="H131" s="4">
        <v>44436</v>
      </c>
      <c r="I131" s="3">
        <f>VLOOKUP(keyin[[#This Row],[中心頻率]],info!E:G,2,FALSE)</f>
        <v>20</v>
      </c>
      <c r="J131" s="3">
        <f>VLOOKUP(keyin[[#This Row],[中心頻率2]],info!E:G,2,FALSE)</f>
        <v>15</v>
      </c>
      <c r="K131" s="3">
        <f>VLOOKUP(keyin[[#This Row],[中心頻率3]],info!E:G,2,FALSE)</f>
        <v>10</v>
      </c>
      <c r="L131" s="3" t="e">
        <f>VLOOKUP(keyin[[#This Row],[中心頻率4]],info!E:G,2,FALSE)</f>
        <v>#N/A</v>
      </c>
      <c r="M131" s="3">
        <v>40</v>
      </c>
      <c r="O131" s="5">
        <v>1</v>
      </c>
      <c r="P131" s="5">
        <v>1</v>
      </c>
    </row>
    <row r="132" spans="1:16" x14ac:dyDescent="0.2">
      <c r="A132" s="2" t="s">
        <v>545</v>
      </c>
      <c r="B132" s="3">
        <v>1857.5</v>
      </c>
      <c r="C132" s="3">
        <v>945</v>
      </c>
      <c r="D132" s="3">
        <v>2650</v>
      </c>
      <c r="F132" s="7" t="str">
        <f>VLOOKUP(keyin[[#This Row],[中心頻率]],info!E:G,3,FALSE)</f>
        <v>CHT</v>
      </c>
      <c r="G132" s="4">
        <v>42872</v>
      </c>
      <c r="H132" s="4">
        <v>44697</v>
      </c>
      <c r="I132" s="3">
        <f>VLOOKUP(keyin[[#This Row],[中心頻率]],info!E:G,2,FALSE)</f>
        <v>15</v>
      </c>
      <c r="J132" s="3">
        <f>VLOOKUP(keyin[[#This Row],[中心頻率2]],info!E:G,2,FALSE)</f>
        <v>10</v>
      </c>
      <c r="K132" s="3">
        <f>VLOOKUP(keyin[[#This Row],[中心頻率3]],info!E:G,2,FALSE)</f>
        <v>20</v>
      </c>
      <c r="L132" s="3" t="e">
        <f>VLOOKUP(keyin[[#This Row],[中心頻率4]],info!E:G,2,FALSE)</f>
        <v>#N/A</v>
      </c>
      <c r="M132" s="3">
        <v>40</v>
      </c>
      <c r="O132" s="5">
        <v>1</v>
      </c>
      <c r="P132" s="5">
        <v>1</v>
      </c>
    </row>
    <row r="133" spans="1:16" x14ac:dyDescent="0.2">
      <c r="A133" s="2" t="s">
        <v>546</v>
      </c>
      <c r="B133" s="3">
        <v>1857.5</v>
      </c>
      <c r="C133" s="3">
        <v>945</v>
      </c>
      <c r="D133" s="3">
        <v>2650</v>
      </c>
      <c r="F133" s="7" t="str">
        <f>VLOOKUP(keyin[[#This Row],[中心頻率]],info!E:G,3,FALSE)</f>
        <v>CHT</v>
      </c>
      <c r="G133" s="4">
        <v>42887</v>
      </c>
      <c r="H133" s="4">
        <v>44712</v>
      </c>
      <c r="I133" s="3">
        <f>VLOOKUP(keyin[[#This Row],[中心頻率]],info!E:G,2,FALSE)</f>
        <v>15</v>
      </c>
      <c r="J133" s="3">
        <f>VLOOKUP(keyin[[#This Row],[中心頻率2]],info!E:G,2,FALSE)</f>
        <v>10</v>
      </c>
      <c r="K133" s="3">
        <f>VLOOKUP(keyin[[#This Row],[中心頻率3]],info!E:G,2,FALSE)</f>
        <v>20</v>
      </c>
      <c r="L133" s="3" t="e">
        <f>VLOOKUP(keyin[[#This Row],[中心頻率4]],info!E:G,2,FALSE)</f>
        <v>#N/A</v>
      </c>
      <c r="M133" s="3">
        <v>40</v>
      </c>
      <c r="O133" s="5">
        <v>1</v>
      </c>
      <c r="P133" s="5">
        <v>1</v>
      </c>
    </row>
    <row r="134" spans="1:16" x14ac:dyDescent="0.2">
      <c r="A134" s="2" t="s">
        <v>547</v>
      </c>
      <c r="B134" s="3">
        <v>952.5</v>
      </c>
      <c r="F134" s="7" t="str">
        <f>VLOOKUP(keyin[[#This Row],[中心頻率]],info!E:G,3,FALSE)</f>
        <v>GT</v>
      </c>
      <c r="G134" s="4">
        <v>42887</v>
      </c>
      <c r="H134" s="4">
        <v>44712</v>
      </c>
      <c r="I134" s="3">
        <f>VLOOKUP(keyin[[#This Row],[中心頻率]],info!E:G,2,FALSE)</f>
        <v>5</v>
      </c>
      <c r="J134" s="3" t="e">
        <f>VLOOKUP(keyin[[#This Row],[中心頻率2]],info!E:G,2,FALSE)</f>
        <v>#N/A</v>
      </c>
      <c r="K134" s="3" t="e">
        <f>VLOOKUP(keyin[[#This Row],[中心頻率3]],info!E:G,2,FALSE)</f>
        <v>#N/A</v>
      </c>
      <c r="L134" s="3" t="e">
        <f>VLOOKUP(keyin[[#This Row],[中心頻率4]],info!E:G,2,FALSE)</f>
        <v>#N/A</v>
      </c>
      <c r="M134" s="3">
        <v>60</v>
      </c>
      <c r="O134" s="5">
        <v>0</v>
      </c>
      <c r="P134" s="5">
        <v>1</v>
      </c>
    </row>
    <row r="135" spans="1:16" x14ac:dyDescent="0.2">
      <c r="A135" s="2" t="s">
        <v>548</v>
      </c>
      <c r="B135" s="3">
        <v>793</v>
      </c>
      <c r="C135" s="3">
        <v>1810.65</v>
      </c>
      <c r="F135" s="7" t="str">
        <f>VLOOKUP(keyin[[#This Row],[中心頻率]],info!E:G,3,FALSE)</f>
        <v>TWM</v>
      </c>
      <c r="G135" s="4">
        <v>42899</v>
      </c>
      <c r="H135" s="4">
        <v>44724</v>
      </c>
      <c r="I135" s="3">
        <f>VLOOKUP(keyin[[#This Row],[中心頻率]],info!E:G,2,FALSE)</f>
        <v>20</v>
      </c>
      <c r="J135" s="3">
        <f>VLOOKUP(keyin[[#This Row],[中心頻率2]],info!E:G,2,FALSE)</f>
        <v>11.3</v>
      </c>
      <c r="K135" s="3" t="e">
        <f>VLOOKUP(keyin[[#This Row],[中心頻率3]],info!E:G,2,FALSE)</f>
        <v>#N/A</v>
      </c>
      <c r="L135" s="3" t="e">
        <f>VLOOKUP(keyin[[#This Row],[中心頻率4]],info!E:G,2,FALSE)</f>
        <v>#N/A</v>
      </c>
      <c r="M135" s="3">
        <v>60</v>
      </c>
      <c r="O135" s="5">
        <v>1</v>
      </c>
      <c r="P135" s="5">
        <v>1</v>
      </c>
    </row>
    <row r="136" spans="1:16" x14ac:dyDescent="0.2">
      <c r="A136" s="2" t="s">
        <v>549</v>
      </c>
      <c r="B136" s="3">
        <v>952.5</v>
      </c>
      <c r="F136" s="7" t="str">
        <f>VLOOKUP(keyin[[#This Row],[中心頻率]],info!E:G,3,FALSE)</f>
        <v>GT</v>
      </c>
      <c r="G136" s="4">
        <v>42914</v>
      </c>
      <c r="H136" s="4">
        <v>44739</v>
      </c>
      <c r="I136" s="3">
        <f>VLOOKUP(keyin[[#This Row],[中心頻率]],info!E:G,2,FALSE)</f>
        <v>5</v>
      </c>
      <c r="J136" s="3" t="e">
        <f>VLOOKUP(keyin[[#This Row],[中心頻率2]],info!E:G,2,FALSE)</f>
        <v>#N/A</v>
      </c>
      <c r="K136" s="3" t="e">
        <f>VLOOKUP(keyin[[#This Row],[中心頻率3]],info!E:G,2,FALSE)</f>
        <v>#N/A</v>
      </c>
      <c r="L136" s="3" t="e">
        <f>VLOOKUP(keyin[[#This Row],[中心頻率4]],info!E:G,2,FALSE)</f>
        <v>#N/A</v>
      </c>
      <c r="M136" s="3">
        <v>60</v>
      </c>
      <c r="O136" s="5">
        <v>0</v>
      </c>
      <c r="P136" s="5">
        <v>1</v>
      </c>
    </row>
    <row r="137" spans="1:16" x14ac:dyDescent="0.2">
      <c r="A137" s="2" t="s">
        <v>550</v>
      </c>
      <c r="B137" s="3">
        <v>763</v>
      </c>
      <c r="F137" s="7" t="str">
        <f>VLOOKUP(keyin[[#This Row],[中心頻率]],info!E:G,3,FALSE)</f>
        <v>GT</v>
      </c>
      <c r="G137" s="4">
        <v>42914</v>
      </c>
      <c r="H137" s="4">
        <v>44739</v>
      </c>
      <c r="I137" s="3">
        <f>VLOOKUP(keyin[[#This Row],[中心頻率]],info!E:G,2,FALSE)</f>
        <v>10</v>
      </c>
      <c r="J137" s="3" t="e">
        <f>VLOOKUP(keyin[[#This Row],[中心頻率2]],info!E:G,2,FALSE)</f>
        <v>#N/A</v>
      </c>
      <c r="K137" s="3" t="e">
        <f>VLOOKUP(keyin[[#This Row],[中心頻率3]],info!E:G,2,FALSE)</f>
        <v>#N/A</v>
      </c>
      <c r="L137" s="3" t="e">
        <f>VLOOKUP(keyin[[#This Row],[中心頻率4]],info!E:G,2,FALSE)</f>
        <v>#N/A</v>
      </c>
      <c r="M137" s="3">
        <v>40</v>
      </c>
      <c r="O137" s="5">
        <v>0</v>
      </c>
      <c r="P137" s="5">
        <v>1</v>
      </c>
    </row>
    <row r="138" spans="1:16" x14ac:dyDescent="0.2">
      <c r="A138" s="2" t="s">
        <v>551</v>
      </c>
      <c r="B138" s="3">
        <v>952.5</v>
      </c>
      <c r="F138" s="7" t="str">
        <f>VLOOKUP(keyin[[#This Row],[中心頻率]],info!E:G,3,FALSE)</f>
        <v>GT</v>
      </c>
      <c r="G138" s="4">
        <v>42914</v>
      </c>
      <c r="H138" s="4">
        <v>44739</v>
      </c>
      <c r="I138" s="3">
        <f>VLOOKUP(keyin[[#This Row],[中心頻率]],info!E:G,2,FALSE)</f>
        <v>5</v>
      </c>
      <c r="J138" s="3" t="e">
        <f>VLOOKUP(keyin[[#This Row],[中心頻率2]],info!E:G,2,FALSE)</f>
        <v>#N/A</v>
      </c>
      <c r="K138" s="3" t="e">
        <f>VLOOKUP(keyin[[#This Row],[中心頻率3]],info!E:G,2,FALSE)</f>
        <v>#N/A</v>
      </c>
      <c r="L138" s="3" t="e">
        <f>VLOOKUP(keyin[[#This Row],[中心頻率4]],info!E:G,2,FALSE)</f>
        <v>#N/A</v>
      </c>
      <c r="M138" s="3">
        <v>60</v>
      </c>
      <c r="O138" s="5">
        <v>0</v>
      </c>
      <c r="P138" s="5">
        <v>1</v>
      </c>
    </row>
    <row r="139" spans="1:16" x14ac:dyDescent="0.2">
      <c r="A139" s="2" t="s">
        <v>552</v>
      </c>
      <c r="B139" s="3">
        <v>952.5</v>
      </c>
      <c r="F139" s="7" t="str">
        <f>VLOOKUP(keyin[[#This Row],[中心頻率]],info!E:G,3,FALSE)</f>
        <v>GT</v>
      </c>
      <c r="G139" s="4">
        <v>42914</v>
      </c>
      <c r="H139" s="4">
        <v>42913</v>
      </c>
      <c r="I139" s="3">
        <f>VLOOKUP(keyin[[#This Row],[中心頻率]],info!E:G,2,FALSE)</f>
        <v>5</v>
      </c>
      <c r="J139" s="3" t="e">
        <f>VLOOKUP(keyin[[#This Row],[中心頻率2]],info!E:G,2,FALSE)</f>
        <v>#N/A</v>
      </c>
      <c r="K139" s="3" t="e">
        <f>VLOOKUP(keyin[[#This Row],[中心頻率3]],info!E:G,2,FALSE)</f>
        <v>#N/A</v>
      </c>
      <c r="L139" s="3" t="e">
        <f>VLOOKUP(keyin[[#This Row],[中心頻率4]],info!E:G,2,FALSE)</f>
        <v>#N/A</v>
      </c>
      <c r="M139" s="3">
        <v>60</v>
      </c>
      <c r="O139" s="5">
        <v>0</v>
      </c>
      <c r="P139" s="5">
        <v>1</v>
      </c>
    </row>
    <row r="140" spans="1:16" x14ac:dyDescent="0.2">
      <c r="A140" s="2" t="s">
        <v>553</v>
      </c>
      <c r="B140" s="3">
        <v>1835</v>
      </c>
      <c r="C140" s="3">
        <v>1844.35</v>
      </c>
      <c r="F140" s="7" t="str">
        <f>VLOOKUP(keyin[[#This Row],[中心頻率]],info!E:G,3,FALSE)</f>
        <v>FET</v>
      </c>
      <c r="G140" s="4">
        <v>42193</v>
      </c>
      <c r="H140" s="4">
        <v>44019</v>
      </c>
      <c r="I140" s="3">
        <f>VLOOKUP(keyin[[#This Row],[中心頻率]],info!E:G,2,FALSE)</f>
        <v>10</v>
      </c>
      <c r="J140" s="3">
        <f>VLOOKUP(keyin[[#This Row],[中心頻率2]],info!E:G,2,FALSE)</f>
        <v>8.6999999999999993</v>
      </c>
      <c r="K140" s="3" t="e">
        <f>VLOOKUP(keyin[[#This Row],[中心頻率3]],info!E:G,2,FALSE)</f>
        <v>#N/A</v>
      </c>
      <c r="L140" s="3" t="e">
        <f>VLOOKUP(keyin[[#This Row],[中心頻率4]],info!E:G,2,FALSE)</f>
        <v>#N/A</v>
      </c>
      <c r="M140" s="3">
        <v>18</v>
      </c>
      <c r="O140" s="5">
        <v>10</v>
      </c>
      <c r="P140" s="5">
        <v>1</v>
      </c>
    </row>
    <row r="141" spans="1:16" x14ac:dyDescent="0.2">
      <c r="A141" s="2" t="s">
        <v>554</v>
      </c>
      <c r="B141" s="3">
        <v>1835</v>
      </c>
      <c r="C141" s="3">
        <v>1844.35</v>
      </c>
      <c r="F141" s="7" t="str">
        <f>VLOOKUP(keyin[[#This Row],[中心頻率]],info!E:G,3,FALSE)</f>
        <v>FET</v>
      </c>
      <c r="G141" s="4">
        <v>42214</v>
      </c>
      <c r="H141" s="4">
        <v>44040</v>
      </c>
      <c r="I141" s="3">
        <f>VLOOKUP(keyin[[#This Row],[中心頻率]],info!E:G,2,FALSE)</f>
        <v>10</v>
      </c>
      <c r="J141" s="3">
        <f>VLOOKUP(keyin[[#This Row],[中心頻率2]],info!E:G,2,FALSE)</f>
        <v>8.6999999999999993</v>
      </c>
      <c r="K141" s="3" t="e">
        <f>VLOOKUP(keyin[[#This Row],[中心頻率3]],info!E:G,2,FALSE)</f>
        <v>#N/A</v>
      </c>
      <c r="L141" s="3" t="e">
        <f>VLOOKUP(keyin[[#This Row],[中心頻率4]],info!E:G,2,FALSE)</f>
        <v>#N/A</v>
      </c>
      <c r="M141" s="3">
        <v>18</v>
      </c>
      <c r="O141" s="5">
        <v>0</v>
      </c>
      <c r="P141" s="5">
        <v>1</v>
      </c>
    </row>
    <row r="142" spans="1:16" x14ac:dyDescent="0.2">
      <c r="A142" s="2" t="s">
        <v>555</v>
      </c>
      <c r="B142" s="3">
        <v>1835</v>
      </c>
      <c r="C142" s="3">
        <v>1844.35</v>
      </c>
      <c r="D142" s="3">
        <v>2670</v>
      </c>
      <c r="F142" s="7" t="str">
        <f>VLOOKUP(keyin[[#This Row],[中心頻率]],info!E:G,3,FALSE)</f>
        <v>FET</v>
      </c>
      <c r="G142" s="4">
        <v>42592</v>
      </c>
      <c r="H142" s="4">
        <v>44279</v>
      </c>
      <c r="I142" s="3">
        <f>VLOOKUP(keyin[[#This Row],[中心頻率]],info!E:G,2,FALSE)</f>
        <v>10</v>
      </c>
      <c r="J142" s="3">
        <f>VLOOKUP(keyin[[#This Row],[中心頻率2]],info!E:G,2,FALSE)</f>
        <v>8.6999999999999993</v>
      </c>
      <c r="K142" s="3">
        <f>VLOOKUP(keyin[[#This Row],[中心頻率3]],info!E:G,2,FALSE)</f>
        <v>20</v>
      </c>
      <c r="L142" s="3" t="e">
        <f>VLOOKUP(keyin[[#This Row],[中心頻率4]],info!E:G,2,FALSE)</f>
        <v>#N/A</v>
      </c>
      <c r="M142" s="3">
        <v>80</v>
      </c>
      <c r="O142" s="5">
        <v>1</v>
      </c>
      <c r="P142" s="5">
        <v>1</v>
      </c>
    </row>
    <row r="143" spans="1:16" x14ac:dyDescent="0.2">
      <c r="A143" s="2" t="s">
        <v>556</v>
      </c>
      <c r="B143" s="3">
        <v>1810.65</v>
      </c>
      <c r="F143" s="7" t="str">
        <f>VLOOKUP(keyin[[#This Row],[中心頻率]],info!E:G,3,FALSE)</f>
        <v>TWM</v>
      </c>
      <c r="G143" s="4">
        <v>42676</v>
      </c>
      <c r="H143" s="4">
        <v>44501</v>
      </c>
      <c r="I143" s="3">
        <f>VLOOKUP(keyin[[#This Row],[中心頻率]],info!E:G,2,FALSE)</f>
        <v>11.3</v>
      </c>
      <c r="J143" s="3" t="e">
        <f>VLOOKUP(keyin[[#This Row],[中心頻率2]],info!E:G,2,FALSE)</f>
        <v>#N/A</v>
      </c>
      <c r="K143" s="3" t="e">
        <f>VLOOKUP(keyin[[#This Row],[中心頻率3]],info!E:G,2,FALSE)</f>
        <v>#N/A</v>
      </c>
      <c r="L143" s="3" t="e">
        <f>VLOOKUP(keyin[[#This Row],[中心頻率4]],info!E:G,2,FALSE)</f>
        <v>#N/A</v>
      </c>
      <c r="M143" s="3">
        <v>40</v>
      </c>
      <c r="O143" s="5">
        <v>10</v>
      </c>
      <c r="P143" s="5">
        <v>1</v>
      </c>
    </row>
    <row r="144" spans="1:16" x14ac:dyDescent="0.2">
      <c r="A144" s="2" t="s">
        <v>557</v>
      </c>
      <c r="B144" s="3">
        <v>1810.65</v>
      </c>
      <c r="F144" s="7" t="str">
        <f>VLOOKUP(keyin[[#This Row],[中心頻率]],info!E:G,3,FALSE)</f>
        <v>TWM</v>
      </c>
      <c r="G144" s="4">
        <v>42678</v>
      </c>
      <c r="H144" s="4">
        <v>44503</v>
      </c>
      <c r="I144" s="3">
        <f>VLOOKUP(keyin[[#This Row],[中心頻率]],info!E:G,2,FALSE)</f>
        <v>11.3</v>
      </c>
      <c r="J144" s="3" t="e">
        <f>VLOOKUP(keyin[[#This Row],[中心頻率2]],info!E:G,2,FALSE)</f>
        <v>#N/A</v>
      </c>
      <c r="K144" s="3" t="e">
        <f>VLOOKUP(keyin[[#This Row],[中心頻率3]],info!E:G,2,FALSE)</f>
        <v>#N/A</v>
      </c>
      <c r="L144" s="3" t="e">
        <f>VLOOKUP(keyin[[#This Row],[中心頻率4]],info!E:G,2,FALSE)</f>
        <v>#N/A</v>
      </c>
      <c r="M144" s="3">
        <v>40</v>
      </c>
      <c r="O144" s="5">
        <v>1</v>
      </c>
      <c r="P144" s="5">
        <v>1</v>
      </c>
    </row>
    <row r="145" spans="1:17" x14ac:dyDescent="0.2">
      <c r="A145" s="2" t="s">
        <v>560</v>
      </c>
      <c r="B145" s="3">
        <v>773</v>
      </c>
      <c r="C145" s="3">
        <v>1835</v>
      </c>
      <c r="D145" s="3">
        <v>1844.35</v>
      </c>
      <c r="E145" s="3">
        <v>2670</v>
      </c>
      <c r="F145" s="7" t="str">
        <f>VLOOKUP(keyin[[#This Row],[中心頻率]],info!E:G,3,FALSE)</f>
        <v>FET</v>
      </c>
      <c r="G145" s="4">
        <v>42621</v>
      </c>
      <c r="H145" s="4">
        <v>43582</v>
      </c>
      <c r="I145" s="3">
        <f>VLOOKUP(keyin[[#This Row],[中心頻率]],info!E:G,2,FALSE)</f>
        <v>10</v>
      </c>
      <c r="J145" s="3">
        <f>VLOOKUP(keyin[[#This Row],[中心頻率2]],info!E:G,2,FALSE)</f>
        <v>10</v>
      </c>
      <c r="K145" s="3">
        <f>VLOOKUP(keyin[[#This Row],[中心頻率3]],info!E:G,2,FALSE)</f>
        <v>8.6999999999999993</v>
      </c>
      <c r="L145" s="3">
        <f>VLOOKUP(keyin[[#This Row],[中心頻率4]],info!E:G,2,FALSE)</f>
        <v>20</v>
      </c>
      <c r="M145" s="3">
        <v>80</v>
      </c>
      <c r="O145" s="5">
        <v>0</v>
      </c>
      <c r="P145" s="5">
        <v>1</v>
      </c>
      <c r="Q145" s="2" t="s">
        <v>559</v>
      </c>
    </row>
    <row r="146" spans="1:17" x14ac:dyDescent="0.2">
      <c r="A146" s="2" t="s">
        <v>561</v>
      </c>
      <c r="B146" s="3">
        <v>763</v>
      </c>
      <c r="F146" s="7" t="str">
        <f>VLOOKUP(keyin[[#This Row],[中心頻率]],info!E:G,3,FALSE)</f>
        <v>GT</v>
      </c>
      <c r="G146" s="4">
        <v>41929</v>
      </c>
      <c r="H146" s="4">
        <v>43754</v>
      </c>
      <c r="I146" s="3">
        <f>VLOOKUP(keyin[[#This Row],[中心頻率]],info!E:G,2,FALSE)</f>
        <v>10</v>
      </c>
      <c r="J146" s="3" t="e">
        <f>VLOOKUP(keyin[[#This Row],[中心頻率2]],info!E:G,2,FALSE)</f>
        <v>#N/A</v>
      </c>
      <c r="K146" s="3" t="e">
        <f>VLOOKUP(keyin[[#This Row],[中心頻率3]],info!E:G,2,FALSE)</f>
        <v>#N/A</v>
      </c>
      <c r="L146" s="3" t="e">
        <f>VLOOKUP(keyin[[#This Row],[中心頻率4]],info!E:G,2,FALSE)</f>
        <v>#N/A</v>
      </c>
      <c r="M146" s="3">
        <v>40</v>
      </c>
      <c r="O146" s="5">
        <v>1</v>
      </c>
      <c r="P146" s="5">
        <v>1</v>
      </c>
    </row>
    <row r="147" spans="1:17" x14ac:dyDescent="0.2">
      <c r="A147" s="2" t="s">
        <v>562</v>
      </c>
      <c r="B147" s="3">
        <v>1810.65</v>
      </c>
      <c r="C147" s="3">
        <v>793</v>
      </c>
      <c r="F147" s="7" t="str">
        <f>VLOOKUP(keyin[[#This Row],[中心頻率]],info!E:G,3,FALSE)</f>
        <v>TWM</v>
      </c>
      <c r="G147" s="4">
        <v>42670</v>
      </c>
      <c r="H147" s="4">
        <v>43702</v>
      </c>
      <c r="I147" s="3">
        <f>VLOOKUP(keyin[[#This Row],[中心頻率]],info!E:G,2,FALSE)</f>
        <v>11.3</v>
      </c>
      <c r="J147" s="3">
        <f>VLOOKUP(keyin[[#This Row],[中心頻率2]],info!E:G,2,FALSE)</f>
        <v>20</v>
      </c>
      <c r="K147" s="3" t="e">
        <f>VLOOKUP(keyin[[#This Row],[中心頻率3]],info!E:G,2,FALSE)</f>
        <v>#N/A</v>
      </c>
      <c r="L147" s="3" t="e">
        <f>VLOOKUP(keyin[[#This Row],[中心頻率4]],info!E:G,2,FALSE)</f>
        <v>#N/A</v>
      </c>
      <c r="M147" s="3">
        <v>60</v>
      </c>
      <c r="O147" s="5">
        <v>1</v>
      </c>
      <c r="P147" s="5">
        <v>1</v>
      </c>
    </row>
    <row r="148" spans="1:17" x14ac:dyDescent="0.2">
      <c r="A148" s="2" t="s">
        <v>563</v>
      </c>
      <c r="B148" s="3">
        <v>935</v>
      </c>
      <c r="F148" s="7" t="str">
        <f>VLOOKUP(keyin[[#This Row],[中心頻率]],info!E:G,3,FALSE)</f>
        <v>T-STAR</v>
      </c>
      <c r="G148" s="4">
        <v>41901</v>
      </c>
      <c r="H148" s="4">
        <v>43726</v>
      </c>
      <c r="I148" s="3">
        <f>VLOOKUP(keyin[[#This Row],[中心頻率]],info!E:G,2,FALSE)</f>
        <v>10</v>
      </c>
      <c r="J148" s="3" t="e">
        <f>VLOOKUP(keyin[[#This Row],[中心頻率2]],info!E:G,2,FALSE)</f>
        <v>#N/A</v>
      </c>
      <c r="K148" s="3" t="e">
        <f>VLOOKUP(keyin[[#This Row],[中心頻率3]],info!E:G,2,FALSE)</f>
        <v>#N/A</v>
      </c>
      <c r="L148" s="3" t="e">
        <f>VLOOKUP(keyin[[#This Row],[中心頻率4]],info!E:G,2,FALSE)</f>
        <v>#N/A</v>
      </c>
      <c r="M148" s="3">
        <v>40</v>
      </c>
      <c r="O148" s="5">
        <v>0</v>
      </c>
      <c r="P148" s="5">
        <v>1</v>
      </c>
    </row>
    <row r="149" spans="1:17" x14ac:dyDescent="0.2">
      <c r="A149" s="2" t="s">
        <v>564</v>
      </c>
      <c r="B149" s="3">
        <v>793</v>
      </c>
      <c r="C149" s="3">
        <v>1810.65</v>
      </c>
      <c r="F149" s="7" t="str">
        <f>VLOOKUP(keyin[[#This Row],[中心頻率]],info!E:G,3,FALSE)</f>
        <v>TWM</v>
      </c>
      <c r="G149" s="4">
        <v>42654</v>
      </c>
      <c r="H149" s="4">
        <v>44433</v>
      </c>
      <c r="I149" s="3">
        <f>VLOOKUP(keyin[[#This Row],[中心頻率]],info!E:G,2,FALSE)</f>
        <v>20</v>
      </c>
      <c r="J149" s="3">
        <f>VLOOKUP(keyin[[#This Row],[中心頻率2]],info!E:G,2,FALSE)</f>
        <v>11.3</v>
      </c>
      <c r="K149" s="3" t="e">
        <f>VLOOKUP(keyin[[#This Row],[中心頻率3]],info!E:G,2,FALSE)</f>
        <v>#N/A</v>
      </c>
      <c r="L149" s="3" t="e">
        <f>VLOOKUP(keyin[[#This Row],[中心頻率4]],info!E:G,2,FALSE)</f>
        <v>#N/A</v>
      </c>
      <c r="M149" s="3">
        <v>60</v>
      </c>
      <c r="O149" s="5">
        <v>11</v>
      </c>
      <c r="P149" s="5">
        <v>1</v>
      </c>
    </row>
    <row r="150" spans="1:17" x14ac:dyDescent="0.2">
      <c r="A150" s="2" t="s">
        <v>565</v>
      </c>
      <c r="B150" s="3">
        <v>952.5</v>
      </c>
      <c r="F150" s="7" t="str">
        <f>VLOOKUP(keyin[[#This Row],[中心頻率]],info!E:G,3,FALSE)</f>
        <v>GT</v>
      </c>
      <c r="G150" s="4">
        <v>42887</v>
      </c>
      <c r="H150" s="4">
        <v>44712</v>
      </c>
      <c r="I150" s="3">
        <f>VLOOKUP(keyin[[#This Row],[中心頻率]],info!E:G,2,FALSE)</f>
        <v>5</v>
      </c>
      <c r="J150" s="3" t="e">
        <f>VLOOKUP(keyin[[#This Row],[中心頻率2]],info!E:G,2,FALSE)</f>
        <v>#N/A</v>
      </c>
      <c r="K150" s="3" t="e">
        <f>VLOOKUP(keyin[[#This Row],[中心頻率3]],info!E:G,2,FALSE)</f>
        <v>#N/A</v>
      </c>
      <c r="L150" s="3" t="e">
        <f>VLOOKUP(keyin[[#This Row],[中心頻率4]],info!E:G,2,FALSE)</f>
        <v>#N/A</v>
      </c>
      <c r="M150" s="3">
        <v>60</v>
      </c>
      <c r="O150" s="5">
        <v>0</v>
      </c>
      <c r="P150" s="5">
        <v>1</v>
      </c>
    </row>
    <row r="151" spans="1:17" x14ac:dyDescent="0.2">
      <c r="A151" s="2" t="s">
        <v>566</v>
      </c>
      <c r="B151" s="3">
        <v>1835</v>
      </c>
      <c r="C151" s="3">
        <v>1844.35</v>
      </c>
      <c r="F151" s="7" t="str">
        <f>VLOOKUP(keyin[[#This Row],[中心頻率]],info!E:G,3,FALSE)</f>
        <v>FET</v>
      </c>
      <c r="G151" s="4">
        <v>42152</v>
      </c>
      <c r="H151" s="4">
        <v>43978</v>
      </c>
      <c r="I151" s="3">
        <f>VLOOKUP(keyin[[#This Row],[中心頻率]],info!E:G,2,FALSE)</f>
        <v>10</v>
      </c>
      <c r="J151" s="3">
        <f>VLOOKUP(keyin[[#This Row],[中心頻率2]],info!E:G,2,FALSE)</f>
        <v>8.6999999999999993</v>
      </c>
      <c r="K151" s="3" t="e">
        <f>VLOOKUP(keyin[[#This Row],[中心頻率3]],info!E:G,2,FALSE)</f>
        <v>#N/A</v>
      </c>
      <c r="L151" s="3" t="e">
        <f>VLOOKUP(keyin[[#This Row],[中心頻率4]],info!E:G,2,FALSE)</f>
        <v>#N/A</v>
      </c>
      <c r="M151" s="3">
        <v>18</v>
      </c>
      <c r="O151" s="5">
        <v>0</v>
      </c>
      <c r="P151" s="5">
        <v>1</v>
      </c>
    </row>
    <row r="152" spans="1:17" x14ac:dyDescent="0.2">
      <c r="A152" s="2" t="s">
        <v>567</v>
      </c>
      <c r="B152" s="3">
        <v>1835</v>
      </c>
      <c r="C152" s="3">
        <v>1844.35</v>
      </c>
      <c r="F152" s="7" t="str">
        <f>VLOOKUP(keyin[[#This Row],[中心頻率]],info!E:G,3,FALSE)</f>
        <v>FET</v>
      </c>
      <c r="G152" s="4">
        <v>42643</v>
      </c>
      <c r="H152" s="4">
        <v>44468</v>
      </c>
      <c r="I152" s="3">
        <f>VLOOKUP(keyin[[#This Row],[中心頻率]],info!E:G,2,FALSE)</f>
        <v>10</v>
      </c>
      <c r="J152" s="3">
        <f>VLOOKUP(keyin[[#This Row],[中心頻率2]],info!E:G,2,FALSE)</f>
        <v>8.6999999999999993</v>
      </c>
      <c r="K152" s="3" t="e">
        <f>VLOOKUP(keyin[[#This Row],[中心頻率3]],info!E:G,2,FALSE)</f>
        <v>#N/A</v>
      </c>
      <c r="L152" s="3" t="e">
        <f>VLOOKUP(keyin[[#This Row],[中心頻率4]],info!E:G,2,FALSE)</f>
        <v>#N/A</v>
      </c>
      <c r="M152" s="3">
        <v>60</v>
      </c>
      <c r="O152" s="5">
        <v>10</v>
      </c>
      <c r="P152" s="5">
        <v>1</v>
      </c>
    </row>
    <row r="153" spans="1:17" x14ac:dyDescent="0.2">
      <c r="A153" s="2" t="s">
        <v>568</v>
      </c>
      <c r="B153" s="3">
        <v>1810.65</v>
      </c>
      <c r="F153" s="7" t="str">
        <f>VLOOKUP(keyin[[#This Row],[中心頻率]],info!E:G,3,FALSE)</f>
        <v>TWM</v>
      </c>
      <c r="G153" s="4">
        <v>42676</v>
      </c>
      <c r="H153" s="4">
        <v>44501</v>
      </c>
      <c r="I153" s="3">
        <f>VLOOKUP(keyin[[#This Row],[中心頻率]],info!E:G,2,FALSE)</f>
        <v>11.3</v>
      </c>
      <c r="J153" s="3" t="e">
        <f>VLOOKUP(keyin[[#This Row],[中心頻率2]],info!E:G,2,FALSE)</f>
        <v>#N/A</v>
      </c>
      <c r="K153" s="3" t="e">
        <f>VLOOKUP(keyin[[#This Row],[中心頻率3]],info!E:G,2,FALSE)</f>
        <v>#N/A</v>
      </c>
      <c r="L153" s="3" t="e">
        <f>VLOOKUP(keyin[[#This Row],[中心頻率4]],info!E:G,2,FALSE)</f>
        <v>#N/A</v>
      </c>
      <c r="M153" s="3">
        <v>40</v>
      </c>
      <c r="O153" s="5">
        <v>0</v>
      </c>
      <c r="P153" s="5">
        <v>1</v>
      </c>
    </row>
    <row r="154" spans="1:17" x14ac:dyDescent="0.2">
      <c r="A154" s="2" t="s">
        <v>569</v>
      </c>
      <c r="B154" s="3">
        <v>1857.5</v>
      </c>
      <c r="F154" s="7" t="str">
        <f>VLOOKUP(keyin[[#This Row],[中心頻率]],info!E:G,3,FALSE)</f>
        <v>CHT</v>
      </c>
      <c r="G154" s="4">
        <v>42872</v>
      </c>
      <c r="H154" s="4">
        <v>44697</v>
      </c>
      <c r="I154" s="3">
        <f>VLOOKUP(keyin[[#This Row],[中心頻率]],info!E:G,2,FALSE)</f>
        <v>15</v>
      </c>
      <c r="J154" s="3" t="e">
        <f>VLOOKUP(keyin[[#This Row],[中心頻率2]],info!E:G,2,FALSE)</f>
        <v>#N/A</v>
      </c>
      <c r="K154" s="3" t="e">
        <f>VLOOKUP(keyin[[#This Row],[中心頻率3]],info!E:G,2,FALSE)</f>
        <v>#N/A</v>
      </c>
      <c r="L154" s="3" t="e">
        <f>VLOOKUP(keyin[[#This Row],[中心頻率4]],info!E:G,2,FALSE)</f>
        <v>#N/A</v>
      </c>
      <c r="M154" s="3">
        <v>60</v>
      </c>
      <c r="O154" s="5">
        <v>11</v>
      </c>
      <c r="P154" s="5">
        <v>1</v>
      </c>
    </row>
    <row r="155" spans="1:17" x14ac:dyDescent="0.2">
      <c r="F155" s="7" t="e">
        <f>VLOOKUP(keyin[[#This Row],[中心頻率]],info!E:G,3,FALSE)</f>
        <v>#N/A</v>
      </c>
      <c r="I155" s="3" t="e">
        <f>VLOOKUP(keyin[[#This Row],[中心頻率]],info!E:G,2,FALSE)</f>
        <v>#N/A</v>
      </c>
      <c r="J155" s="3" t="e">
        <f>VLOOKUP(keyin[[#This Row],[中心頻率2]],info!E:G,2,FALSE)</f>
        <v>#N/A</v>
      </c>
      <c r="K155" s="3" t="e">
        <f>VLOOKUP(keyin[[#This Row],[中心頻率3]],info!E:G,2,FALSE)</f>
        <v>#N/A</v>
      </c>
      <c r="L155" s="3" t="e">
        <f>VLOOKUP(keyin[[#This Row],[中心頻率4]],info!E:G,2,FALSE)</f>
        <v>#N/A</v>
      </c>
    </row>
  </sheetData>
  <conditionalFormatting sqref="A1:A1048576">
    <cfRule type="duplicateValues" dxfId="1" priority="2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9"/>
  <sheetViews>
    <sheetView workbookViewId="0">
      <selection activeCell="E16" sqref="E16"/>
    </sheetView>
  </sheetViews>
  <sheetFormatPr defaultRowHeight="15" x14ac:dyDescent="0.25"/>
  <cols>
    <col min="5" max="6" width="9.140625" style="1"/>
  </cols>
  <sheetData>
    <row r="1" spans="1:7" x14ac:dyDescent="0.25">
      <c r="A1" t="s">
        <v>1</v>
      </c>
      <c r="B1" t="s">
        <v>2</v>
      </c>
      <c r="C1" t="s">
        <v>3</v>
      </c>
      <c r="E1" s="1" t="s">
        <v>417</v>
      </c>
      <c r="F1" s="1" t="s">
        <v>418</v>
      </c>
      <c r="G1" t="s">
        <v>419</v>
      </c>
    </row>
    <row r="2" spans="1:7" x14ac:dyDescent="0.25">
      <c r="A2">
        <v>100</v>
      </c>
      <c r="B2" t="s">
        <v>0</v>
      </c>
      <c r="C2" t="s">
        <v>4</v>
      </c>
      <c r="E2" s="1">
        <v>945</v>
      </c>
      <c r="F2" s="1">
        <v>10</v>
      </c>
      <c r="G2" t="s">
        <v>420</v>
      </c>
    </row>
    <row r="3" spans="1:7" x14ac:dyDescent="0.25">
      <c r="A3">
        <v>103</v>
      </c>
      <c r="B3" t="s">
        <v>0</v>
      </c>
      <c r="C3" t="s">
        <v>5</v>
      </c>
      <c r="E3" s="1">
        <v>1857.5</v>
      </c>
      <c r="F3" s="1">
        <v>15</v>
      </c>
      <c r="G3" t="s">
        <v>420</v>
      </c>
    </row>
    <row r="4" spans="1:7" x14ac:dyDescent="0.25">
      <c r="A4">
        <v>104</v>
      </c>
      <c r="B4" t="s">
        <v>0</v>
      </c>
      <c r="C4" t="s">
        <v>14</v>
      </c>
      <c r="E4" s="1">
        <v>2650</v>
      </c>
      <c r="F4" s="1">
        <v>20</v>
      </c>
      <c r="G4" t="s">
        <v>420</v>
      </c>
    </row>
    <row r="5" spans="1:7" x14ac:dyDescent="0.25">
      <c r="A5">
        <v>105</v>
      </c>
      <c r="B5" t="s">
        <v>0</v>
      </c>
      <c r="C5" t="s">
        <v>6</v>
      </c>
      <c r="E5" s="1">
        <v>793</v>
      </c>
      <c r="F5" s="1">
        <v>20</v>
      </c>
      <c r="G5" t="s">
        <v>421</v>
      </c>
    </row>
    <row r="6" spans="1:7" x14ac:dyDescent="0.25">
      <c r="A6">
        <v>106</v>
      </c>
      <c r="B6" t="s">
        <v>0</v>
      </c>
      <c r="C6" t="s">
        <v>7</v>
      </c>
      <c r="E6" s="1">
        <v>1810.65</v>
      </c>
      <c r="F6" s="1">
        <v>11.3</v>
      </c>
      <c r="G6" t="s">
        <v>421</v>
      </c>
    </row>
    <row r="7" spans="1:7" x14ac:dyDescent="0.25">
      <c r="A7">
        <v>108</v>
      </c>
      <c r="B7" t="s">
        <v>0</v>
      </c>
      <c r="C7" t="s">
        <v>8</v>
      </c>
      <c r="E7" s="1">
        <v>1835</v>
      </c>
      <c r="F7" s="1">
        <v>10</v>
      </c>
      <c r="G7" t="s">
        <v>422</v>
      </c>
    </row>
    <row r="8" spans="1:7" x14ac:dyDescent="0.25">
      <c r="A8">
        <v>110</v>
      </c>
      <c r="B8" t="s">
        <v>0</v>
      </c>
      <c r="C8" t="s">
        <v>15</v>
      </c>
      <c r="E8" s="1">
        <v>1844.35</v>
      </c>
      <c r="F8" s="1">
        <v>8.6999999999999993</v>
      </c>
      <c r="G8" t="s">
        <v>422</v>
      </c>
    </row>
    <row r="9" spans="1:7" x14ac:dyDescent="0.25">
      <c r="A9">
        <v>111</v>
      </c>
      <c r="B9" t="s">
        <v>0</v>
      </c>
      <c r="C9" t="s">
        <v>9</v>
      </c>
      <c r="E9" s="1">
        <v>773</v>
      </c>
      <c r="F9" s="1">
        <v>10</v>
      </c>
      <c r="G9" t="s">
        <v>422</v>
      </c>
    </row>
    <row r="10" spans="1:7" x14ac:dyDescent="0.25">
      <c r="A10">
        <v>112</v>
      </c>
      <c r="B10" t="s">
        <v>0</v>
      </c>
      <c r="C10" t="s">
        <v>10</v>
      </c>
      <c r="E10" s="1">
        <v>2670</v>
      </c>
      <c r="F10" s="1">
        <v>20</v>
      </c>
      <c r="G10" t="s">
        <v>422</v>
      </c>
    </row>
    <row r="11" spans="1:7" x14ac:dyDescent="0.25">
      <c r="A11">
        <v>114</v>
      </c>
      <c r="B11" t="s">
        <v>0</v>
      </c>
      <c r="C11" t="s">
        <v>11</v>
      </c>
      <c r="E11" s="1">
        <v>935</v>
      </c>
      <c r="F11" s="1">
        <v>10</v>
      </c>
      <c r="G11" t="s">
        <v>425</v>
      </c>
    </row>
    <row r="12" spans="1:7" x14ac:dyDescent="0.25">
      <c r="A12">
        <v>115</v>
      </c>
      <c r="B12" t="s">
        <v>0</v>
      </c>
      <c r="C12" t="s">
        <v>12</v>
      </c>
      <c r="E12" s="1">
        <v>780.5</v>
      </c>
      <c r="F12" s="1">
        <v>5</v>
      </c>
      <c r="G12" t="s">
        <v>427</v>
      </c>
    </row>
    <row r="13" spans="1:7" x14ac:dyDescent="0.25">
      <c r="A13">
        <v>116</v>
      </c>
      <c r="B13" t="s">
        <v>0</v>
      </c>
      <c r="C13" t="s">
        <v>13</v>
      </c>
      <c r="E13" s="1">
        <v>2630</v>
      </c>
      <c r="F13" s="1">
        <v>20</v>
      </c>
      <c r="G13" t="s">
        <v>425</v>
      </c>
    </row>
    <row r="14" spans="1:7" x14ac:dyDescent="0.25">
      <c r="A14">
        <v>200</v>
      </c>
      <c r="B14" t="s">
        <v>16</v>
      </c>
      <c r="C14" t="s">
        <v>17</v>
      </c>
      <c r="E14" s="1">
        <v>763</v>
      </c>
      <c r="F14" s="1">
        <v>10</v>
      </c>
      <c r="G14" t="s">
        <v>427</v>
      </c>
    </row>
    <row r="15" spans="1:7" x14ac:dyDescent="0.25">
      <c r="A15">
        <v>201</v>
      </c>
      <c r="B15" t="s">
        <v>16</v>
      </c>
      <c r="C15" t="s">
        <v>15</v>
      </c>
      <c r="E15" s="1">
        <v>952.5</v>
      </c>
      <c r="F15" s="1">
        <v>5</v>
      </c>
      <c r="G15" t="s">
        <v>427</v>
      </c>
    </row>
    <row r="16" spans="1:7" x14ac:dyDescent="0.25">
      <c r="A16">
        <v>202</v>
      </c>
      <c r="B16" t="s">
        <v>16</v>
      </c>
      <c r="C16" t="s">
        <v>4</v>
      </c>
    </row>
    <row r="17" spans="1:3" x14ac:dyDescent="0.25">
      <c r="A17">
        <v>203</v>
      </c>
      <c r="B17" t="s">
        <v>16</v>
      </c>
      <c r="C17" t="s">
        <v>14</v>
      </c>
    </row>
    <row r="18" spans="1:3" x14ac:dyDescent="0.25">
      <c r="A18">
        <v>204</v>
      </c>
      <c r="B18" t="s">
        <v>16</v>
      </c>
      <c r="C18" t="s">
        <v>18</v>
      </c>
    </row>
    <row r="19" spans="1:3" x14ac:dyDescent="0.25">
      <c r="A19">
        <v>205</v>
      </c>
      <c r="B19" t="s">
        <v>16</v>
      </c>
      <c r="C19" t="s">
        <v>19</v>
      </c>
    </row>
    <row r="20" spans="1:3" x14ac:dyDescent="0.25">
      <c r="A20">
        <v>206</v>
      </c>
      <c r="B20" t="s">
        <v>16</v>
      </c>
      <c r="C20" t="s">
        <v>20</v>
      </c>
    </row>
    <row r="21" spans="1:3" x14ac:dyDescent="0.25">
      <c r="A21">
        <v>207</v>
      </c>
      <c r="B21" t="s">
        <v>21</v>
      </c>
      <c r="C21" t="s">
        <v>22</v>
      </c>
    </row>
    <row r="22" spans="1:3" x14ac:dyDescent="0.25">
      <c r="A22">
        <v>208</v>
      </c>
      <c r="B22" t="s">
        <v>21</v>
      </c>
      <c r="C22" t="s">
        <v>23</v>
      </c>
    </row>
    <row r="23" spans="1:3" x14ac:dyDescent="0.25">
      <c r="A23">
        <v>209</v>
      </c>
      <c r="B23" t="s">
        <v>298</v>
      </c>
      <c r="C23" t="s">
        <v>299</v>
      </c>
    </row>
    <row r="24" spans="1:3" x14ac:dyDescent="0.25">
      <c r="A24">
        <v>210</v>
      </c>
      <c r="B24" t="s">
        <v>298</v>
      </c>
      <c r="C24" t="s">
        <v>300</v>
      </c>
    </row>
    <row r="25" spans="1:3" x14ac:dyDescent="0.25">
      <c r="A25">
        <v>211</v>
      </c>
      <c r="B25" t="s">
        <v>298</v>
      </c>
      <c r="C25" t="s">
        <v>301</v>
      </c>
    </row>
    <row r="26" spans="1:3" x14ac:dyDescent="0.25">
      <c r="A26">
        <v>212</v>
      </c>
      <c r="B26" t="s">
        <v>298</v>
      </c>
      <c r="C26" t="s">
        <v>302</v>
      </c>
    </row>
    <row r="27" spans="1:3" x14ac:dyDescent="0.25">
      <c r="A27">
        <v>220</v>
      </c>
      <c r="B27" t="s">
        <v>21</v>
      </c>
      <c r="C27" t="s">
        <v>24</v>
      </c>
    </row>
    <row r="28" spans="1:3" x14ac:dyDescent="0.25">
      <c r="A28">
        <v>221</v>
      </c>
      <c r="B28" t="s">
        <v>21</v>
      </c>
      <c r="C28" t="s">
        <v>29</v>
      </c>
    </row>
    <row r="29" spans="1:3" x14ac:dyDescent="0.25">
      <c r="A29">
        <v>222</v>
      </c>
      <c r="B29" t="s">
        <v>21</v>
      </c>
      <c r="C29" t="s">
        <v>26</v>
      </c>
    </row>
    <row r="30" spans="1:3" x14ac:dyDescent="0.25">
      <c r="A30">
        <v>223</v>
      </c>
      <c r="B30" t="s">
        <v>21</v>
      </c>
      <c r="C30" t="s">
        <v>27</v>
      </c>
    </row>
    <row r="31" spans="1:3" x14ac:dyDescent="0.25">
      <c r="A31">
        <v>224</v>
      </c>
      <c r="B31" t="s">
        <v>21</v>
      </c>
      <c r="C31" t="s">
        <v>28</v>
      </c>
    </row>
    <row r="32" spans="1:3" x14ac:dyDescent="0.25">
      <c r="A32">
        <v>226</v>
      </c>
      <c r="B32" t="s">
        <v>21</v>
      </c>
      <c r="C32" t="s">
        <v>25</v>
      </c>
    </row>
    <row r="33" spans="1:3" x14ac:dyDescent="0.25">
      <c r="A33">
        <v>227</v>
      </c>
      <c r="B33" t="s">
        <v>21</v>
      </c>
      <c r="C33" t="s">
        <v>30</v>
      </c>
    </row>
    <row r="34" spans="1:3" x14ac:dyDescent="0.25">
      <c r="A34">
        <v>228</v>
      </c>
      <c r="B34" t="s">
        <v>21</v>
      </c>
      <c r="C34" t="s">
        <v>31</v>
      </c>
    </row>
    <row r="35" spans="1:3" x14ac:dyDescent="0.25">
      <c r="A35">
        <v>231</v>
      </c>
      <c r="B35" t="s">
        <v>21</v>
      </c>
      <c r="C35" t="s">
        <v>32</v>
      </c>
    </row>
    <row r="36" spans="1:3" x14ac:dyDescent="0.25">
      <c r="A36">
        <v>232</v>
      </c>
      <c r="B36" t="s">
        <v>21</v>
      </c>
      <c r="C36" t="s">
        <v>33</v>
      </c>
    </row>
    <row r="37" spans="1:3" x14ac:dyDescent="0.25">
      <c r="A37">
        <v>233</v>
      </c>
      <c r="B37" t="s">
        <v>21</v>
      </c>
      <c r="C37" t="s">
        <v>34</v>
      </c>
    </row>
    <row r="38" spans="1:3" x14ac:dyDescent="0.25">
      <c r="A38">
        <v>234</v>
      </c>
      <c r="B38" t="s">
        <v>21</v>
      </c>
      <c r="C38" t="s">
        <v>35</v>
      </c>
    </row>
    <row r="39" spans="1:3" x14ac:dyDescent="0.25">
      <c r="A39">
        <v>235</v>
      </c>
      <c r="B39" t="s">
        <v>21</v>
      </c>
      <c r="C39" t="s">
        <v>36</v>
      </c>
    </row>
    <row r="40" spans="1:3" x14ac:dyDescent="0.25">
      <c r="A40">
        <v>236</v>
      </c>
      <c r="B40" t="s">
        <v>21</v>
      </c>
      <c r="C40" t="s">
        <v>37</v>
      </c>
    </row>
    <row r="41" spans="1:3" x14ac:dyDescent="0.25">
      <c r="A41">
        <v>237</v>
      </c>
      <c r="B41" t="s">
        <v>21</v>
      </c>
      <c r="C41" t="s">
        <v>38</v>
      </c>
    </row>
    <row r="42" spans="1:3" x14ac:dyDescent="0.25">
      <c r="A42">
        <v>238</v>
      </c>
      <c r="B42" t="s">
        <v>21</v>
      </c>
      <c r="C42" t="s">
        <v>39</v>
      </c>
    </row>
    <row r="43" spans="1:3" x14ac:dyDescent="0.25">
      <c r="A43">
        <v>239</v>
      </c>
      <c r="B43" t="s">
        <v>21</v>
      </c>
      <c r="C43" t="s">
        <v>40</v>
      </c>
    </row>
    <row r="44" spans="1:3" x14ac:dyDescent="0.25">
      <c r="A44">
        <v>241</v>
      </c>
      <c r="B44" t="s">
        <v>21</v>
      </c>
      <c r="C44" t="s">
        <v>41</v>
      </c>
    </row>
    <row r="45" spans="1:3" x14ac:dyDescent="0.25">
      <c r="A45">
        <v>242</v>
      </c>
      <c r="B45" t="s">
        <v>21</v>
      </c>
      <c r="C45" t="s">
        <v>42</v>
      </c>
    </row>
    <row r="46" spans="1:3" x14ac:dyDescent="0.25">
      <c r="A46">
        <v>243</v>
      </c>
      <c r="B46" t="s">
        <v>21</v>
      </c>
      <c r="C46" t="s">
        <v>43</v>
      </c>
    </row>
    <row r="47" spans="1:3" x14ac:dyDescent="0.25">
      <c r="A47">
        <v>244</v>
      </c>
      <c r="B47" t="s">
        <v>21</v>
      </c>
      <c r="C47" t="s">
        <v>44</v>
      </c>
    </row>
    <row r="48" spans="1:3" x14ac:dyDescent="0.25">
      <c r="A48">
        <v>247</v>
      </c>
      <c r="B48" t="s">
        <v>21</v>
      </c>
      <c r="C48" t="s">
        <v>45</v>
      </c>
    </row>
    <row r="49" spans="1:3" x14ac:dyDescent="0.25">
      <c r="A49">
        <v>248</v>
      </c>
      <c r="B49" t="s">
        <v>21</v>
      </c>
      <c r="C49" t="s">
        <v>46</v>
      </c>
    </row>
    <row r="50" spans="1:3" x14ac:dyDescent="0.25">
      <c r="A50">
        <v>249</v>
      </c>
      <c r="B50" t="s">
        <v>21</v>
      </c>
      <c r="C50" t="s">
        <v>47</v>
      </c>
    </row>
    <row r="51" spans="1:3" x14ac:dyDescent="0.25">
      <c r="A51">
        <v>251</v>
      </c>
      <c r="B51" t="s">
        <v>21</v>
      </c>
      <c r="C51" t="s">
        <v>48</v>
      </c>
    </row>
    <row r="52" spans="1:3" x14ac:dyDescent="0.25">
      <c r="A52">
        <v>252</v>
      </c>
      <c r="B52" t="s">
        <v>21</v>
      </c>
      <c r="C52" t="s">
        <v>49</v>
      </c>
    </row>
    <row r="53" spans="1:3" x14ac:dyDescent="0.25">
      <c r="A53">
        <v>253</v>
      </c>
      <c r="B53" t="s">
        <v>21</v>
      </c>
      <c r="C53" t="s">
        <v>50</v>
      </c>
    </row>
    <row r="54" spans="1:3" x14ac:dyDescent="0.25">
      <c r="A54">
        <v>260</v>
      </c>
      <c r="B54" t="s">
        <v>51</v>
      </c>
      <c r="C54" t="s">
        <v>52</v>
      </c>
    </row>
    <row r="55" spans="1:3" x14ac:dyDescent="0.25">
      <c r="A55">
        <v>261</v>
      </c>
      <c r="B55" t="s">
        <v>51</v>
      </c>
      <c r="C55" t="s">
        <v>53</v>
      </c>
    </row>
    <row r="56" spans="1:3" x14ac:dyDescent="0.25">
      <c r="A56">
        <v>262</v>
      </c>
      <c r="B56" t="s">
        <v>51</v>
      </c>
      <c r="C56" t="s">
        <v>54</v>
      </c>
    </row>
    <row r="57" spans="1:3" x14ac:dyDescent="0.25">
      <c r="A57">
        <v>263</v>
      </c>
      <c r="B57" t="s">
        <v>51</v>
      </c>
      <c r="C57" t="s">
        <v>55</v>
      </c>
    </row>
    <row r="58" spans="1:3" x14ac:dyDescent="0.25">
      <c r="A58">
        <v>264</v>
      </c>
      <c r="B58" t="s">
        <v>51</v>
      </c>
      <c r="C58" t="s">
        <v>56</v>
      </c>
    </row>
    <row r="59" spans="1:3" x14ac:dyDescent="0.25">
      <c r="A59">
        <v>265</v>
      </c>
      <c r="B59" t="s">
        <v>51</v>
      </c>
      <c r="C59" t="s">
        <v>57</v>
      </c>
    </row>
    <row r="60" spans="1:3" x14ac:dyDescent="0.25">
      <c r="A60">
        <v>266</v>
      </c>
      <c r="B60" t="s">
        <v>51</v>
      </c>
      <c r="C60" t="s">
        <v>58</v>
      </c>
    </row>
    <row r="61" spans="1:3" x14ac:dyDescent="0.25">
      <c r="A61">
        <v>267</v>
      </c>
      <c r="B61" t="s">
        <v>51</v>
      </c>
      <c r="C61" t="s">
        <v>59</v>
      </c>
    </row>
    <row r="62" spans="1:3" x14ac:dyDescent="0.25">
      <c r="A62">
        <v>268</v>
      </c>
      <c r="B62" t="s">
        <v>51</v>
      </c>
      <c r="C62" t="s">
        <v>60</v>
      </c>
    </row>
    <row r="63" spans="1:3" x14ac:dyDescent="0.25">
      <c r="A63">
        <v>269</v>
      </c>
      <c r="B63" t="s">
        <v>51</v>
      </c>
      <c r="C63" t="s">
        <v>61</v>
      </c>
    </row>
    <row r="64" spans="1:3" x14ac:dyDescent="0.25">
      <c r="A64">
        <v>270</v>
      </c>
      <c r="B64" t="s">
        <v>51</v>
      </c>
      <c r="C64" t="s">
        <v>62</v>
      </c>
    </row>
    <row r="65" spans="1:3" x14ac:dyDescent="0.25">
      <c r="A65">
        <v>272</v>
      </c>
      <c r="B65" t="s">
        <v>51</v>
      </c>
      <c r="C65" t="s">
        <v>63</v>
      </c>
    </row>
    <row r="66" spans="1:3" x14ac:dyDescent="0.25">
      <c r="A66">
        <v>290</v>
      </c>
      <c r="B66" t="s">
        <v>303</v>
      </c>
      <c r="C66" t="s">
        <v>66</v>
      </c>
    </row>
    <row r="67" spans="1:3" x14ac:dyDescent="0.25">
      <c r="A67">
        <v>300</v>
      </c>
      <c r="B67" t="s">
        <v>64</v>
      </c>
      <c r="C67" t="s">
        <v>66</v>
      </c>
    </row>
    <row r="68" spans="1:3" x14ac:dyDescent="0.25">
      <c r="A68">
        <v>302</v>
      </c>
      <c r="B68" t="s">
        <v>65</v>
      </c>
      <c r="C68" t="s">
        <v>67</v>
      </c>
    </row>
    <row r="69" spans="1:3" x14ac:dyDescent="0.25">
      <c r="A69">
        <v>303</v>
      </c>
      <c r="B69" t="s">
        <v>65</v>
      </c>
      <c r="C69" t="s">
        <v>68</v>
      </c>
    </row>
    <row r="70" spans="1:3" x14ac:dyDescent="0.25">
      <c r="A70">
        <v>304</v>
      </c>
      <c r="B70" t="s">
        <v>65</v>
      </c>
      <c r="C70" t="s">
        <v>69</v>
      </c>
    </row>
    <row r="71" spans="1:3" x14ac:dyDescent="0.25">
      <c r="A71">
        <v>305</v>
      </c>
      <c r="B71" t="s">
        <v>65</v>
      </c>
      <c r="C71" t="s">
        <v>70</v>
      </c>
    </row>
    <row r="72" spans="1:3" x14ac:dyDescent="0.25">
      <c r="A72">
        <v>306</v>
      </c>
      <c r="B72" t="s">
        <v>65</v>
      </c>
      <c r="C72" t="s">
        <v>79</v>
      </c>
    </row>
    <row r="73" spans="1:3" x14ac:dyDescent="0.25">
      <c r="A73">
        <v>307</v>
      </c>
      <c r="B73" t="s">
        <v>65</v>
      </c>
      <c r="C73" t="s">
        <v>71</v>
      </c>
    </row>
    <row r="74" spans="1:3" x14ac:dyDescent="0.25">
      <c r="A74">
        <v>308</v>
      </c>
      <c r="B74" t="s">
        <v>65</v>
      </c>
      <c r="C74" t="s">
        <v>72</v>
      </c>
    </row>
    <row r="75" spans="1:3" x14ac:dyDescent="0.25">
      <c r="A75">
        <v>310</v>
      </c>
      <c r="B75" t="s">
        <v>65</v>
      </c>
      <c r="C75" t="s">
        <v>73</v>
      </c>
    </row>
    <row r="76" spans="1:3" x14ac:dyDescent="0.25">
      <c r="A76">
        <v>311</v>
      </c>
      <c r="B76" t="s">
        <v>65</v>
      </c>
      <c r="C76" t="s">
        <v>74</v>
      </c>
    </row>
    <row r="77" spans="1:3" x14ac:dyDescent="0.25">
      <c r="A77">
        <v>312</v>
      </c>
      <c r="B77" t="s">
        <v>65</v>
      </c>
      <c r="C77" t="s">
        <v>75</v>
      </c>
    </row>
    <row r="78" spans="1:3" x14ac:dyDescent="0.25">
      <c r="A78">
        <v>313</v>
      </c>
      <c r="B78" t="s">
        <v>65</v>
      </c>
      <c r="C78" t="s">
        <v>76</v>
      </c>
    </row>
    <row r="79" spans="1:3" x14ac:dyDescent="0.25">
      <c r="A79">
        <v>314</v>
      </c>
      <c r="B79" t="s">
        <v>65</v>
      </c>
      <c r="C79" t="s">
        <v>77</v>
      </c>
    </row>
    <row r="80" spans="1:3" x14ac:dyDescent="0.25">
      <c r="A80">
        <v>315</v>
      </c>
      <c r="B80" t="s">
        <v>65</v>
      </c>
      <c r="C80" t="s">
        <v>78</v>
      </c>
    </row>
    <row r="81" spans="1:3" x14ac:dyDescent="0.25">
      <c r="A81">
        <v>320</v>
      </c>
      <c r="B81" t="s">
        <v>80</v>
      </c>
      <c r="C81" t="s">
        <v>81</v>
      </c>
    </row>
    <row r="82" spans="1:3" x14ac:dyDescent="0.25">
      <c r="A82">
        <v>324</v>
      </c>
      <c r="B82" t="s">
        <v>80</v>
      </c>
      <c r="C82" t="s">
        <v>82</v>
      </c>
    </row>
    <row r="83" spans="1:3" x14ac:dyDescent="0.25">
      <c r="A83">
        <v>325</v>
      </c>
      <c r="B83" t="s">
        <v>80</v>
      </c>
      <c r="C83" t="s">
        <v>83</v>
      </c>
    </row>
    <row r="84" spans="1:3" x14ac:dyDescent="0.25">
      <c r="A84">
        <v>326</v>
      </c>
      <c r="B84" t="s">
        <v>80</v>
      </c>
      <c r="C84" t="s">
        <v>84</v>
      </c>
    </row>
    <row r="85" spans="1:3" x14ac:dyDescent="0.25">
      <c r="A85">
        <v>327</v>
      </c>
      <c r="B85" t="s">
        <v>80</v>
      </c>
      <c r="C85" t="s">
        <v>85</v>
      </c>
    </row>
    <row r="86" spans="1:3" x14ac:dyDescent="0.25">
      <c r="A86">
        <v>328</v>
      </c>
      <c r="B86" t="s">
        <v>80</v>
      </c>
      <c r="C86" t="s">
        <v>86</v>
      </c>
    </row>
    <row r="87" spans="1:3" x14ac:dyDescent="0.25">
      <c r="A87">
        <v>330</v>
      </c>
      <c r="B87" t="s">
        <v>80</v>
      </c>
      <c r="C87" t="s">
        <v>87</v>
      </c>
    </row>
    <row r="88" spans="1:3" x14ac:dyDescent="0.25">
      <c r="A88">
        <v>333</v>
      </c>
      <c r="B88" t="s">
        <v>80</v>
      </c>
      <c r="C88" t="s">
        <v>88</v>
      </c>
    </row>
    <row r="89" spans="1:3" x14ac:dyDescent="0.25">
      <c r="A89">
        <v>334</v>
      </c>
      <c r="B89" t="s">
        <v>80</v>
      </c>
      <c r="C89" t="s">
        <v>89</v>
      </c>
    </row>
    <row r="90" spans="1:3" x14ac:dyDescent="0.25">
      <c r="A90">
        <v>335</v>
      </c>
      <c r="B90" t="s">
        <v>80</v>
      </c>
      <c r="C90" t="s">
        <v>90</v>
      </c>
    </row>
    <row r="91" spans="1:3" x14ac:dyDescent="0.25">
      <c r="A91">
        <v>336</v>
      </c>
      <c r="B91" t="s">
        <v>80</v>
      </c>
      <c r="C91" t="s">
        <v>91</v>
      </c>
    </row>
    <row r="92" spans="1:3" x14ac:dyDescent="0.25">
      <c r="A92">
        <v>337</v>
      </c>
      <c r="B92" t="s">
        <v>80</v>
      </c>
      <c r="C92" t="s">
        <v>92</v>
      </c>
    </row>
    <row r="93" spans="1:3" x14ac:dyDescent="0.25">
      <c r="A93">
        <v>338</v>
      </c>
      <c r="B93" t="s">
        <v>80</v>
      </c>
      <c r="C93" t="s">
        <v>93</v>
      </c>
    </row>
    <row r="94" spans="1:3" x14ac:dyDescent="0.25">
      <c r="A94">
        <v>350</v>
      </c>
      <c r="B94" t="s">
        <v>94</v>
      </c>
      <c r="C94" t="s">
        <v>95</v>
      </c>
    </row>
    <row r="95" spans="1:3" x14ac:dyDescent="0.25">
      <c r="A95">
        <v>351</v>
      </c>
      <c r="B95" t="s">
        <v>94</v>
      </c>
      <c r="C95" t="s">
        <v>96</v>
      </c>
    </row>
    <row r="96" spans="1:3" x14ac:dyDescent="0.25">
      <c r="A96">
        <v>352</v>
      </c>
      <c r="B96" t="s">
        <v>94</v>
      </c>
      <c r="C96" t="s">
        <v>97</v>
      </c>
    </row>
    <row r="97" spans="1:3" x14ac:dyDescent="0.25">
      <c r="A97">
        <v>353</v>
      </c>
      <c r="B97" t="s">
        <v>94</v>
      </c>
      <c r="C97" t="s">
        <v>98</v>
      </c>
    </row>
    <row r="98" spans="1:3" x14ac:dyDescent="0.25">
      <c r="A98">
        <v>354</v>
      </c>
      <c r="B98" t="s">
        <v>94</v>
      </c>
      <c r="C98" t="s">
        <v>99</v>
      </c>
    </row>
    <row r="99" spans="1:3" x14ac:dyDescent="0.25">
      <c r="A99">
        <v>356</v>
      </c>
      <c r="B99" t="s">
        <v>94</v>
      </c>
      <c r="C99" t="s">
        <v>100</v>
      </c>
    </row>
    <row r="100" spans="1:3" x14ac:dyDescent="0.25">
      <c r="A100">
        <v>357</v>
      </c>
      <c r="B100" t="s">
        <v>94</v>
      </c>
      <c r="C100" t="s">
        <v>101</v>
      </c>
    </row>
    <row r="101" spans="1:3" x14ac:dyDescent="0.25">
      <c r="A101">
        <v>358</v>
      </c>
      <c r="B101" t="s">
        <v>94</v>
      </c>
      <c r="C101" t="s">
        <v>102</v>
      </c>
    </row>
    <row r="102" spans="1:3" x14ac:dyDescent="0.25">
      <c r="A102">
        <v>360</v>
      </c>
      <c r="B102" t="s">
        <v>94</v>
      </c>
      <c r="C102" t="s">
        <v>103</v>
      </c>
    </row>
    <row r="103" spans="1:3" x14ac:dyDescent="0.25">
      <c r="A103">
        <v>361</v>
      </c>
      <c r="B103" t="s">
        <v>94</v>
      </c>
      <c r="C103" t="s">
        <v>104</v>
      </c>
    </row>
    <row r="104" spans="1:3" x14ac:dyDescent="0.25">
      <c r="A104">
        <v>362</v>
      </c>
      <c r="B104" t="s">
        <v>94</v>
      </c>
      <c r="C104" t="s">
        <v>105</v>
      </c>
    </row>
    <row r="105" spans="1:3" x14ac:dyDescent="0.25">
      <c r="A105">
        <v>363</v>
      </c>
      <c r="B105" t="s">
        <v>94</v>
      </c>
      <c r="C105" t="s">
        <v>106</v>
      </c>
    </row>
    <row r="106" spans="1:3" x14ac:dyDescent="0.25">
      <c r="A106">
        <v>364</v>
      </c>
      <c r="B106" t="s">
        <v>94</v>
      </c>
      <c r="C106" t="s">
        <v>107</v>
      </c>
    </row>
    <row r="107" spans="1:3" x14ac:dyDescent="0.25">
      <c r="A107">
        <v>365</v>
      </c>
      <c r="B107" t="s">
        <v>94</v>
      </c>
      <c r="C107" t="s">
        <v>108</v>
      </c>
    </row>
    <row r="108" spans="1:3" x14ac:dyDescent="0.25">
      <c r="A108">
        <v>366</v>
      </c>
      <c r="B108" t="s">
        <v>94</v>
      </c>
      <c r="C108" t="s">
        <v>109</v>
      </c>
    </row>
    <row r="109" spans="1:3" x14ac:dyDescent="0.25">
      <c r="A109">
        <v>367</v>
      </c>
      <c r="B109" t="s">
        <v>94</v>
      </c>
      <c r="C109" t="s">
        <v>110</v>
      </c>
    </row>
    <row r="110" spans="1:3" x14ac:dyDescent="0.25">
      <c r="A110">
        <v>368</v>
      </c>
      <c r="B110" t="s">
        <v>94</v>
      </c>
      <c r="C110" t="s">
        <v>111</v>
      </c>
    </row>
    <row r="111" spans="1:3" x14ac:dyDescent="0.25">
      <c r="A111">
        <v>369</v>
      </c>
      <c r="B111" t="s">
        <v>94</v>
      </c>
      <c r="C111" t="s">
        <v>112</v>
      </c>
    </row>
    <row r="112" spans="1:3" x14ac:dyDescent="0.25">
      <c r="A112">
        <v>400</v>
      </c>
      <c r="B112" t="s">
        <v>113</v>
      </c>
      <c r="C112" t="s">
        <v>114</v>
      </c>
    </row>
    <row r="113" spans="1:3" x14ac:dyDescent="0.25">
      <c r="A113">
        <v>401</v>
      </c>
      <c r="B113" t="s">
        <v>113</v>
      </c>
      <c r="C113" t="s">
        <v>115</v>
      </c>
    </row>
    <row r="114" spans="1:3" x14ac:dyDescent="0.25">
      <c r="A114">
        <v>402</v>
      </c>
      <c r="B114" t="s">
        <v>113</v>
      </c>
      <c r="C114" t="s">
        <v>116</v>
      </c>
    </row>
    <row r="115" spans="1:3" x14ac:dyDescent="0.25">
      <c r="A115">
        <v>403</v>
      </c>
      <c r="B115" t="s">
        <v>113</v>
      </c>
      <c r="C115" t="s">
        <v>118</v>
      </c>
    </row>
    <row r="116" spans="1:3" x14ac:dyDescent="0.25">
      <c r="A116">
        <v>404</v>
      </c>
      <c r="B116" t="s">
        <v>113</v>
      </c>
      <c r="C116" t="s">
        <v>117</v>
      </c>
    </row>
    <row r="117" spans="1:3" x14ac:dyDescent="0.25">
      <c r="A117">
        <v>406</v>
      </c>
      <c r="B117" t="s">
        <v>113</v>
      </c>
      <c r="C117" t="s">
        <v>119</v>
      </c>
    </row>
    <row r="118" spans="1:3" x14ac:dyDescent="0.25">
      <c r="A118">
        <v>407</v>
      </c>
      <c r="B118" t="s">
        <v>113</v>
      </c>
      <c r="C118" t="s">
        <v>121</v>
      </c>
    </row>
    <row r="119" spans="1:3" x14ac:dyDescent="0.25">
      <c r="A119">
        <v>408</v>
      </c>
      <c r="B119" t="s">
        <v>113</v>
      </c>
      <c r="C119" t="s">
        <v>120</v>
      </c>
    </row>
    <row r="120" spans="1:3" x14ac:dyDescent="0.25">
      <c r="A120">
        <v>411</v>
      </c>
      <c r="B120" t="s">
        <v>113</v>
      </c>
      <c r="C120" t="s">
        <v>122</v>
      </c>
    </row>
    <row r="121" spans="1:3" x14ac:dyDescent="0.25">
      <c r="A121">
        <v>412</v>
      </c>
      <c r="B121" t="s">
        <v>113</v>
      </c>
      <c r="C121" t="s">
        <v>123</v>
      </c>
    </row>
    <row r="122" spans="1:3" x14ac:dyDescent="0.25">
      <c r="A122">
        <v>413</v>
      </c>
      <c r="B122" t="s">
        <v>113</v>
      </c>
      <c r="C122" t="s">
        <v>124</v>
      </c>
    </row>
    <row r="123" spans="1:3" x14ac:dyDescent="0.25">
      <c r="A123">
        <v>414</v>
      </c>
      <c r="B123" t="s">
        <v>113</v>
      </c>
      <c r="C123" t="s">
        <v>125</v>
      </c>
    </row>
    <row r="124" spans="1:3" x14ac:dyDescent="0.25">
      <c r="A124">
        <v>420</v>
      </c>
      <c r="B124" t="s">
        <v>113</v>
      </c>
      <c r="C124" t="s">
        <v>127</v>
      </c>
    </row>
    <row r="125" spans="1:3" x14ac:dyDescent="0.25">
      <c r="A125">
        <v>421</v>
      </c>
      <c r="B125" t="s">
        <v>113</v>
      </c>
      <c r="C125" t="s">
        <v>126</v>
      </c>
    </row>
    <row r="126" spans="1:3" x14ac:dyDescent="0.25">
      <c r="A126">
        <v>422</v>
      </c>
      <c r="B126" t="s">
        <v>113</v>
      </c>
      <c r="C126" t="s">
        <v>128</v>
      </c>
    </row>
    <row r="127" spans="1:3" x14ac:dyDescent="0.25">
      <c r="A127">
        <v>423</v>
      </c>
      <c r="B127" t="s">
        <v>113</v>
      </c>
      <c r="C127" t="s">
        <v>129</v>
      </c>
    </row>
    <row r="128" spans="1:3" x14ac:dyDescent="0.25">
      <c r="A128">
        <v>424</v>
      </c>
      <c r="B128" t="s">
        <v>113</v>
      </c>
      <c r="C128" t="s">
        <v>130</v>
      </c>
    </row>
    <row r="129" spans="1:3" x14ac:dyDescent="0.25">
      <c r="A129">
        <v>426</v>
      </c>
      <c r="B129" t="s">
        <v>113</v>
      </c>
      <c r="C129" t="s">
        <v>131</v>
      </c>
    </row>
    <row r="130" spans="1:3" x14ac:dyDescent="0.25">
      <c r="A130">
        <v>427</v>
      </c>
      <c r="B130" t="s">
        <v>113</v>
      </c>
      <c r="C130" t="s">
        <v>132</v>
      </c>
    </row>
    <row r="131" spans="1:3" x14ac:dyDescent="0.25">
      <c r="A131">
        <v>428</v>
      </c>
      <c r="B131" t="s">
        <v>113</v>
      </c>
      <c r="C131" t="s">
        <v>133</v>
      </c>
    </row>
    <row r="132" spans="1:3" x14ac:dyDescent="0.25">
      <c r="A132">
        <v>429</v>
      </c>
      <c r="B132" t="s">
        <v>113</v>
      </c>
      <c r="C132" t="s">
        <v>134</v>
      </c>
    </row>
    <row r="133" spans="1:3" x14ac:dyDescent="0.25">
      <c r="A133">
        <v>432</v>
      </c>
      <c r="B133" t="s">
        <v>113</v>
      </c>
      <c r="C133" t="s">
        <v>135</v>
      </c>
    </row>
    <row r="134" spans="1:3" x14ac:dyDescent="0.25">
      <c r="A134">
        <v>433</v>
      </c>
      <c r="B134" t="s">
        <v>113</v>
      </c>
      <c r="C134" t="s">
        <v>136</v>
      </c>
    </row>
    <row r="135" spans="1:3" x14ac:dyDescent="0.25">
      <c r="A135">
        <v>434</v>
      </c>
      <c r="B135" t="s">
        <v>113</v>
      </c>
      <c r="C135" t="s">
        <v>137</v>
      </c>
    </row>
    <row r="136" spans="1:3" x14ac:dyDescent="0.25">
      <c r="A136">
        <v>435</v>
      </c>
      <c r="B136" t="s">
        <v>113</v>
      </c>
      <c r="C136" t="s">
        <v>138</v>
      </c>
    </row>
    <row r="137" spans="1:3" x14ac:dyDescent="0.25">
      <c r="A137">
        <v>436</v>
      </c>
      <c r="B137" t="s">
        <v>113</v>
      </c>
      <c r="C137" t="s">
        <v>139</v>
      </c>
    </row>
    <row r="138" spans="1:3" x14ac:dyDescent="0.25">
      <c r="A138">
        <v>437</v>
      </c>
      <c r="B138" t="s">
        <v>113</v>
      </c>
      <c r="C138" t="s">
        <v>140</v>
      </c>
    </row>
    <row r="139" spans="1:3" x14ac:dyDescent="0.25">
      <c r="A139">
        <v>438</v>
      </c>
      <c r="B139" t="s">
        <v>113</v>
      </c>
      <c r="C139" t="s">
        <v>141</v>
      </c>
    </row>
    <row r="140" spans="1:3" x14ac:dyDescent="0.25">
      <c r="A140">
        <v>439</v>
      </c>
      <c r="B140" t="s">
        <v>113</v>
      </c>
      <c r="C140" t="s">
        <v>7</v>
      </c>
    </row>
    <row r="141" spans="1:3" x14ac:dyDescent="0.25">
      <c r="A141">
        <v>500</v>
      </c>
      <c r="B141" t="s">
        <v>142</v>
      </c>
      <c r="C141" t="s">
        <v>143</v>
      </c>
    </row>
    <row r="142" spans="1:3" x14ac:dyDescent="0.25">
      <c r="A142">
        <v>502</v>
      </c>
      <c r="B142" t="s">
        <v>142</v>
      </c>
      <c r="C142" t="s">
        <v>144</v>
      </c>
    </row>
    <row r="143" spans="1:3" x14ac:dyDescent="0.25">
      <c r="A143">
        <v>503</v>
      </c>
      <c r="B143" t="s">
        <v>142</v>
      </c>
      <c r="C143" t="s">
        <v>145</v>
      </c>
    </row>
    <row r="144" spans="1:3" x14ac:dyDescent="0.25">
      <c r="A144">
        <v>504</v>
      </c>
      <c r="B144" t="s">
        <v>142</v>
      </c>
      <c r="C144" t="s">
        <v>146</v>
      </c>
    </row>
    <row r="145" spans="1:3" x14ac:dyDescent="0.25">
      <c r="A145">
        <v>505</v>
      </c>
      <c r="B145" t="s">
        <v>142</v>
      </c>
      <c r="C145" t="s">
        <v>147</v>
      </c>
    </row>
    <row r="146" spans="1:3" x14ac:dyDescent="0.25">
      <c r="A146">
        <v>506</v>
      </c>
      <c r="B146" t="s">
        <v>142</v>
      </c>
      <c r="C146" t="s">
        <v>148</v>
      </c>
    </row>
    <row r="147" spans="1:3" x14ac:dyDescent="0.25">
      <c r="A147">
        <v>507</v>
      </c>
      <c r="B147" t="s">
        <v>142</v>
      </c>
      <c r="C147" t="s">
        <v>149</v>
      </c>
    </row>
    <row r="148" spans="1:3" x14ac:dyDescent="0.25">
      <c r="A148">
        <v>508</v>
      </c>
      <c r="B148" t="s">
        <v>142</v>
      </c>
      <c r="C148" t="s">
        <v>150</v>
      </c>
    </row>
    <row r="149" spans="1:3" x14ac:dyDescent="0.25">
      <c r="A149">
        <v>509</v>
      </c>
      <c r="B149" t="s">
        <v>142</v>
      </c>
      <c r="C149" t="s">
        <v>151</v>
      </c>
    </row>
    <row r="150" spans="1:3" x14ac:dyDescent="0.25">
      <c r="A150">
        <v>510</v>
      </c>
      <c r="B150" t="s">
        <v>142</v>
      </c>
      <c r="C150" t="s">
        <v>152</v>
      </c>
    </row>
    <row r="151" spans="1:3" x14ac:dyDescent="0.25">
      <c r="A151">
        <v>511</v>
      </c>
      <c r="B151" t="s">
        <v>142</v>
      </c>
      <c r="C151" t="s">
        <v>153</v>
      </c>
    </row>
    <row r="152" spans="1:3" x14ac:dyDescent="0.25">
      <c r="A152">
        <v>512</v>
      </c>
      <c r="B152" t="s">
        <v>142</v>
      </c>
      <c r="C152" t="s">
        <v>154</v>
      </c>
    </row>
    <row r="153" spans="1:3" x14ac:dyDescent="0.25">
      <c r="A153">
        <v>513</v>
      </c>
      <c r="B153" t="s">
        <v>142</v>
      </c>
      <c r="C153" t="s">
        <v>155</v>
      </c>
    </row>
    <row r="154" spans="1:3" x14ac:dyDescent="0.25">
      <c r="A154">
        <v>514</v>
      </c>
      <c r="B154" t="s">
        <v>142</v>
      </c>
      <c r="C154" t="s">
        <v>156</v>
      </c>
    </row>
    <row r="155" spans="1:3" x14ac:dyDescent="0.25">
      <c r="A155">
        <v>515</v>
      </c>
      <c r="B155" t="s">
        <v>142</v>
      </c>
      <c r="C155" t="s">
        <v>157</v>
      </c>
    </row>
    <row r="156" spans="1:3" x14ac:dyDescent="0.25">
      <c r="A156">
        <v>516</v>
      </c>
      <c r="B156" t="s">
        <v>142</v>
      </c>
      <c r="C156" t="s">
        <v>158</v>
      </c>
    </row>
    <row r="157" spans="1:3" x14ac:dyDescent="0.25">
      <c r="A157">
        <v>520</v>
      </c>
      <c r="B157" t="s">
        <v>142</v>
      </c>
      <c r="C157" t="s">
        <v>159</v>
      </c>
    </row>
    <row r="158" spans="1:3" x14ac:dyDescent="0.25">
      <c r="A158">
        <v>521</v>
      </c>
      <c r="B158" t="s">
        <v>142</v>
      </c>
      <c r="C158" t="s">
        <v>160</v>
      </c>
    </row>
    <row r="159" spans="1:3" x14ac:dyDescent="0.25">
      <c r="A159">
        <v>522</v>
      </c>
      <c r="B159" t="s">
        <v>142</v>
      </c>
      <c r="C159" t="s">
        <v>161</v>
      </c>
    </row>
    <row r="160" spans="1:3" x14ac:dyDescent="0.25">
      <c r="A160">
        <v>523</v>
      </c>
      <c r="B160" t="s">
        <v>142</v>
      </c>
      <c r="C160" t="s">
        <v>162</v>
      </c>
    </row>
    <row r="161" spans="1:3" x14ac:dyDescent="0.25">
      <c r="A161">
        <v>524</v>
      </c>
      <c r="B161" t="s">
        <v>142</v>
      </c>
      <c r="C161" t="s">
        <v>163</v>
      </c>
    </row>
    <row r="162" spans="1:3" x14ac:dyDescent="0.25">
      <c r="A162">
        <v>525</v>
      </c>
      <c r="B162" t="s">
        <v>142</v>
      </c>
      <c r="C162" t="s">
        <v>164</v>
      </c>
    </row>
    <row r="163" spans="1:3" x14ac:dyDescent="0.25">
      <c r="A163">
        <v>526</v>
      </c>
      <c r="B163" t="s">
        <v>142</v>
      </c>
      <c r="C163" t="s">
        <v>165</v>
      </c>
    </row>
    <row r="164" spans="1:3" x14ac:dyDescent="0.25">
      <c r="A164">
        <v>527</v>
      </c>
      <c r="B164" t="s">
        <v>142</v>
      </c>
      <c r="C164" t="s">
        <v>166</v>
      </c>
    </row>
    <row r="165" spans="1:3" x14ac:dyDescent="0.25">
      <c r="A165">
        <v>528</v>
      </c>
      <c r="B165" t="s">
        <v>142</v>
      </c>
      <c r="C165" t="s">
        <v>167</v>
      </c>
    </row>
    <row r="166" spans="1:3" x14ac:dyDescent="0.25">
      <c r="A166">
        <v>530</v>
      </c>
      <c r="B166" t="s">
        <v>142</v>
      </c>
      <c r="C166" t="s">
        <v>168</v>
      </c>
    </row>
    <row r="167" spans="1:3" x14ac:dyDescent="0.25">
      <c r="A167">
        <v>540</v>
      </c>
      <c r="B167" t="s">
        <v>169</v>
      </c>
      <c r="C167" t="s">
        <v>170</v>
      </c>
    </row>
    <row r="168" spans="1:3" x14ac:dyDescent="0.25">
      <c r="A168">
        <v>541</v>
      </c>
      <c r="B168" t="s">
        <v>169</v>
      </c>
      <c r="C168" t="s">
        <v>171</v>
      </c>
    </row>
    <row r="169" spans="1:3" x14ac:dyDescent="0.25">
      <c r="A169">
        <v>542</v>
      </c>
      <c r="B169" t="s">
        <v>169</v>
      </c>
      <c r="C169" t="s">
        <v>172</v>
      </c>
    </row>
    <row r="170" spans="1:3" x14ac:dyDescent="0.25">
      <c r="A170">
        <v>544</v>
      </c>
      <c r="B170" t="s">
        <v>169</v>
      </c>
      <c r="C170" t="s">
        <v>173</v>
      </c>
    </row>
    <row r="171" spans="1:3" x14ac:dyDescent="0.25">
      <c r="A171">
        <v>545</v>
      </c>
      <c r="B171" t="s">
        <v>169</v>
      </c>
      <c r="C171" t="s">
        <v>174</v>
      </c>
    </row>
    <row r="172" spans="1:3" x14ac:dyDescent="0.25">
      <c r="A172">
        <v>546</v>
      </c>
      <c r="B172" t="s">
        <v>169</v>
      </c>
      <c r="C172" t="s">
        <v>175</v>
      </c>
    </row>
    <row r="173" spans="1:3" x14ac:dyDescent="0.25">
      <c r="A173">
        <v>551</v>
      </c>
      <c r="B173" t="s">
        <v>169</v>
      </c>
      <c r="C173" t="s">
        <v>176</v>
      </c>
    </row>
    <row r="174" spans="1:3" x14ac:dyDescent="0.25">
      <c r="A174">
        <v>552</v>
      </c>
      <c r="B174" t="s">
        <v>169</v>
      </c>
      <c r="C174" t="s">
        <v>177</v>
      </c>
    </row>
    <row r="175" spans="1:3" x14ac:dyDescent="0.25">
      <c r="A175">
        <v>553</v>
      </c>
      <c r="B175" t="s">
        <v>169</v>
      </c>
      <c r="C175" t="s">
        <v>178</v>
      </c>
    </row>
    <row r="176" spans="1:3" x14ac:dyDescent="0.25">
      <c r="A176">
        <v>555</v>
      </c>
      <c r="B176" t="s">
        <v>169</v>
      </c>
      <c r="C176" t="s">
        <v>179</v>
      </c>
    </row>
    <row r="177" spans="1:3" x14ac:dyDescent="0.25">
      <c r="A177">
        <v>556</v>
      </c>
      <c r="B177" t="s">
        <v>169</v>
      </c>
      <c r="C177" t="s">
        <v>180</v>
      </c>
    </row>
    <row r="178" spans="1:3" x14ac:dyDescent="0.25">
      <c r="A178">
        <v>557</v>
      </c>
      <c r="B178" t="s">
        <v>169</v>
      </c>
      <c r="C178" t="s">
        <v>181</v>
      </c>
    </row>
    <row r="179" spans="1:3" x14ac:dyDescent="0.25">
      <c r="A179">
        <v>558</v>
      </c>
      <c r="B179" t="s">
        <v>169</v>
      </c>
      <c r="C179" t="s">
        <v>182</v>
      </c>
    </row>
    <row r="180" spans="1:3" x14ac:dyDescent="0.25">
      <c r="A180">
        <v>600</v>
      </c>
      <c r="B180" t="s">
        <v>183</v>
      </c>
      <c r="C180" t="s">
        <v>66</v>
      </c>
    </row>
    <row r="181" spans="1:3" x14ac:dyDescent="0.25">
      <c r="A181">
        <v>602</v>
      </c>
      <c r="B181" t="s">
        <v>184</v>
      </c>
      <c r="C181" t="s">
        <v>185</v>
      </c>
    </row>
    <row r="182" spans="1:3" x14ac:dyDescent="0.25">
      <c r="A182">
        <v>603</v>
      </c>
      <c r="B182" t="s">
        <v>184</v>
      </c>
      <c r="C182" t="s">
        <v>186</v>
      </c>
    </row>
    <row r="183" spans="1:3" x14ac:dyDescent="0.25">
      <c r="A183">
        <v>604</v>
      </c>
      <c r="B183" t="s">
        <v>184</v>
      </c>
      <c r="C183" t="s">
        <v>187</v>
      </c>
    </row>
    <row r="184" spans="1:3" x14ac:dyDescent="0.25">
      <c r="A184">
        <v>605</v>
      </c>
      <c r="B184" t="s">
        <v>184</v>
      </c>
      <c r="C184" t="s">
        <v>188</v>
      </c>
    </row>
    <row r="185" spans="1:3" x14ac:dyDescent="0.25">
      <c r="A185">
        <v>606</v>
      </c>
      <c r="B185" t="s">
        <v>184</v>
      </c>
      <c r="C185" t="s">
        <v>189</v>
      </c>
    </row>
    <row r="186" spans="1:3" x14ac:dyDescent="0.25">
      <c r="A186">
        <v>607</v>
      </c>
      <c r="B186" t="s">
        <v>184</v>
      </c>
      <c r="C186" t="s">
        <v>190</v>
      </c>
    </row>
    <row r="187" spans="1:3" x14ac:dyDescent="0.25">
      <c r="A187">
        <v>608</v>
      </c>
      <c r="B187" t="s">
        <v>184</v>
      </c>
      <c r="C187" t="s">
        <v>191</v>
      </c>
    </row>
    <row r="188" spans="1:3" x14ac:dyDescent="0.25">
      <c r="A188">
        <v>611</v>
      </c>
      <c r="B188" t="s">
        <v>184</v>
      </c>
      <c r="C188" t="s">
        <v>192</v>
      </c>
    </row>
    <row r="189" spans="1:3" x14ac:dyDescent="0.25">
      <c r="A189">
        <v>612</v>
      </c>
      <c r="B189" t="s">
        <v>184</v>
      </c>
      <c r="C189" t="s">
        <v>193</v>
      </c>
    </row>
    <row r="190" spans="1:3" x14ac:dyDescent="0.25">
      <c r="A190">
        <v>613</v>
      </c>
      <c r="B190" t="s">
        <v>184</v>
      </c>
      <c r="C190" t="s">
        <v>194</v>
      </c>
    </row>
    <row r="191" spans="1:3" x14ac:dyDescent="0.25">
      <c r="A191">
        <v>614</v>
      </c>
      <c r="B191" t="s">
        <v>184</v>
      </c>
      <c r="C191" t="s">
        <v>195</v>
      </c>
    </row>
    <row r="192" spans="1:3" x14ac:dyDescent="0.25">
      <c r="A192">
        <v>615</v>
      </c>
      <c r="B192" t="s">
        <v>184</v>
      </c>
      <c r="C192" t="s">
        <v>196</v>
      </c>
    </row>
    <row r="193" spans="1:3" x14ac:dyDescent="0.25">
      <c r="A193">
        <v>616</v>
      </c>
      <c r="B193" t="s">
        <v>184</v>
      </c>
      <c r="C193" t="s">
        <v>197</v>
      </c>
    </row>
    <row r="194" spans="1:3" x14ac:dyDescent="0.25">
      <c r="A194">
        <v>621</v>
      </c>
      <c r="B194" t="s">
        <v>184</v>
      </c>
      <c r="C194" t="s">
        <v>198</v>
      </c>
    </row>
    <row r="195" spans="1:3" x14ac:dyDescent="0.25">
      <c r="A195">
        <v>622</v>
      </c>
      <c r="B195" t="s">
        <v>184</v>
      </c>
      <c r="C195" t="s">
        <v>199</v>
      </c>
    </row>
    <row r="196" spans="1:3" x14ac:dyDescent="0.25">
      <c r="A196">
        <v>623</v>
      </c>
      <c r="B196" t="s">
        <v>184</v>
      </c>
      <c r="C196" t="s">
        <v>200</v>
      </c>
    </row>
    <row r="197" spans="1:3" x14ac:dyDescent="0.25">
      <c r="A197">
        <v>624</v>
      </c>
      <c r="B197" t="s">
        <v>184</v>
      </c>
      <c r="C197" t="s">
        <v>201</v>
      </c>
    </row>
    <row r="198" spans="1:3" x14ac:dyDescent="0.25">
      <c r="A198">
        <v>625</v>
      </c>
      <c r="B198" t="s">
        <v>184</v>
      </c>
      <c r="C198" t="s">
        <v>202</v>
      </c>
    </row>
    <row r="199" spans="1:3" x14ac:dyDescent="0.25">
      <c r="A199">
        <v>630</v>
      </c>
      <c r="B199" t="s">
        <v>203</v>
      </c>
      <c r="C199" t="s">
        <v>204</v>
      </c>
    </row>
    <row r="200" spans="1:3" x14ac:dyDescent="0.25">
      <c r="A200">
        <v>631</v>
      </c>
      <c r="B200" t="s">
        <v>203</v>
      </c>
      <c r="C200" t="s">
        <v>205</v>
      </c>
    </row>
    <row r="201" spans="1:3" x14ac:dyDescent="0.25">
      <c r="A201">
        <v>632</v>
      </c>
      <c r="B201" t="s">
        <v>203</v>
      </c>
      <c r="C201" t="s">
        <v>206</v>
      </c>
    </row>
    <row r="202" spans="1:3" x14ac:dyDescent="0.25">
      <c r="A202">
        <v>633</v>
      </c>
      <c r="B202" t="s">
        <v>203</v>
      </c>
      <c r="C202" t="s">
        <v>207</v>
      </c>
    </row>
    <row r="203" spans="1:3" x14ac:dyDescent="0.25">
      <c r="A203">
        <v>634</v>
      </c>
      <c r="B203" t="s">
        <v>203</v>
      </c>
      <c r="C203" t="s">
        <v>208</v>
      </c>
    </row>
    <row r="204" spans="1:3" x14ac:dyDescent="0.25">
      <c r="A204">
        <v>635</v>
      </c>
      <c r="B204" t="s">
        <v>203</v>
      </c>
      <c r="C204" t="s">
        <v>209</v>
      </c>
    </row>
    <row r="205" spans="1:3" x14ac:dyDescent="0.25">
      <c r="A205">
        <v>636</v>
      </c>
      <c r="B205" t="s">
        <v>203</v>
      </c>
      <c r="C205" t="s">
        <v>210</v>
      </c>
    </row>
    <row r="206" spans="1:3" x14ac:dyDescent="0.25">
      <c r="A206">
        <v>637</v>
      </c>
      <c r="B206" t="s">
        <v>203</v>
      </c>
      <c r="C206" t="s">
        <v>211</v>
      </c>
    </row>
    <row r="207" spans="1:3" x14ac:dyDescent="0.25">
      <c r="A207">
        <v>638</v>
      </c>
      <c r="B207" t="s">
        <v>203</v>
      </c>
      <c r="C207" t="s">
        <v>212</v>
      </c>
    </row>
    <row r="208" spans="1:3" x14ac:dyDescent="0.25">
      <c r="A208">
        <v>640</v>
      </c>
      <c r="B208" t="s">
        <v>203</v>
      </c>
      <c r="C208" t="s">
        <v>213</v>
      </c>
    </row>
    <row r="209" spans="1:3" x14ac:dyDescent="0.25">
      <c r="A209">
        <v>643</v>
      </c>
      <c r="B209" t="s">
        <v>203</v>
      </c>
      <c r="C209" t="s">
        <v>214</v>
      </c>
    </row>
    <row r="210" spans="1:3" x14ac:dyDescent="0.25">
      <c r="A210">
        <v>646</v>
      </c>
      <c r="B210" t="s">
        <v>203</v>
      </c>
      <c r="C210" t="s">
        <v>215</v>
      </c>
    </row>
    <row r="211" spans="1:3" x14ac:dyDescent="0.25">
      <c r="A211">
        <v>647</v>
      </c>
      <c r="B211" t="s">
        <v>203</v>
      </c>
      <c r="C211" t="s">
        <v>216</v>
      </c>
    </row>
    <row r="212" spans="1:3" x14ac:dyDescent="0.25">
      <c r="A212">
        <v>648</v>
      </c>
      <c r="B212" t="s">
        <v>203</v>
      </c>
      <c r="C212" t="s">
        <v>217</v>
      </c>
    </row>
    <row r="213" spans="1:3" x14ac:dyDescent="0.25">
      <c r="A213">
        <v>649</v>
      </c>
      <c r="B213" t="s">
        <v>203</v>
      </c>
      <c r="C213" t="s">
        <v>218</v>
      </c>
    </row>
    <row r="214" spans="1:3" x14ac:dyDescent="0.25">
      <c r="A214">
        <v>651</v>
      </c>
      <c r="B214" t="s">
        <v>203</v>
      </c>
      <c r="C214" t="s">
        <v>219</v>
      </c>
    </row>
    <row r="215" spans="1:3" x14ac:dyDescent="0.25">
      <c r="A215">
        <v>652</v>
      </c>
      <c r="B215" t="s">
        <v>203</v>
      </c>
      <c r="C215" t="s">
        <v>220</v>
      </c>
    </row>
    <row r="216" spans="1:3" x14ac:dyDescent="0.25">
      <c r="A216">
        <v>653</v>
      </c>
      <c r="B216" t="s">
        <v>203</v>
      </c>
      <c r="C216" t="s">
        <v>221</v>
      </c>
    </row>
    <row r="217" spans="1:3" x14ac:dyDescent="0.25">
      <c r="A217">
        <v>654</v>
      </c>
      <c r="B217" t="s">
        <v>203</v>
      </c>
      <c r="C217" t="s">
        <v>222</v>
      </c>
    </row>
    <row r="218" spans="1:3" x14ac:dyDescent="0.25">
      <c r="A218">
        <v>655</v>
      </c>
      <c r="B218" t="s">
        <v>203</v>
      </c>
      <c r="C218" t="s">
        <v>223</v>
      </c>
    </row>
    <row r="219" spans="1:3" x14ac:dyDescent="0.25">
      <c r="A219">
        <v>700</v>
      </c>
      <c r="B219" t="s">
        <v>224</v>
      </c>
      <c r="C219" t="s">
        <v>225</v>
      </c>
    </row>
    <row r="220" spans="1:3" x14ac:dyDescent="0.25">
      <c r="A220">
        <v>701</v>
      </c>
      <c r="B220" t="s">
        <v>224</v>
      </c>
      <c r="C220" t="s">
        <v>115</v>
      </c>
    </row>
    <row r="221" spans="1:3" x14ac:dyDescent="0.25">
      <c r="A221">
        <v>702</v>
      </c>
      <c r="B221" t="s">
        <v>224</v>
      </c>
      <c r="C221" t="s">
        <v>116</v>
      </c>
    </row>
    <row r="222" spans="1:3" x14ac:dyDescent="0.25">
      <c r="A222">
        <v>704</v>
      </c>
      <c r="B222" t="s">
        <v>224</v>
      </c>
      <c r="C222" t="s">
        <v>117</v>
      </c>
    </row>
    <row r="223" spans="1:3" x14ac:dyDescent="0.25">
      <c r="A223">
        <v>708</v>
      </c>
      <c r="B223" t="s">
        <v>224</v>
      </c>
      <c r="C223" t="s">
        <v>226</v>
      </c>
    </row>
    <row r="224" spans="1:3" x14ac:dyDescent="0.25">
      <c r="A224">
        <v>709</v>
      </c>
      <c r="B224" t="s">
        <v>224</v>
      </c>
      <c r="C224" t="s">
        <v>227</v>
      </c>
    </row>
    <row r="225" spans="1:3" x14ac:dyDescent="0.25">
      <c r="A225">
        <v>710</v>
      </c>
      <c r="B225" t="s">
        <v>224</v>
      </c>
      <c r="C225" t="s">
        <v>228</v>
      </c>
    </row>
    <row r="226" spans="1:3" x14ac:dyDescent="0.25">
      <c r="A226">
        <v>711</v>
      </c>
      <c r="B226" t="s">
        <v>224</v>
      </c>
      <c r="C226" t="s">
        <v>229</v>
      </c>
    </row>
    <row r="227" spans="1:3" x14ac:dyDescent="0.25">
      <c r="A227">
        <v>712</v>
      </c>
      <c r="B227" t="s">
        <v>224</v>
      </c>
      <c r="C227" t="s">
        <v>230</v>
      </c>
    </row>
    <row r="228" spans="1:3" x14ac:dyDescent="0.25">
      <c r="A228">
        <v>713</v>
      </c>
      <c r="B228" t="s">
        <v>224</v>
      </c>
      <c r="C228" t="s">
        <v>231</v>
      </c>
    </row>
    <row r="229" spans="1:3" x14ac:dyDescent="0.25">
      <c r="A229">
        <v>714</v>
      </c>
      <c r="B229" t="s">
        <v>224</v>
      </c>
      <c r="C229" t="s">
        <v>232</v>
      </c>
    </row>
    <row r="230" spans="1:3" x14ac:dyDescent="0.25">
      <c r="A230">
        <v>715</v>
      </c>
      <c r="B230" t="s">
        <v>224</v>
      </c>
      <c r="C230" t="s">
        <v>233</v>
      </c>
    </row>
    <row r="231" spans="1:3" x14ac:dyDescent="0.25">
      <c r="A231">
        <v>716</v>
      </c>
      <c r="B231" t="s">
        <v>224</v>
      </c>
      <c r="C231" t="s">
        <v>234</v>
      </c>
    </row>
    <row r="232" spans="1:3" x14ac:dyDescent="0.25">
      <c r="A232">
        <v>717</v>
      </c>
      <c r="B232" t="s">
        <v>224</v>
      </c>
      <c r="C232" t="s">
        <v>235</v>
      </c>
    </row>
    <row r="233" spans="1:3" x14ac:dyDescent="0.25">
      <c r="A233">
        <v>718</v>
      </c>
      <c r="B233" t="s">
        <v>224</v>
      </c>
      <c r="C233" t="s">
        <v>236</v>
      </c>
    </row>
    <row r="234" spans="1:3" x14ac:dyDescent="0.25">
      <c r="A234">
        <v>719</v>
      </c>
      <c r="B234" t="s">
        <v>224</v>
      </c>
      <c r="C234" t="s">
        <v>237</v>
      </c>
    </row>
    <row r="235" spans="1:3" x14ac:dyDescent="0.25">
      <c r="A235">
        <v>720</v>
      </c>
      <c r="B235" t="s">
        <v>224</v>
      </c>
      <c r="C235" t="s">
        <v>238</v>
      </c>
    </row>
    <row r="236" spans="1:3" x14ac:dyDescent="0.25">
      <c r="A236">
        <v>721</v>
      </c>
      <c r="B236" t="s">
        <v>224</v>
      </c>
      <c r="C236" t="s">
        <v>239</v>
      </c>
    </row>
    <row r="237" spans="1:3" x14ac:dyDescent="0.25">
      <c r="A237">
        <v>722</v>
      </c>
      <c r="B237" t="s">
        <v>224</v>
      </c>
      <c r="C237" t="s">
        <v>240</v>
      </c>
    </row>
    <row r="238" spans="1:3" x14ac:dyDescent="0.25">
      <c r="A238">
        <v>723</v>
      </c>
      <c r="B238" t="s">
        <v>224</v>
      </c>
      <c r="C238" t="s">
        <v>241</v>
      </c>
    </row>
    <row r="239" spans="1:3" x14ac:dyDescent="0.25">
      <c r="A239">
        <v>724</v>
      </c>
      <c r="B239" t="s">
        <v>224</v>
      </c>
      <c r="C239" t="s">
        <v>242</v>
      </c>
    </row>
    <row r="240" spans="1:3" x14ac:dyDescent="0.25">
      <c r="A240">
        <v>725</v>
      </c>
      <c r="B240" t="s">
        <v>224</v>
      </c>
      <c r="C240" t="s">
        <v>243</v>
      </c>
    </row>
    <row r="241" spans="1:3" x14ac:dyDescent="0.25">
      <c r="A241">
        <v>726</v>
      </c>
      <c r="B241" t="s">
        <v>224</v>
      </c>
      <c r="C241" t="s">
        <v>244</v>
      </c>
    </row>
    <row r="242" spans="1:3" x14ac:dyDescent="0.25">
      <c r="A242">
        <v>727</v>
      </c>
      <c r="B242" t="s">
        <v>224</v>
      </c>
      <c r="C242" t="s">
        <v>245</v>
      </c>
    </row>
    <row r="243" spans="1:3" x14ac:dyDescent="0.25">
      <c r="A243">
        <v>730</v>
      </c>
      <c r="B243" t="s">
        <v>224</v>
      </c>
      <c r="C243" t="s">
        <v>246</v>
      </c>
    </row>
    <row r="244" spans="1:3" x14ac:dyDescent="0.25">
      <c r="A244">
        <v>731</v>
      </c>
      <c r="B244" t="s">
        <v>224</v>
      </c>
      <c r="C244" t="s">
        <v>247</v>
      </c>
    </row>
    <row r="245" spans="1:3" x14ac:dyDescent="0.25">
      <c r="A245">
        <v>732</v>
      </c>
      <c r="B245" t="s">
        <v>224</v>
      </c>
      <c r="C245" t="s">
        <v>248</v>
      </c>
    </row>
    <row r="246" spans="1:3" x14ac:dyDescent="0.25">
      <c r="A246">
        <v>733</v>
      </c>
      <c r="B246" t="s">
        <v>224</v>
      </c>
      <c r="C246" t="s">
        <v>249</v>
      </c>
    </row>
    <row r="247" spans="1:3" x14ac:dyDescent="0.25">
      <c r="A247">
        <v>734</v>
      </c>
      <c r="B247" t="s">
        <v>224</v>
      </c>
      <c r="C247" t="s">
        <v>250</v>
      </c>
    </row>
    <row r="248" spans="1:3" x14ac:dyDescent="0.25">
      <c r="A248">
        <v>735</v>
      </c>
      <c r="B248" t="s">
        <v>224</v>
      </c>
      <c r="C248" t="s">
        <v>257</v>
      </c>
    </row>
    <row r="249" spans="1:3" x14ac:dyDescent="0.25">
      <c r="A249">
        <v>736</v>
      </c>
      <c r="B249" t="s">
        <v>224</v>
      </c>
      <c r="C249" t="s">
        <v>251</v>
      </c>
    </row>
    <row r="250" spans="1:3" x14ac:dyDescent="0.25">
      <c r="A250">
        <v>737</v>
      </c>
      <c r="B250" t="s">
        <v>224</v>
      </c>
      <c r="C250" t="s">
        <v>252</v>
      </c>
    </row>
    <row r="251" spans="1:3" x14ac:dyDescent="0.25">
      <c r="A251">
        <v>741</v>
      </c>
      <c r="B251" t="s">
        <v>224</v>
      </c>
      <c r="C251" t="s">
        <v>253</v>
      </c>
    </row>
    <row r="252" spans="1:3" x14ac:dyDescent="0.25">
      <c r="A252">
        <v>742</v>
      </c>
      <c r="B252" t="s">
        <v>224</v>
      </c>
      <c r="C252" t="s">
        <v>254</v>
      </c>
    </row>
    <row r="253" spans="1:3" x14ac:dyDescent="0.25">
      <c r="A253">
        <v>743</v>
      </c>
      <c r="B253" t="s">
        <v>224</v>
      </c>
      <c r="C253" t="s">
        <v>258</v>
      </c>
    </row>
    <row r="254" spans="1:3" x14ac:dyDescent="0.25">
      <c r="A254">
        <v>744</v>
      </c>
      <c r="B254" t="s">
        <v>224</v>
      </c>
      <c r="C254" t="s">
        <v>255</v>
      </c>
    </row>
    <row r="255" spans="1:3" x14ac:dyDescent="0.25">
      <c r="A255">
        <v>745</v>
      </c>
      <c r="B255" t="s">
        <v>224</v>
      </c>
      <c r="C255" t="s">
        <v>256</v>
      </c>
    </row>
    <row r="256" spans="1:3" x14ac:dyDescent="0.25">
      <c r="A256">
        <v>800</v>
      </c>
      <c r="B256" t="s">
        <v>259</v>
      </c>
      <c r="C256" t="s">
        <v>260</v>
      </c>
    </row>
    <row r="257" spans="1:3" x14ac:dyDescent="0.25">
      <c r="A257">
        <v>801</v>
      </c>
      <c r="B257" t="s">
        <v>259</v>
      </c>
      <c r="C257" t="s">
        <v>261</v>
      </c>
    </row>
    <row r="258" spans="1:3" x14ac:dyDescent="0.25">
      <c r="A258">
        <v>802</v>
      </c>
      <c r="B258" t="s">
        <v>259</v>
      </c>
      <c r="C258" t="s">
        <v>262</v>
      </c>
    </row>
    <row r="259" spans="1:3" x14ac:dyDescent="0.25">
      <c r="A259">
        <v>803</v>
      </c>
      <c r="B259" t="s">
        <v>259</v>
      </c>
      <c r="C259" t="s">
        <v>263</v>
      </c>
    </row>
    <row r="260" spans="1:3" x14ac:dyDescent="0.25">
      <c r="A260">
        <v>804</v>
      </c>
      <c r="B260" t="s">
        <v>259</v>
      </c>
      <c r="C260" t="s">
        <v>264</v>
      </c>
    </row>
    <row r="261" spans="1:3" x14ac:dyDescent="0.25">
      <c r="A261">
        <v>805</v>
      </c>
      <c r="B261" t="s">
        <v>259</v>
      </c>
      <c r="C261" t="s">
        <v>265</v>
      </c>
    </row>
    <row r="262" spans="1:3" x14ac:dyDescent="0.25">
      <c r="A262">
        <v>806</v>
      </c>
      <c r="B262" t="s">
        <v>259</v>
      </c>
      <c r="C262" t="s">
        <v>266</v>
      </c>
    </row>
    <row r="263" spans="1:3" x14ac:dyDescent="0.25">
      <c r="A263">
        <v>807</v>
      </c>
      <c r="B263" t="s">
        <v>259</v>
      </c>
      <c r="C263" t="s">
        <v>267</v>
      </c>
    </row>
    <row r="264" spans="1:3" x14ac:dyDescent="0.25">
      <c r="A264">
        <v>811</v>
      </c>
      <c r="B264" t="s">
        <v>259</v>
      </c>
      <c r="C264" t="s">
        <v>268</v>
      </c>
    </row>
    <row r="265" spans="1:3" x14ac:dyDescent="0.25">
      <c r="A265">
        <v>812</v>
      </c>
      <c r="B265" t="s">
        <v>259</v>
      </c>
      <c r="C265" t="s">
        <v>269</v>
      </c>
    </row>
    <row r="266" spans="1:3" x14ac:dyDescent="0.25">
      <c r="A266">
        <v>813</v>
      </c>
      <c r="B266" t="s">
        <v>259</v>
      </c>
      <c r="C266" t="s">
        <v>270</v>
      </c>
    </row>
    <row r="267" spans="1:3" x14ac:dyDescent="0.25">
      <c r="A267">
        <v>814</v>
      </c>
      <c r="B267" t="s">
        <v>259</v>
      </c>
      <c r="C267" t="s">
        <v>271</v>
      </c>
    </row>
    <row r="268" spans="1:3" x14ac:dyDescent="0.25">
      <c r="A268">
        <v>815</v>
      </c>
      <c r="B268" t="s">
        <v>259</v>
      </c>
      <c r="C268" t="s">
        <v>273</v>
      </c>
    </row>
    <row r="269" spans="1:3" x14ac:dyDescent="0.25">
      <c r="A269">
        <v>817</v>
      </c>
      <c r="B269" t="s">
        <v>304</v>
      </c>
      <c r="C269" t="s">
        <v>305</v>
      </c>
    </row>
    <row r="270" spans="1:3" x14ac:dyDescent="0.25">
      <c r="A270">
        <v>819</v>
      </c>
      <c r="B270" t="s">
        <v>304</v>
      </c>
      <c r="C270" t="s">
        <v>306</v>
      </c>
    </row>
    <row r="271" spans="1:3" x14ac:dyDescent="0.25">
      <c r="A271">
        <v>820</v>
      </c>
      <c r="B271" t="s">
        <v>259</v>
      </c>
      <c r="C271" t="s">
        <v>272</v>
      </c>
    </row>
    <row r="272" spans="1:3" x14ac:dyDescent="0.25">
      <c r="A272">
        <v>821</v>
      </c>
      <c r="B272" t="s">
        <v>259</v>
      </c>
      <c r="C272" t="s">
        <v>274</v>
      </c>
    </row>
    <row r="273" spans="1:3" x14ac:dyDescent="0.25">
      <c r="A273">
        <v>822</v>
      </c>
      <c r="B273" t="s">
        <v>259</v>
      </c>
      <c r="C273" t="s">
        <v>275</v>
      </c>
    </row>
    <row r="274" spans="1:3" x14ac:dyDescent="0.25">
      <c r="A274">
        <v>823</v>
      </c>
      <c r="B274" t="s">
        <v>259</v>
      </c>
      <c r="C274" t="s">
        <v>276</v>
      </c>
    </row>
    <row r="275" spans="1:3" x14ac:dyDescent="0.25">
      <c r="A275">
        <v>824</v>
      </c>
      <c r="B275" t="s">
        <v>259</v>
      </c>
      <c r="C275" t="s">
        <v>277</v>
      </c>
    </row>
    <row r="276" spans="1:3" x14ac:dyDescent="0.25">
      <c r="A276">
        <v>825</v>
      </c>
      <c r="B276" t="s">
        <v>259</v>
      </c>
      <c r="C276" t="s">
        <v>278</v>
      </c>
    </row>
    <row r="277" spans="1:3" x14ac:dyDescent="0.25">
      <c r="A277">
        <v>826</v>
      </c>
      <c r="B277" t="s">
        <v>259</v>
      </c>
      <c r="C277" t="s">
        <v>279</v>
      </c>
    </row>
    <row r="278" spans="1:3" x14ac:dyDescent="0.25">
      <c r="A278">
        <v>827</v>
      </c>
      <c r="B278" t="s">
        <v>259</v>
      </c>
      <c r="C278" t="s">
        <v>280</v>
      </c>
    </row>
    <row r="279" spans="1:3" x14ac:dyDescent="0.25">
      <c r="A279">
        <v>828</v>
      </c>
      <c r="B279" t="s">
        <v>259</v>
      </c>
      <c r="C279" t="s">
        <v>281</v>
      </c>
    </row>
    <row r="280" spans="1:3" x14ac:dyDescent="0.25">
      <c r="A280">
        <v>829</v>
      </c>
      <c r="B280" t="s">
        <v>259</v>
      </c>
      <c r="C280" t="s">
        <v>282</v>
      </c>
    </row>
    <row r="281" spans="1:3" x14ac:dyDescent="0.25">
      <c r="A281">
        <v>830</v>
      </c>
      <c r="B281" t="s">
        <v>259</v>
      </c>
      <c r="C281" t="s">
        <v>283</v>
      </c>
    </row>
    <row r="282" spans="1:3" x14ac:dyDescent="0.25">
      <c r="A282">
        <v>831</v>
      </c>
      <c r="B282" t="s">
        <v>259</v>
      </c>
      <c r="C282" t="s">
        <v>284</v>
      </c>
    </row>
    <row r="283" spans="1:3" x14ac:dyDescent="0.25">
      <c r="A283">
        <v>832</v>
      </c>
      <c r="B283" t="s">
        <v>259</v>
      </c>
      <c r="C283" t="s">
        <v>285</v>
      </c>
    </row>
    <row r="284" spans="1:3" x14ac:dyDescent="0.25">
      <c r="A284">
        <v>833</v>
      </c>
      <c r="B284" t="s">
        <v>259</v>
      </c>
      <c r="C284" t="s">
        <v>286</v>
      </c>
    </row>
    <row r="285" spans="1:3" x14ac:dyDescent="0.25">
      <c r="A285">
        <v>840</v>
      </c>
      <c r="B285" t="s">
        <v>259</v>
      </c>
      <c r="C285" t="s">
        <v>287</v>
      </c>
    </row>
    <row r="286" spans="1:3" x14ac:dyDescent="0.25">
      <c r="A286">
        <v>842</v>
      </c>
      <c r="B286" t="s">
        <v>259</v>
      </c>
      <c r="C286" t="s">
        <v>288</v>
      </c>
    </row>
    <row r="287" spans="1:3" x14ac:dyDescent="0.25">
      <c r="A287">
        <v>843</v>
      </c>
      <c r="B287" t="s">
        <v>259</v>
      </c>
      <c r="C287" t="s">
        <v>289</v>
      </c>
    </row>
    <row r="288" spans="1:3" x14ac:dyDescent="0.25">
      <c r="A288">
        <v>844</v>
      </c>
      <c r="B288" t="s">
        <v>259</v>
      </c>
      <c r="C288" t="s">
        <v>290</v>
      </c>
    </row>
    <row r="289" spans="1:3" x14ac:dyDescent="0.25">
      <c r="A289">
        <v>845</v>
      </c>
      <c r="B289" t="s">
        <v>259</v>
      </c>
      <c r="C289" t="s">
        <v>291</v>
      </c>
    </row>
    <row r="290" spans="1:3" x14ac:dyDescent="0.25">
      <c r="A290">
        <v>846</v>
      </c>
      <c r="B290" t="s">
        <v>259</v>
      </c>
      <c r="C290" t="s">
        <v>294</v>
      </c>
    </row>
    <row r="291" spans="1:3" x14ac:dyDescent="0.25">
      <c r="A291">
        <v>847</v>
      </c>
      <c r="B291" t="s">
        <v>259</v>
      </c>
      <c r="C291" t="s">
        <v>293</v>
      </c>
    </row>
    <row r="292" spans="1:3" x14ac:dyDescent="0.25">
      <c r="A292">
        <v>848</v>
      </c>
      <c r="B292" t="s">
        <v>259</v>
      </c>
      <c r="C292" t="s">
        <v>292</v>
      </c>
    </row>
    <row r="293" spans="1:3" x14ac:dyDescent="0.25">
      <c r="A293">
        <v>849</v>
      </c>
      <c r="B293" t="s">
        <v>259</v>
      </c>
      <c r="C293" t="s">
        <v>295</v>
      </c>
    </row>
    <row r="294" spans="1:3" x14ac:dyDescent="0.25">
      <c r="A294">
        <v>851</v>
      </c>
      <c r="B294" t="s">
        <v>259</v>
      </c>
      <c r="C294" t="s">
        <v>296</v>
      </c>
    </row>
    <row r="295" spans="1:3" x14ac:dyDescent="0.25">
      <c r="A295">
        <v>852</v>
      </c>
      <c r="B295" t="s">
        <v>259</v>
      </c>
      <c r="C295" t="s">
        <v>297</v>
      </c>
    </row>
    <row r="296" spans="1:3" x14ac:dyDescent="0.25">
      <c r="A296">
        <v>880</v>
      </c>
      <c r="B296" t="s">
        <v>307</v>
      </c>
      <c r="C296" t="s">
        <v>308</v>
      </c>
    </row>
    <row r="297" spans="1:3" x14ac:dyDescent="0.25">
      <c r="A297">
        <v>881</v>
      </c>
      <c r="B297" t="s">
        <v>307</v>
      </c>
      <c r="C297" t="s">
        <v>309</v>
      </c>
    </row>
    <row r="298" spans="1:3" x14ac:dyDescent="0.25">
      <c r="A298">
        <v>882</v>
      </c>
      <c r="B298" t="s">
        <v>307</v>
      </c>
      <c r="C298" t="s">
        <v>310</v>
      </c>
    </row>
    <row r="299" spans="1:3" x14ac:dyDescent="0.25">
      <c r="A299">
        <v>883</v>
      </c>
      <c r="B299" t="s">
        <v>307</v>
      </c>
      <c r="C299" t="s">
        <v>311</v>
      </c>
    </row>
    <row r="300" spans="1:3" x14ac:dyDescent="0.25">
      <c r="A300">
        <v>884</v>
      </c>
      <c r="B300" t="s">
        <v>307</v>
      </c>
      <c r="C300" t="s">
        <v>312</v>
      </c>
    </row>
    <row r="301" spans="1:3" x14ac:dyDescent="0.25">
      <c r="A301">
        <v>885</v>
      </c>
      <c r="B301" t="s">
        <v>307</v>
      </c>
      <c r="C301" t="s">
        <v>111</v>
      </c>
    </row>
    <row r="302" spans="1:3" x14ac:dyDescent="0.25">
      <c r="A302">
        <v>890</v>
      </c>
      <c r="B302" t="s">
        <v>313</v>
      </c>
      <c r="C302" t="s">
        <v>315</v>
      </c>
    </row>
    <row r="303" spans="1:3" x14ac:dyDescent="0.25">
      <c r="A303">
        <v>891</v>
      </c>
      <c r="B303" t="s">
        <v>313</v>
      </c>
      <c r="C303" t="s">
        <v>314</v>
      </c>
    </row>
    <row r="304" spans="1:3" x14ac:dyDescent="0.25">
      <c r="A304">
        <v>892</v>
      </c>
      <c r="B304" t="s">
        <v>313</v>
      </c>
      <c r="C304" t="s">
        <v>316</v>
      </c>
    </row>
    <row r="305" spans="1:3" x14ac:dyDescent="0.25">
      <c r="A305">
        <v>893</v>
      </c>
      <c r="B305" t="s">
        <v>313</v>
      </c>
      <c r="C305" t="s">
        <v>317</v>
      </c>
    </row>
    <row r="306" spans="1:3" x14ac:dyDescent="0.25">
      <c r="A306">
        <v>894</v>
      </c>
      <c r="B306" t="s">
        <v>313</v>
      </c>
      <c r="C306" t="s">
        <v>318</v>
      </c>
    </row>
    <row r="307" spans="1:3" x14ac:dyDescent="0.25">
      <c r="A307">
        <v>896</v>
      </c>
      <c r="B307" t="s">
        <v>313</v>
      </c>
      <c r="C307" t="s">
        <v>319</v>
      </c>
    </row>
    <row r="308" spans="1:3" x14ac:dyDescent="0.25">
      <c r="A308">
        <v>900</v>
      </c>
      <c r="B308" t="s">
        <v>320</v>
      </c>
      <c r="C308" t="s">
        <v>321</v>
      </c>
    </row>
    <row r="309" spans="1:3" x14ac:dyDescent="0.25">
      <c r="A309">
        <v>901</v>
      </c>
      <c r="B309" t="s">
        <v>320</v>
      </c>
      <c r="C309" t="s">
        <v>322</v>
      </c>
    </row>
    <row r="310" spans="1:3" x14ac:dyDescent="0.25">
      <c r="A310">
        <v>902</v>
      </c>
      <c r="B310" t="s">
        <v>320</v>
      </c>
      <c r="C310" t="s">
        <v>323</v>
      </c>
    </row>
    <row r="311" spans="1:3" x14ac:dyDescent="0.25">
      <c r="A311">
        <v>903</v>
      </c>
      <c r="B311" t="s">
        <v>320</v>
      </c>
      <c r="C311" t="s">
        <v>324</v>
      </c>
    </row>
    <row r="312" spans="1:3" x14ac:dyDescent="0.25">
      <c r="A312">
        <v>904</v>
      </c>
      <c r="B312" t="s">
        <v>320</v>
      </c>
      <c r="C312" t="s">
        <v>325</v>
      </c>
    </row>
    <row r="313" spans="1:3" x14ac:dyDescent="0.25">
      <c r="A313">
        <v>905</v>
      </c>
      <c r="B313" t="s">
        <v>320</v>
      </c>
      <c r="C313" t="s">
        <v>326</v>
      </c>
    </row>
    <row r="314" spans="1:3" x14ac:dyDescent="0.25">
      <c r="A314">
        <v>906</v>
      </c>
      <c r="B314" t="s">
        <v>320</v>
      </c>
      <c r="C314" t="s">
        <v>327</v>
      </c>
    </row>
    <row r="315" spans="1:3" x14ac:dyDescent="0.25">
      <c r="A315">
        <v>907</v>
      </c>
      <c r="B315" t="s">
        <v>320</v>
      </c>
      <c r="C315" t="s">
        <v>328</v>
      </c>
    </row>
    <row r="316" spans="1:3" x14ac:dyDescent="0.25">
      <c r="A316">
        <v>908</v>
      </c>
      <c r="B316" t="s">
        <v>320</v>
      </c>
      <c r="C316" t="s">
        <v>329</v>
      </c>
    </row>
    <row r="317" spans="1:3" x14ac:dyDescent="0.25">
      <c r="A317">
        <v>909</v>
      </c>
      <c r="B317" t="s">
        <v>320</v>
      </c>
      <c r="C317" t="s">
        <v>330</v>
      </c>
    </row>
    <row r="318" spans="1:3" x14ac:dyDescent="0.25">
      <c r="A318">
        <v>911</v>
      </c>
      <c r="B318" t="s">
        <v>320</v>
      </c>
      <c r="C318" t="s">
        <v>331</v>
      </c>
    </row>
    <row r="319" spans="1:3" x14ac:dyDescent="0.25">
      <c r="A319">
        <v>912</v>
      </c>
      <c r="B319" t="s">
        <v>320</v>
      </c>
      <c r="C319" t="s">
        <v>332</v>
      </c>
    </row>
    <row r="320" spans="1:3" x14ac:dyDescent="0.25">
      <c r="A320">
        <v>913</v>
      </c>
      <c r="B320" t="s">
        <v>320</v>
      </c>
      <c r="C320" t="s">
        <v>333</v>
      </c>
    </row>
    <row r="321" spans="1:3" x14ac:dyDescent="0.25">
      <c r="A321">
        <v>920</v>
      </c>
      <c r="B321" t="s">
        <v>320</v>
      </c>
      <c r="C321" t="s">
        <v>334</v>
      </c>
    </row>
    <row r="322" spans="1:3" x14ac:dyDescent="0.25">
      <c r="A322">
        <v>921</v>
      </c>
      <c r="B322" t="s">
        <v>320</v>
      </c>
      <c r="C322" t="s">
        <v>335</v>
      </c>
    </row>
    <row r="323" spans="1:3" x14ac:dyDescent="0.25">
      <c r="A323">
        <v>922</v>
      </c>
      <c r="B323" t="s">
        <v>320</v>
      </c>
      <c r="C323" t="s">
        <v>336</v>
      </c>
    </row>
    <row r="324" spans="1:3" x14ac:dyDescent="0.25">
      <c r="A324">
        <v>923</v>
      </c>
      <c r="B324" t="s">
        <v>320</v>
      </c>
      <c r="C324" t="s">
        <v>337</v>
      </c>
    </row>
    <row r="325" spans="1:3" x14ac:dyDescent="0.25">
      <c r="A325">
        <v>924</v>
      </c>
      <c r="B325" t="s">
        <v>320</v>
      </c>
      <c r="C325" t="s">
        <v>338</v>
      </c>
    </row>
    <row r="326" spans="1:3" x14ac:dyDescent="0.25">
      <c r="A326">
        <v>925</v>
      </c>
      <c r="B326" t="s">
        <v>320</v>
      </c>
      <c r="C326" t="s">
        <v>339</v>
      </c>
    </row>
    <row r="327" spans="1:3" x14ac:dyDescent="0.25">
      <c r="A327">
        <v>926</v>
      </c>
      <c r="B327" t="s">
        <v>320</v>
      </c>
      <c r="C327" t="s">
        <v>340</v>
      </c>
    </row>
    <row r="328" spans="1:3" x14ac:dyDescent="0.25">
      <c r="A328">
        <v>927</v>
      </c>
      <c r="B328" t="s">
        <v>320</v>
      </c>
      <c r="C328" t="s">
        <v>341</v>
      </c>
    </row>
    <row r="329" spans="1:3" x14ac:dyDescent="0.25">
      <c r="A329">
        <v>928</v>
      </c>
      <c r="B329" t="s">
        <v>320</v>
      </c>
      <c r="C329" t="s">
        <v>342</v>
      </c>
    </row>
    <row r="330" spans="1:3" x14ac:dyDescent="0.25">
      <c r="A330">
        <v>929</v>
      </c>
      <c r="B330" t="s">
        <v>320</v>
      </c>
      <c r="C330" t="s">
        <v>343</v>
      </c>
    </row>
    <row r="331" spans="1:3" x14ac:dyDescent="0.25">
      <c r="A331">
        <v>931</v>
      </c>
      <c r="B331" t="s">
        <v>320</v>
      </c>
      <c r="C331" t="s">
        <v>344</v>
      </c>
    </row>
    <row r="332" spans="1:3" x14ac:dyDescent="0.25">
      <c r="A332">
        <v>932</v>
      </c>
      <c r="B332" t="s">
        <v>320</v>
      </c>
      <c r="C332" t="s">
        <v>345</v>
      </c>
    </row>
    <row r="333" spans="1:3" x14ac:dyDescent="0.25">
      <c r="A333">
        <v>940</v>
      </c>
      <c r="B333" t="s">
        <v>320</v>
      </c>
      <c r="C333" t="s">
        <v>346</v>
      </c>
    </row>
    <row r="334" spans="1:3" x14ac:dyDescent="0.25">
      <c r="A334">
        <v>941</v>
      </c>
      <c r="B334" t="s">
        <v>320</v>
      </c>
      <c r="C334" t="s">
        <v>347</v>
      </c>
    </row>
    <row r="335" spans="1:3" x14ac:dyDescent="0.25">
      <c r="A335">
        <v>942</v>
      </c>
      <c r="B335" t="s">
        <v>320</v>
      </c>
      <c r="C335" t="s">
        <v>348</v>
      </c>
    </row>
    <row r="336" spans="1:3" x14ac:dyDescent="0.25">
      <c r="A336">
        <v>943</v>
      </c>
      <c r="B336" t="s">
        <v>320</v>
      </c>
      <c r="C336" t="s">
        <v>349</v>
      </c>
    </row>
    <row r="337" spans="1:3" x14ac:dyDescent="0.25">
      <c r="A337">
        <v>944</v>
      </c>
      <c r="B337" t="s">
        <v>320</v>
      </c>
      <c r="C337" t="s">
        <v>350</v>
      </c>
    </row>
    <row r="338" spans="1:3" x14ac:dyDescent="0.25">
      <c r="A338">
        <v>945</v>
      </c>
      <c r="B338" t="s">
        <v>320</v>
      </c>
      <c r="C338" t="s">
        <v>351</v>
      </c>
    </row>
    <row r="339" spans="1:3" x14ac:dyDescent="0.25">
      <c r="A339">
        <v>946</v>
      </c>
      <c r="B339" t="s">
        <v>320</v>
      </c>
      <c r="C339" t="s">
        <v>352</v>
      </c>
    </row>
    <row r="340" spans="1:3" x14ac:dyDescent="0.25">
      <c r="A340">
        <v>947</v>
      </c>
      <c r="B340" t="s">
        <v>320</v>
      </c>
      <c r="C340" t="s">
        <v>353</v>
      </c>
    </row>
    <row r="341" spans="1:3" x14ac:dyDescent="0.25">
      <c r="A341">
        <v>950</v>
      </c>
      <c r="B341" t="s">
        <v>354</v>
      </c>
      <c r="C341" t="s">
        <v>355</v>
      </c>
    </row>
    <row r="342" spans="1:3" x14ac:dyDescent="0.25">
      <c r="A342">
        <v>951</v>
      </c>
      <c r="B342" t="s">
        <v>354</v>
      </c>
      <c r="C342" t="s">
        <v>356</v>
      </c>
    </row>
    <row r="343" spans="1:3" x14ac:dyDescent="0.25">
      <c r="A343">
        <v>952</v>
      </c>
      <c r="B343" t="s">
        <v>354</v>
      </c>
      <c r="C343" t="s">
        <v>357</v>
      </c>
    </row>
    <row r="344" spans="1:3" x14ac:dyDescent="0.25">
      <c r="A344">
        <v>953</v>
      </c>
      <c r="B344" t="s">
        <v>354</v>
      </c>
      <c r="C344" t="s">
        <v>358</v>
      </c>
    </row>
    <row r="345" spans="1:3" x14ac:dyDescent="0.25">
      <c r="A345">
        <v>954</v>
      </c>
      <c r="B345" t="s">
        <v>354</v>
      </c>
      <c r="C345" t="s">
        <v>359</v>
      </c>
    </row>
    <row r="346" spans="1:3" x14ac:dyDescent="0.25">
      <c r="A346">
        <v>955</v>
      </c>
      <c r="B346" t="s">
        <v>354</v>
      </c>
      <c r="C346" t="s">
        <v>360</v>
      </c>
    </row>
    <row r="347" spans="1:3" x14ac:dyDescent="0.25">
      <c r="A347">
        <v>956</v>
      </c>
      <c r="B347" t="s">
        <v>354</v>
      </c>
      <c r="C347" t="s">
        <v>361</v>
      </c>
    </row>
    <row r="348" spans="1:3" x14ac:dyDescent="0.25">
      <c r="A348">
        <v>957</v>
      </c>
      <c r="B348" t="s">
        <v>354</v>
      </c>
      <c r="C348" t="s">
        <v>362</v>
      </c>
    </row>
    <row r="349" spans="1:3" x14ac:dyDescent="0.25">
      <c r="A349">
        <v>958</v>
      </c>
      <c r="B349" t="s">
        <v>354</v>
      </c>
      <c r="C349" t="s">
        <v>363</v>
      </c>
    </row>
    <row r="350" spans="1:3" x14ac:dyDescent="0.25">
      <c r="A350">
        <v>959</v>
      </c>
      <c r="B350" t="s">
        <v>354</v>
      </c>
      <c r="C350" t="s">
        <v>364</v>
      </c>
    </row>
    <row r="351" spans="1:3" x14ac:dyDescent="0.25">
      <c r="A351">
        <v>961</v>
      </c>
      <c r="B351" t="s">
        <v>354</v>
      </c>
      <c r="C351" t="s">
        <v>365</v>
      </c>
    </row>
    <row r="352" spans="1:3" x14ac:dyDescent="0.25">
      <c r="A352">
        <v>962</v>
      </c>
      <c r="B352" t="s">
        <v>354</v>
      </c>
      <c r="C352" t="s">
        <v>366</v>
      </c>
    </row>
    <row r="353" spans="1:3" x14ac:dyDescent="0.25">
      <c r="A353">
        <v>963</v>
      </c>
      <c r="B353" t="s">
        <v>354</v>
      </c>
      <c r="C353" t="s">
        <v>367</v>
      </c>
    </row>
    <row r="354" spans="1:3" x14ac:dyDescent="0.25">
      <c r="A354">
        <v>964</v>
      </c>
      <c r="B354" t="s">
        <v>354</v>
      </c>
      <c r="C354" t="s">
        <v>368</v>
      </c>
    </row>
    <row r="355" spans="1:3" x14ac:dyDescent="0.25">
      <c r="A355">
        <v>965</v>
      </c>
      <c r="B355" t="s">
        <v>354</v>
      </c>
      <c r="C355" t="s">
        <v>369</v>
      </c>
    </row>
    <row r="356" spans="1:3" x14ac:dyDescent="0.25">
      <c r="A356">
        <v>966</v>
      </c>
      <c r="B356" t="s">
        <v>354</v>
      </c>
      <c r="C356" t="s">
        <v>370</v>
      </c>
    </row>
    <row r="357" spans="1:3" x14ac:dyDescent="0.25">
      <c r="A357">
        <v>970</v>
      </c>
      <c r="B357" t="s">
        <v>371</v>
      </c>
      <c r="C357" t="s">
        <v>372</v>
      </c>
    </row>
    <row r="358" spans="1:3" x14ac:dyDescent="0.25">
      <c r="A358">
        <v>971</v>
      </c>
      <c r="B358" t="s">
        <v>371</v>
      </c>
      <c r="C358" t="s">
        <v>373</v>
      </c>
    </row>
    <row r="359" spans="1:3" x14ac:dyDescent="0.25">
      <c r="A359">
        <v>972</v>
      </c>
      <c r="B359" t="s">
        <v>371</v>
      </c>
      <c r="C359" t="s">
        <v>374</v>
      </c>
    </row>
    <row r="360" spans="1:3" x14ac:dyDescent="0.25">
      <c r="A360">
        <v>973</v>
      </c>
      <c r="B360" t="s">
        <v>371</v>
      </c>
      <c r="C360" t="s">
        <v>375</v>
      </c>
    </row>
    <row r="361" spans="1:3" x14ac:dyDescent="0.25">
      <c r="A361">
        <v>974</v>
      </c>
      <c r="B361" t="s">
        <v>371</v>
      </c>
      <c r="C361" t="s">
        <v>376</v>
      </c>
    </row>
    <row r="362" spans="1:3" x14ac:dyDescent="0.25">
      <c r="A362">
        <v>975</v>
      </c>
      <c r="B362" t="s">
        <v>371</v>
      </c>
      <c r="C362" t="s">
        <v>377</v>
      </c>
    </row>
    <row r="363" spans="1:3" x14ac:dyDescent="0.25">
      <c r="A363">
        <v>976</v>
      </c>
      <c r="B363" t="s">
        <v>371</v>
      </c>
      <c r="C363" t="s">
        <v>378</v>
      </c>
    </row>
    <row r="364" spans="1:3" x14ac:dyDescent="0.25">
      <c r="A364">
        <v>977</v>
      </c>
      <c r="B364" t="s">
        <v>371</v>
      </c>
      <c r="C364" t="s">
        <v>379</v>
      </c>
    </row>
    <row r="365" spans="1:3" x14ac:dyDescent="0.25">
      <c r="A365">
        <v>978</v>
      </c>
      <c r="B365" t="s">
        <v>371</v>
      </c>
      <c r="C365" t="s">
        <v>380</v>
      </c>
    </row>
    <row r="366" spans="1:3" x14ac:dyDescent="0.25">
      <c r="A366">
        <v>979</v>
      </c>
      <c r="B366" t="s">
        <v>371</v>
      </c>
      <c r="C366" t="s">
        <v>381</v>
      </c>
    </row>
    <row r="367" spans="1:3" x14ac:dyDescent="0.25">
      <c r="A367">
        <v>981</v>
      </c>
      <c r="B367" t="s">
        <v>371</v>
      </c>
      <c r="C367" t="s">
        <v>382</v>
      </c>
    </row>
    <row r="368" spans="1:3" x14ac:dyDescent="0.25">
      <c r="A368">
        <v>982</v>
      </c>
      <c r="B368" t="s">
        <v>371</v>
      </c>
      <c r="C368" t="s">
        <v>383</v>
      </c>
    </row>
    <row r="369" spans="1:3" x14ac:dyDescent="0.25">
      <c r="A369">
        <v>983</v>
      </c>
      <c r="B369" t="s">
        <v>371</v>
      </c>
      <c r="C369" t="s">
        <v>384</v>
      </c>
    </row>
  </sheetData>
  <conditionalFormatting sqref="A1:A1048576">
    <cfRule type="duplicateValues" dxfId="0" priority="2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TPE100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Yen</dc:creator>
  <cp:lastModifiedBy>William Yen</cp:lastModifiedBy>
  <dcterms:created xsi:type="dcterms:W3CDTF">2017-05-02T05:11:11Z</dcterms:created>
  <dcterms:modified xsi:type="dcterms:W3CDTF">2017-07-17T14:52:22Z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9c095814-73f6-4f4d-93ff-508b82fedde8</vt:lpwstr>
  </property>
</Properties>
</file>