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customXml/itemProps4.xml" ContentType="application/vnd.openxmlformats-officedocument.customXml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4.xml" ContentType="application/xml"/>
  <Override PartName="/customXml/itemProps3.xml" ContentType="application/vnd.openxmlformats-officedocument.customXmlProperties+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ÝKAZ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6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Autor:
</t>
        </r>
        <r>
          <rPr>
            <sz val="9"/>
            <color rgb="FF000000"/>
            <rFont val="Tahoma"/>
            <family val="2"/>
            <charset val="238"/>
          </rPr>
          <t xml:space="preserve">Vyplňte své jméno a příjmení, včetně titulů.</t>
        </r>
      </text>
    </comment>
    <comment ref="E7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Autor:
</t>
        </r>
        <r>
          <rPr>
            <sz val="9"/>
            <color rgb="FF000000"/>
            <rFont val="Tahoma"/>
            <family val="2"/>
            <charset val="238"/>
          </rPr>
          <t xml:space="preserve">Vyberte svou pracovní pozici v projektu CAAS (dle pracovní náplně).</t>
        </r>
      </text>
    </comment>
  </commentList>
</comments>
</file>

<file path=xl/sharedStrings.xml><?xml version="1.0" encoding="utf-8"?>
<sst xmlns="http://schemas.openxmlformats.org/spreadsheetml/2006/main" count="103" uniqueCount="67">
  <si>
    <t xml:space="preserve">PRACOVNÍ VÝKAZ</t>
  </si>
  <si>
    <t xml:space="preserve">Excelentní vědecký pracovník ČVUT</t>
  </si>
  <si>
    <t xml:space="preserve">Klíčový vědecký pracovník ČVUT</t>
  </si>
  <si>
    <t xml:space="preserve">Název projektu</t>
  </si>
  <si>
    <t xml:space="preserve">Název příjemce/partnera *)</t>
  </si>
  <si>
    <t xml:space="preserve">Registrační číslo projektu</t>
  </si>
  <si>
    <t xml:space="preserve">Vědecký pracovník ČVUT</t>
  </si>
  <si>
    <t xml:space="preserve">Centrum pokročilých aplikovaných přírodních věd</t>
  </si>
  <si>
    <t xml:space="preserve">České vysoké učení technické v Praze</t>
  </si>
  <si>
    <t xml:space="preserve">CZ.02.1.01/0.0/0.0/16_019/0000778</t>
  </si>
  <si>
    <t xml:space="preserve">Mladý vědecký pracovník ČVUT</t>
  </si>
  <si>
    <t xml:space="preserve">Technik ČVUT</t>
  </si>
  <si>
    <t xml:space="preserve">Jméno a příjmení</t>
  </si>
  <si>
    <t xml:space="preserve"> Ing. Dominika Mašlárová</t>
  </si>
  <si>
    <t xml:space="preserve">Typ pracovněprávního vztahu, k němuž se vztahuje tento výkaz</t>
  </si>
  <si>
    <t xml:space="preserve">Pracovní smlouva</t>
  </si>
  <si>
    <t xml:space="preserve">Doktorand ČVUT</t>
  </si>
  <si>
    <t xml:space="preserve">Název pozice</t>
  </si>
  <si>
    <t xml:space="preserve">Kód položky rozpočtu </t>
  </si>
  <si>
    <t xml:space="preserve">Začátek sledovaného období k datu </t>
  </si>
  <si>
    <t xml:space="preserve">Konec sledovaného období k datu </t>
  </si>
  <si>
    <t xml:space="preserve">Výše úvazku</t>
  </si>
  <si>
    <t xml:space="preserve">únor</t>
  </si>
  <si>
    <t xml:space="preserve">Výše úvazku pro projekt v režimu přímých výdajů</t>
  </si>
  <si>
    <t xml:space="preserve">Celková výše úvazku u zaměstnavatele, u kterého je sjednána prokazovaná pozice</t>
  </si>
  <si>
    <t xml:space="preserve">Celková výše úvazku u všech zaměstnavatelů zapojených do realizace projektu</t>
  </si>
  <si>
    <t xml:space="preserve">Přehled činností vykonaných pro projekt a hrazených z projektu v režimu přímých výdajů včetně průběžných výstupů práce za dané období</t>
  </si>
  <si>
    <t xml:space="preserve">měsíc</t>
  </si>
  <si>
    <t xml:space="preserve">Poř. číslo</t>
  </si>
  <si>
    <t xml:space="preserve">Klíčová aktivita</t>
  </si>
  <si>
    <t xml:space="preserve">Název skupiny činností</t>
  </si>
  <si>
    <t xml:space="preserve"> Popis činností včetně průběžných výstupů práce za dané období</t>
  </si>
  <si>
    <t xml:space="preserve">Počet hodin</t>
  </si>
  <si>
    <t xml:space="preserve">Únor 2019 (počet prac. dnů: 20)</t>
  </si>
  <si>
    <t xml:space="preserve">1.</t>
  </si>
  <si>
    <t xml:space="preserve">KA1</t>
  </si>
  <si>
    <t xml:space="preserve">Podpora výzkumu</t>
  </si>
  <si>
    <t xml:space="preserve">Výzkum vlivu hustotního skoku na generaci energetických elektronů a betatronového záření v podkritickém plazmatu pomocí kinetických simulací, příprava článku do sborníku konference SPIE Optics + Optoelectronics 2019</t>
  </si>
  <si>
    <t xml:space="preserve">Počet odpracovaných dnů v měsíci</t>
  </si>
  <si>
    <t xml:space="preserve">2.</t>
  </si>
  <si>
    <t xml:space="preserve">Počet dnů dovolené v měsíci</t>
  </si>
  <si>
    <t xml:space="preserve">3.</t>
  </si>
  <si>
    <t xml:space="preserve">Počet dnů pracovní neschopnosti v měsíci</t>
  </si>
  <si>
    <t xml:space="preserve">4.</t>
  </si>
  <si>
    <t xml:space="preserve">5.</t>
  </si>
  <si>
    <t xml:space="preserve">celkem hodin za měsíc</t>
  </si>
  <si>
    <t xml:space="preserve">Březen 2019 (počet prac. dnů: 21)</t>
  </si>
  <si>
    <r>
      <rPr>
        <b val="true"/>
        <sz val="10"/>
        <rFont val="Arial"/>
        <family val="2"/>
        <charset val="1"/>
      </rPr>
      <t xml:space="preserve">Počet skutečně odpracovaných a hrazených hodin pro projekt </t>
    </r>
    <r>
      <rPr>
        <b val="true"/>
        <sz val="10"/>
        <color rgb="FF008000"/>
        <rFont val="Arial"/>
        <family val="2"/>
        <charset val="238"/>
      </rPr>
      <t xml:space="preserve"> </t>
    </r>
    <r>
      <rPr>
        <b val="true"/>
        <sz val="10"/>
        <rFont val="Arial"/>
        <family val="2"/>
        <charset val="1"/>
      </rPr>
      <t xml:space="preserve">v režimu přímých výdajů za sledované období</t>
    </r>
  </si>
  <si>
    <t xml:space="preserve">Počet odpracovaných a hrazených hodin včetně případných přesčasových hodin</t>
  </si>
  <si>
    <t xml:space="preserve">z toho počet hodin přesčas</t>
  </si>
  <si>
    <t xml:space="preserve">Počet hodin dovolené hrazených z projektu</t>
  </si>
  <si>
    <t xml:space="preserve">Počet hodin pracovní neschopnosti, za něž je z projektu hrazena náhrada</t>
  </si>
  <si>
    <t xml:space="preserve">Počet hodin ostatních překážek v práci a indispozičního volna hrazených z projektu</t>
  </si>
  <si>
    <t xml:space="preserve">Počet hodin placeného svátku hrazených z projektu</t>
  </si>
  <si>
    <t xml:space="preserve">Součet hodin odpracovaných a hrazených z projektu v režimu přímých výdajů</t>
  </si>
  <si>
    <t xml:space="preserve">Poznámka:</t>
  </si>
  <si>
    <t xml:space="preserve">Čestné prohlášení pracovníka:</t>
  </si>
  <si>
    <t xml:space="preserve">Prohlašuji, že veškeré údaje uvedené v tomto pracovním výkazu jsou pravdivé.</t>
  </si>
  <si>
    <t xml:space="preserve">Datum</t>
  </si>
  <si>
    <t xml:space="preserve">Jméno a příjmení, titul</t>
  </si>
  <si>
    <t xml:space="preserve">Funkce</t>
  </si>
  <si>
    <t xml:space="preserve">Podpis</t>
  </si>
  <si>
    <t xml:space="preserve">Vypracoval:</t>
  </si>
  <si>
    <t xml:space="preserve">*) Nehodící se škrtněte nebo odstraňte. </t>
  </si>
  <si>
    <t xml:space="preserve">Schválil:</t>
  </si>
  <si>
    <t xml:space="preserve">doc. Ing. Miroslav Čech, CSc.</t>
  </si>
  <si>
    <t xml:space="preserve">Vedoucí KFE FJFI ČVUT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</si>
</sst>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General"/>
    <numFmt numFmtId="166" formatCode="[$-405]D/M/YYYY"/>
    <numFmt numFmtId="167" formatCode="@"/>
    <numFmt numFmtId="168" formatCode="0.00"/>
    <numFmt numFmtId="169" formatCode="0"/>
    <numFmt numFmtId="170" formatCode="MMMM"/>
    <numFmt numFmtId="171" formatCode="_-* #,##0.00\ _K_č_-;\-* #,##0.00\ _K_č_-;_-* \-??\ _K_č_-;_-@_-"/>
    <numFmt numFmtId="172" formatCode="#,##0.00"/>
    <numFmt numFmtId="173" formatCode="[$-405]MMMM\ YY;@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238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 val="true"/>
      <sz val="10"/>
      <name val="Arial"/>
      <family val="2"/>
      <charset val="238"/>
    </font>
    <font>
      <sz val="8"/>
      <name val="Arial"/>
      <family val="2"/>
      <charset val="1"/>
    </font>
    <font>
      <b val="true"/>
      <sz val="16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b val="true"/>
      <sz val="10"/>
      <color rgb="FF008000"/>
      <name val="Arial"/>
      <family val="2"/>
      <charset val="238"/>
    </font>
    <font>
      <sz val="9"/>
      <color rgb="FF000000"/>
      <name val="Arial"/>
      <family val="2"/>
      <charset val="238"/>
    </font>
    <font>
      <b val="true"/>
      <sz val="9"/>
      <color rgb="FF000000"/>
      <name val="Tahoma"/>
      <family val="2"/>
      <charset val="238"/>
    </font>
    <font>
      <sz val="9"/>
      <color rgb="FF000000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D9D9D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true" diagonalDown="false">
      <left style="thin"/>
      <right style="thin"/>
      <top style="thin"/>
      <bottom style="thin"/>
      <diagonal style="thin"/>
    </border>
    <border diagonalUp="true" diagonalDown="false">
      <left style="thin"/>
      <right style="medium"/>
      <top style="thin"/>
      <bottom style="thin"/>
      <diagonal style="thin"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true" diagonalDown="false">
      <left style="medium"/>
      <right style="medium"/>
      <top style="thin"/>
      <bottom style="thin"/>
      <diagonal style="thin"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6" fillId="2" borderId="1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6" fillId="2" borderId="2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6" fillId="2" borderId="3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7" fillId="3" borderId="4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8" fillId="0" borderId="5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8" fillId="0" borderId="6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1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7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2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7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7" fillId="4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2" borderId="4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6" fontId="7" fillId="0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6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3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7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3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6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12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9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9" fillId="3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9" fillId="3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4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3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3" borderId="1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6" fillId="5" borderId="1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0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0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5" fillId="4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8" fillId="4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5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9" fillId="2" borderId="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9" fillId="2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9" fillId="0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5" fillId="4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0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8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0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6" fillId="2" borderId="8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6" fillId="2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0" borderId="1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9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2" borderId="19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72" fontId="5" fillId="0" borderId="19" xfId="15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2" fontId="5" fillId="0" borderId="20" xfId="15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2" borderId="21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9" fillId="2" borderId="22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72" fontId="6" fillId="0" borderId="19" xfId="15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2" fontId="6" fillId="0" borderId="20" xfId="15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2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9" fillId="0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72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72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73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9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9" fillId="2" borderId="2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7" fillId="0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7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0" borderId="2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5" fillId="0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0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0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77"/>
  <sheetViews>
    <sheetView showFormulas="false" showGridLines="false" showRowColHeaders="true" showZeros="true" rightToLeft="false" tabSelected="true" showOutlineSymbols="true" defaultGridColor="true" view="normal" topLeftCell="A2" colorId="64" zoomScale="85" zoomScaleNormal="85" zoomScalePageLayoutView="100" workbookViewId="0">
      <selection pane="topLeft" activeCell="E17" activeCellId="0" sqref="E17"/>
    </sheetView>
  </sheetViews>
  <sheetFormatPr defaultRowHeight="14.5" zeroHeight="false" outlineLevelRow="0" outlineLevelCol="0"/>
  <cols>
    <col collapsed="false" customWidth="true" hidden="false" outlineLevel="0" max="1" min="1" style="1" width="8.45"/>
    <col collapsed="false" customWidth="true" hidden="false" outlineLevel="0" max="2" min="2" style="1" width="6.72"/>
    <col collapsed="false" customWidth="true" hidden="false" outlineLevel="0" max="3" min="3" style="1" width="8.18"/>
    <col collapsed="false" customWidth="true" hidden="false" outlineLevel="0" max="4" min="4" style="1" width="26.54"/>
    <col collapsed="false" customWidth="true" hidden="false" outlineLevel="0" max="5" min="5" style="1" width="8.72"/>
    <col collapsed="false" customWidth="true" hidden="false" outlineLevel="0" max="6" min="6" style="1" width="8.82"/>
    <col collapsed="false" customWidth="true" hidden="false" outlineLevel="0" max="7" min="7" style="1" width="9.18"/>
    <col collapsed="false" customWidth="true" hidden="false" outlineLevel="0" max="9" min="8" style="1" width="8.72"/>
    <col collapsed="false" customWidth="true" hidden="false" outlineLevel="0" max="10" min="10" style="1" width="8.54"/>
    <col collapsed="false" customWidth="true" hidden="false" outlineLevel="0" max="11" min="11" style="1" width="8.72"/>
    <col collapsed="false" customWidth="true" hidden="false" outlineLevel="0" max="12" min="12" style="1" width="9.54"/>
    <col collapsed="false" customWidth="true" hidden="false" outlineLevel="0" max="13" min="13" style="1" width="8.72"/>
    <col collapsed="false" customWidth="true" hidden="false" outlineLevel="0" max="14" min="14" style="1" width="8.54"/>
    <col collapsed="false" customWidth="true" hidden="false" outlineLevel="0" max="17" min="15" style="1" width="8.72"/>
    <col collapsed="false" customWidth="true" hidden="false" outlineLevel="0" max="18" min="18" style="1" width="37.54"/>
    <col collapsed="false" customWidth="true" hidden="false" outlineLevel="0" max="19" min="19" style="1" width="8.72"/>
    <col collapsed="false" customWidth="true" hidden="false" outlineLevel="0" max="43" min="20" style="2" width="8.72"/>
    <col collapsed="false" customWidth="true" hidden="false" outlineLevel="0" max="1025" min="44" style="1" width="8.72"/>
  </cols>
  <sheetData>
    <row r="1" customFormat="false" ht="1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5"/>
      <c r="U1" s="5"/>
      <c r="V1" s="5"/>
      <c r="W1" s="5"/>
      <c r="X1" s="5"/>
      <c r="Y1" s="5"/>
      <c r="AQ1" s="1" t="s">
        <v>1</v>
      </c>
    </row>
    <row r="2" customFormat="false" ht="15" hidden="false" customHeight="false" outlineLevel="0" collapsed="false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4"/>
      <c r="R2" s="4"/>
      <c r="S2" s="4"/>
      <c r="T2" s="5"/>
      <c r="U2" s="5"/>
      <c r="V2" s="5"/>
      <c r="W2" s="5"/>
      <c r="X2" s="5"/>
      <c r="Y2" s="5"/>
      <c r="AQ2" s="1" t="s">
        <v>2</v>
      </c>
    </row>
    <row r="3" customFormat="false" ht="16.5" hidden="false" customHeight="true" outlineLevel="0" collapsed="false">
      <c r="A3" s="7" t="s">
        <v>3</v>
      </c>
      <c r="B3" s="7"/>
      <c r="C3" s="7"/>
      <c r="D3" s="7"/>
      <c r="E3" s="7"/>
      <c r="F3" s="7"/>
      <c r="G3" s="7"/>
      <c r="H3" s="7"/>
      <c r="I3" s="8" t="s">
        <v>4</v>
      </c>
      <c r="J3" s="8"/>
      <c r="K3" s="8"/>
      <c r="L3" s="8"/>
      <c r="M3" s="9" t="s">
        <v>5</v>
      </c>
      <c r="N3" s="9"/>
      <c r="O3" s="9"/>
      <c r="P3" s="9"/>
      <c r="Q3" s="4"/>
      <c r="R3" s="4"/>
      <c r="S3" s="4"/>
      <c r="T3" s="5"/>
      <c r="U3" s="5"/>
      <c r="V3" s="5"/>
      <c r="W3" s="5"/>
      <c r="X3" s="5"/>
      <c r="Y3" s="5"/>
      <c r="AQ3" s="1" t="s">
        <v>6</v>
      </c>
    </row>
    <row r="4" customFormat="false" ht="15" hidden="false" customHeight="true" outlineLevel="0" collapsed="false">
      <c r="A4" s="10" t="s">
        <v>7</v>
      </c>
      <c r="B4" s="10"/>
      <c r="C4" s="10"/>
      <c r="D4" s="10"/>
      <c r="E4" s="10"/>
      <c r="F4" s="10"/>
      <c r="G4" s="10"/>
      <c r="H4" s="10"/>
      <c r="I4" s="11" t="s">
        <v>8</v>
      </c>
      <c r="J4" s="11"/>
      <c r="K4" s="11"/>
      <c r="L4" s="11"/>
      <c r="M4" s="12" t="s">
        <v>9</v>
      </c>
      <c r="N4" s="12"/>
      <c r="O4" s="12"/>
      <c r="P4" s="12"/>
      <c r="Q4" s="4"/>
      <c r="R4" s="4"/>
      <c r="S4" s="4"/>
      <c r="T4" s="5"/>
      <c r="U4" s="5"/>
      <c r="V4" s="5"/>
      <c r="W4" s="5"/>
      <c r="X4" s="5"/>
      <c r="Y4" s="5"/>
      <c r="AQ4" s="1" t="s">
        <v>10</v>
      </c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4"/>
      <c r="R5" s="4"/>
      <c r="S5" s="4"/>
      <c r="T5" s="5"/>
      <c r="U5" s="5"/>
      <c r="V5" s="5"/>
      <c r="W5" s="5"/>
      <c r="X5" s="5"/>
      <c r="Y5" s="5"/>
      <c r="AQ5" s="1" t="s">
        <v>11</v>
      </c>
    </row>
    <row r="6" customFormat="false" ht="26.25" hidden="false" customHeight="true" outlineLevel="0" collapsed="false">
      <c r="A6" s="14" t="s">
        <v>12</v>
      </c>
      <c r="B6" s="14"/>
      <c r="C6" s="14"/>
      <c r="D6" s="14"/>
      <c r="E6" s="15" t="s">
        <v>13</v>
      </c>
      <c r="F6" s="15"/>
      <c r="G6" s="15"/>
      <c r="H6" s="15"/>
      <c r="I6" s="16" t="s">
        <v>14</v>
      </c>
      <c r="J6" s="16"/>
      <c r="K6" s="16"/>
      <c r="L6" s="16"/>
      <c r="M6" s="17" t="s">
        <v>15</v>
      </c>
      <c r="N6" s="17"/>
      <c r="O6" s="17"/>
      <c r="P6" s="17"/>
      <c r="Q6" s="4"/>
      <c r="R6" s="4"/>
      <c r="S6" s="4"/>
      <c r="T6" s="5"/>
      <c r="U6" s="5"/>
      <c r="V6" s="5"/>
      <c r="W6" s="5"/>
      <c r="X6" s="5"/>
      <c r="Y6" s="5"/>
      <c r="AQ6" s="1" t="s">
        <v>16</v>
      </c>
    </row>
    <row r="7" customFormat="false" ht="14.5" hidden="false" customHeight="true" outlineLevel="0" collapsed="false">
      <c r="A7" s="18" t="s">
        <v>17</v>
      </c>
      <c r="B7" s="18"/>
      <c r="C7" s="18"/>
      <c r="D7" s="18"/>
      <c r="E7" s="19" t="s">
        <v>1</v>
      </c>
      <c r="F7" s="19"/>
      <c r="G7" s="19"/>
      <c r="H7" s="19"/>
      <c r="I7" s="20" t="s">
        <v>18</v>
      </c>
      <c r="J7" s="20"/>
      <c r="K7" s="20"/>
      <c r="L7" s="20"/>
      <c r="M7" s="21" t="str">
        <f aca="false">CONCATENATE(IF(E7="Excelentní vědecký pracovník ČVUT","1.1.1.1.1.1.01",""),IF(E7="Klíčový vědecký pracovník ČVUT","1.1.1.1.1.1.02",""),IF(E7="Vědecký pracovník ČVUT","1.1.1.1.1.1.03",""),IF(E7="Mladý vědecký pracovník ČVUT","1.1.1.1.1.1.04",""),IF(E7="Technik ČVUT","1.1.1.1.1.1.05",""),IF(E7="Doktorand ČVUT","1.1.1.1.1.1.06",""))</f>
        <v>1.1.1.1.1.1.01</v>
      </c>
      <c r="N7" s="21"/>
      <c r="O7" s="21"/>
      <c r="P7" s="21"/>
      <c r="Q7" s="4"/>
      <c r="R7" s="4"/>
      <c r="S7" s="4"/>
      <c r="T7" s="5"/>
      <c r="U7" s="5"/>
      <c r="V7" s="5"/>
      <c r="W7" s="5"/>
      <c r="X7" s="5"/>
      <c r="Y7" s="5"/>
    </row>
    <row r="8" customFormat="false" ht="16.5" hidden="false" customHeight="true" outlineLevel="0" collapsed="false">
      <c r="A8" s="22" t="s">
        <v>19</v>
      </c>
      <c r="B8" s="22"/>
      <c r="C8" s="22"/>
      <c r="D8" s="22"/>
      <c r="E8" s="23" t="n">
        <v>43497</v>
      </c>
      <c r="F8" s="23"/>
      <c r="G8" s="23"/>
      <c r="H8" s="23"/>
      <c r="I8" s="24" t="s">
        <v>20</v>
      </c>
      <c r="J8" s="24"/>
      <c r="K8" s="24"/>
      <c r="L8" s="24"/>
      <c r="M8" s="25" t="n">
        <v>43555</v>
      </c>
      <c r="N8" s="25"/>
      <c r="O8" s="25"/>
      <c r="P8" s="25"/>
      <c r="Q8" s="4"/>
      <c r="R8" s="4"/>
      <c r="S8" s="4"/>
      <c r="T8" s="5"/>
      <c r="U8" s="5"/>
      <c r="V8" s="5"/>
      <c r="W8" s="5"/>
      <c r="X8" s="5"/>
      <c r="Y8" s="5"/>
    </row>
    <row r="9" customFormat="false" ht="15" hidden="false" customHeight="false" outlineLevel="0" collapsed="false">
      <c r="A9" s="26"/>
      <c r="B9" s="26"/>
      <c r="C9" s="26"/>
      <c r="D9" s="26"/>
      <c r="E9" s="27"/>
      <c r="F9" s="28"/>
      <c r="G9" s="28"/>
      <c r="H9" s="29"/>
      <c r="I9" s="30"/>
      <c r="J9" s="29"/>
      <c r="K9" s="29"/>
      <c r="L9" s="28"/>
      <c r="M9" s="28"/>
      <c r="N9" s="28"/>
      <c r="O9" s="28"/>
      <c r="P9" s="28"/>
      <c r="Q9" s="4"/>
      <c r="R9" s="4"/>
      <c r="S9" s="4"/>
      <c r="T9" s="5"/>
      <c r="U9" s="5"/>
      <c r="V9" s="5"/>
      <c r="W9" s="5"/>
      <c r="X9" s="5"/>
      <c r="Y9" s="5"/>
    </row>
    <row r="10" customFormat="false" ht="14.5" hidden="false" customHeight="true" outlineLevel="0" collapsed="false">
      <c r="A10" s="31" t="s">
        <v>21</v>
      </c>
      <c r="B10" s="31"/>
      <c r="C10" s="31"/>
      <c r="D10" s="31"/>
      <c r="E10" s="32" t="s">
        <v>22</v>
      </c>
      <c r="F10" s="32" t="e">
        <f aca="false">#VALUE!</f>
        <v>#VALUE!</v>
      </c>
      <c r="G10" s="32" t="str">
        <f aca="false">IF(E10="leden","únor",IF(E10="únor","březen",IF(E10="březen","duben",IF(E10="duben","květen",IF(E10="květen","červen",IF(E10="červen","červenec",IF(E10="červenec","srpen",IF(E10="srpen","září",IF(E10="září","říjen",IF(E10="říjen","listopad",IF(E10="listopad","prosinec","leden" )))))))))))</f>
        <v>březen</v>
      </c>
      <c r="H10" s="32"/>
      <c r="I10" s="33" t="str">
        <f aca="false">IF(G10="leden","únor",IF(G10="únor","březen",IF(G10="březen","duben",IF(G10="duben","květen",IF(G10="květen","červen",IF(G10="červen","červenec",IF(G10="červenec","srpen",IF(G10="srpen","září",IF(G10="září","říjen",IF(G10="říjen","listopad",IF(G10="listopad","prosinec","leden" )))))))))))</f>
        <v>duben</v>
      </c>
      <c r="J10" s="33"/>
      <c r="K10" s="34" t="str">
        <f aca="false">IF(I10="leden","únor",IF(I10="únor","březen",IF(I10="březen","duben",IF(I10="duben","květen",IF(I10="květen","červen",IF(I10="červen","červenec",IF(I10="červenec","srpen",IF(I10="srpen","září",IF(I10="září","říjen",IF(I10="říjen","listopad",IF(I10="listopad","prosinec","leden" )))))))))))</f>
        <v>květen</v>
      </c>
      <c r="L10" s="34"/>
      <c r="M10" s="34" t="str">
        <f aca="false">IF(K10="leden","únor",IF(K10="únor","březen",IF(K10="březen","duben",IF(K10="duben","květen",IF(K10="květen","červen",IF(K10="červen","červenec",IF(K10="červenec","srpen",IF(K10="srpen","září",IF(K10="září","říjen",IF(K10="říjen","listopad",IF(K10="listopad","prosinec","leden" )))))))))))</f>
        <v>červen</v>
      </c>
      <c r="N10" s="34"/>
      <c r="O10" s="35" t="str">
        <f aca="false">IF(M10="leden","únor",IF(M10="únor","březen",IF(M10="březen","duben",IF(M10="duben","květen",IF(M10="květen","červen",IF(M10="červen","červenec",IF(M10="červenec","srpen",IF(M10="srpen","září",IF(M10="září","říjen",IF(M10="říjen","listopad",IF(M10="listopad","prosinec","leden" )))))))))))</f>
        <v>červenec</v>
      </c>
      <c r="P10" s="35"/>
      <c r="Q10" s="36"/>
      <c r="R10" s="36"/>
      <c r="S10" s="36"/>
      <c r="T10" s="5"/>
      <c r="U10" s="5"/>
      <c r="V10" s="5"/>
      <c r="W10" s="5"/>
      <c r="X10" s="5"/>
      <c r="Y10" s="5"/>
    </row>
    <row r="11" customFormat="false" ht="17.25" hidden="false" customHeight="true" outlineLevel="0" collapsed="false">
      <c r="A11" s="18" t="s">
        <v>23</v>
      </c>
      <c r="B11" s="18"/>
      <c r="C11" s="18"/>
      <c r="D11" s="18"/>
      <c r="E11" s="37" t="n">
        <v>0.26</v>
      </c>
      <c r="F11" s="37"/>
      <c r="G11" s="37"/>
      <c r="H11" s="37"/>
      <c r="I11" s="38"/>
      <c r="J11" s="38"/>
      <c r="K11" s="38"/>
      <c r="L11" s="38"/>
      <c r="M11" s="38"/>
      <c r="N11" s="38"/>
      <c r="O11" s="39"/>
      <c r="P11" s="39"/>
      <c r="Q11" s="4"/>
      <c r="R11" s="4"/>
      <c r="S11" s="4"/>
      <c r="T11" s="5"/>
      <c r="U11" s="5"/>
      <c r="V11" s="5"/>
      <c r="W11" s="5"/>
      <c r="X11" s="5"/>
      <c r="Y11" s="5"/>
    </row>
    <row r="12" customFormat="false" ht="30" hidden="false" customHeight="true" outlineLevel="0" collapsed="false">
      <c r="A12" s="18" t="s">
        <v>24</v>
      </c>
      <c r="B12" s="18"/>
      <c r="C12" s="18"/>
      <c r="D12" s="18"/>
      <c r="E12" s="19" t="n">
        <v>0.26</v>
      </c>
      <c r="F12" s="19"/>
      <c r="G12" s="19"/>
      <c r="H12" s="19"/>
      <c r="I12" s="40"/>
      <c r="J12" s="40"/>
      <c r="K12" s="40"/>
      <c r="L12" s="40"/>
      <c r="M12" s="40"/>
      <c r="N12" s="40"/>
      <c r="O12" s="41"/>
      <c r="P12" s="41"/>
      <c r="Q12" s="4"/>
      <c r="R12" s="4"/>
      <c r="S12" s="4"/>
      <c r="T12" s="5"/>
      <c r="U12" s="5"/>
      <c r="V12" s="5"/>
      <c r="W12" s="5"/>
      <c r="X12" s="5"/>
      <c r="Y12" s="5"/>
    </row>
    <row r="13" customFormat="false" ht="29.25" hidden="false" customHeight="true" outlineLevel="0" collapsed="false">
      <c r="A13" s="22" t="s">
        <v>25</v>
      </c>
      <c r="B13" s="22"/>
      <c r="C13" s="22"/>
      <c r="D13" s="22"/>
      <c r="E13" s="42" t="n">
        <v>0.26</v>
      </c>
      <c r="F13" s="42"/>
      <c r="G13" s="42"/>
      <c r="H13" s="42"/>
      <c r="I13" s="38"/>
      <c r="J13" s="38"/>
      <c r="K13" s="38"/>
      <c r="L13" s="38"/>
      <c r="M13" s="38"/>
      <c r="N13" s="38"/>
      <c r="O13" s="39"/>
      <c r="P13" s="39"/>
      <c r="Q13" s="4"/>
      <c r="R13" s="4"/>
      <c r="S13" s="4"/>
      <c r="T13" s="5"/>
      <c r="U13" s="5"/>
      <c r="V13" s="5"/>
      <c r="W13" s="5"/>
      <c r="X13" s="5"/>
      <c r="Y13" s="5"/>
    </row>
    <row r="14" customFormat="false" ht="15" hidden="false" customHeight="false" outlineLevel="0" collapsed="false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4"/>
      <c r="L14" s="6"/>
      <c r="M14" s="6"/>
      <c r="N14" s="6"/>
      <c r="O14" s="6"/>
      <c r="P14" s="6"/>
      <c r="Q14" s="4"/>
      <c r="R14" s="4"/>
      <c r="S14" s="4"/>
      <c r="T14" s="5"/>
      <c r="U14" s="5"/>
      <c r="V14" s="5"/>
      <c r="W14" s="5"/>
      <c r="X14" s="5"/>
      <c r="Y14" s="5"/>
    </row>
    <row r="15" customFormat="false" ht="17.25" hidden="false" customHeight="true" outlineLevel="0" collapsed="false">
      <c r="A15" s="45" t="s">
        <v>26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"/>
      <c r="R15" s="4"/>
      <c r="S15" s="4"/>
      <c r="T15" s="5"/>
      <c r="U15" s="5"/>
      <c r="V15" s="5"/>
      <c r="W15" s="5"/>
      <c r="X15" s="5"/>
      <c r="Y15" s="5"/>
    </row>
    <row r="16" customFormat="false" ht="26" hidden="false" customHeight="true" outlineLevel="0" collapsed="false">
      <c r="A16" s="46" t="s">
        <v>27</v>
      </c>
      <c r="B16" s="47" t="s">
        <v>28</v>
      </c>
      <c r="C16" s="47" t="s">
        <v>29</v>
      </c>
      <c r="D16" s="47" t="s">
        <v>30</v>
      </c>
      <c r="E16" s="47" t="s">
        <v>31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8" t="s">
        <v>32</v>
      </c>
      <c r="Q16" s="4"/>
      <c r="R16" s="49" t="s">
        <v>33</v>
      </c>
      <c r="S16" s="50"/>
      <c r="T16" s="5"/>
      <c r="U16" s="5"/>
      <c r="V16" s="5"/>
      <c r="W16" s="5"/>
      <c r="X16" s="5"/>
      <c r="Y16" s="5"/>
    </row>
    <row r="17" customFormat="false" ht="23.85" hidden="false" customHeight="true" outlineLevel="0" collapsed="false">
      <c r="A17" s="51" t="s">
        <v>22</v>
      </c>
      <c r="B17" s="52" t="s">
        <v>34</v>
      </c>
      <c r="C17" s="53" t="s">
        <v>35</v>
      </c>
      <c r="D17" s="54" t="s">
        <v>36</v>
      </c>
      <c r="E17" s="55" t="s">
        <v>37</v>
      </c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6" t="n">
        <f aca="false">E57</f>
        <v>41.6</v>
      </c>
      <c r="Q17" s="4"/>
      <c r="R17" s="57" t="s">
        <v>38</v>
      </c>
      <c r="S17" s="58" t="n">
        <v>20</v>
      </c>
      <c r="T17" s="5"/>
      <c r="U17" s="5"/>
      <c r="V17" s="5"/>
      <c r="W17" s="5"/>
      <c r="X17" s="5"/>
      <c r="Y17" s="5"/>
    </row>
    <row r="18" customFormat="false" ht="13.8" hidden="false" customHeight="false" outlineLevel="0" collapsed="false">
      <c r="A18" s="51"/>
      <c r="B18" s="52" t="s">
        <v>39</v>
      </c>
      <c r="C18" s="59"/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2"/>
      <c r="Q18" s="4"/>
      <c r="R18" s="63" t="s">
        <v>40</v>
      </c>
      <c r="S18" s="58" t="n">
        <v>0</v>
      </c>
      <c r="T18" s="5"/>
      <c r="U18" s="5"/>
      <c r="V18" s="5"/>
      <c r="W18" s="5"/>
      <c r="X18" s="5"/>
      <c r="Y18" s="5"/>
    </row>
    <row r="19" customFormat="false" ht="13.8" hidden="false" customHeight="false" outlineLevel="0" collapsed="false">
      <c r="A19" s="51"/>
      <c r="B19" s="52" t="s">
        <v>41</v>
      </c>
      <c r="C19" s="59"/>
      <c r="D19" s="60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2"/>
      <c r="Q19" s="4"/>
      <c r="R19" s="63" t="s">
        <v>42</v>
      </c>
      <c r="S19" s="58" t="n">
        <v>0</v>
      </c>
      <c r="T19" s="5"/>
      <c r="U19" s="5"/>
      <c r="V19" s="5"/>
      <c r="W19" s="5"/>
      <c r="X19" s="5"/>
      <c r="Y19" s="5"/>
    </row>
    <row r="20" customFormat="false" ht="14.5" hidden="false" customHeight="false" outlineLevel="0" collapsed="false">
      <c r="A20" s="51"/>
      <c r="B20" s="52" t="s">
        <v>43</v>
      </c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2"/>
      <c r="Q20" s="4"/>
      <c r="R20" s="4"/>
      <c r="S20" s="4"/>
      <c r="T20" s="5"/>
      <c r="U20" s="5"/>
      <c r="V20" s="5"/>
      <c r="W20" s="5"/>
      <c r="X20" s="5"/>
      <c r="Y20" s="5"/>
    </row>
    <row r="21" customFormat="false" ht="14.5" hidden="false" customHeight="false" outlineLevel="0" collapsed="false">
      <c r="A21" s="51"/>
      <c r="B21" s="52" t="s">
        <v>44</v>
      </c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2"/>
      <c r="Q21" s="4"/>
      <c r="R21" s="4"/>
      <c r="S21" s="4"/>
      <c r="T21" s="5"/>
      <c r="U21" s="5"/>
      <c r="V21" s="5"/>
      <c r="W21" s="5"/>
      <c r="X21" s="5"/>
      <c r="Y21" s="5"/>
    </row>
    <row r="22" customFormat="false" ht="25.5" hidden="false" customHeight="true" outlineLevel="0" collapsed="false">
      <c r="A22" s="51"/>
      <c r="B22" s="64" t="s">
        <v>45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5" t="n">
        <f aca="false">SUM(P17:P21)</f>
        <v>41.6</v>
      </c>
      <c r="Q22" s="4"/>
      <c r="R22" s="49" t="s">
        <v>46</v>
      </c>
      <c r="S22" s="4"/>
      <c r="T22" s="5"/>
      <c r="U22" s="5"/>
      <c r="V22" s="5"/>
      <c r="W22" s="5"/>
      <c r="X22" s="5"/>
      <c r="Y22" s="5"/>
    </row>
    <row r="23" customFormat="false" ht="14.5" hidden="false" customHeight="false" outlineLevel="0" collapsed="false">
      <c r="A23" s="66" t="str">
        <f aca="false">IF(A17="leden","únor",IF(A17="únor","březen",IF(A17="březen","duben",IF(A17="duben","květen",IF(A17="květen","červen",IF(A17="červen","červenec",IF(A17="červenec","srpen",IF(A17="srpen","září",IF(A17="září","říjen",IF(A17="říjen","listopad",IF(A17="listopad","prosinec","leden")))))))))))</f>
        <v>březen</v>
      </c>
      <c r="B23" s="67" t="s">
        <v>34</v>
      </c>
      <c r="C23" s="68"/>
      <c r="D23" s="69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1" t="n">
        <f aca="false">G57</f>
        <v>0</v>
      </c>
      <c r="Q23" s="4"/>
      <c r="R23" s="57" t="s">
        <v>38</v>
      </c>
      <c r="S23" s="58"/>
      <c r="T23" s="5"/>
      <c r="U23" s="5"/>
      <c r="V23" s="5"/>
      <c r="W23" s="5"/>
      <c r="X23" s="5"/>
      <c r="Y23" s="5"/>
    </row>
    <row r="24" customFormat="false" ht="14.5" hidden="false" customHeight="false" outlineLevel="0" collapsed="false">
      <c r="A24" s="66"/>
      <c r="B24" s="52" t="s">
        <v>39</v>
      </c>
      <c r="C24" s="59"/>
      <c r="D24" s="60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/>
      <c r="Q24" s="4"/>
      <c r="R24" s="63" t="s">
        <v>40</v>
      </c>
      <c r="S24" s="58"/>
      <c r="T24" s="5"/>
      <c r="U24" s="5"/>
      <c r="V24" s="5"/>
      <c r="W24" s="5"/>
      <c r="X24" s="5"/>
      <c r="Y24" s="5"/>
    </row>
    <row r="25" customFormat="false" ht="14.5" hidden="false" customHeight="false" outlineLevel="0" collapsed="false">
      <c r="A25" s="66"/>
      <c r="B25" s="52" t="s">
        <v>41</v>
      </c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2"/>
      <c r="Q25" s="4"/>
      <c r="R25" s="63" t="s">
        <v>42</v>
      </c>
      <c r="S25" s="58"/>
      <c r="T25" s="5"/>
      <c r="U25" s="5"/>
      <c r="V25" s="5"/>
      <c r="W25" s="5"/>
      <c r="X25" s="5"/>
      <c r="Y25" s="5"/>
    </row>
    <row r="26" customFormat="false" ht="14.5" hidden="false" customHeight="false" outlineLevel="0" collapsed="false">
      <c r="A26" s="66"/>
      <c r="B26" s="52" t="s">
        <v>43</v>
      </c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2"/>
      <c r="Q26" s="4"/>
      <c r="R26" s="4"/>
      <c r="S26" s="4"/>
      <c r="T26" s="5"/>
      <c r="U26" s="5"/>
      <c r="V26" s="5"/>
      <c r="W26" s="5"/>
      <c r="X26" s="5"/>
      <c r="Y26" s="5"/>
    </row>
    <row r="27" customFormat="false" ht="14.5" hidden="false" customHeight="false" outlineLevel="0" collapsed="false">
      <c r="A27" s="66"/>
      <c r="B27" s="52" t="s">
        <v>44</v>
      </c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2"/>
      <c r="Q27" s="4"/>
      <c r="R27" s="4"/>
      <c r="S27" s="4"/>
      <c r="T27" s="5"/>
      <c r="U27" s="5"/>
      <c r="V27" s="5"/>
      <c r="W27" s="5"/>
      <c r="X27" s="5"/>
      <c r="Y27" s="5"/>
    </row>
    <row r="28" customFormat="false" ht="25.5" hidden="false" customHeight="true" outlineLevel="0" collapsed="false">
      <c r="A28" s="66"/>
      <c r="B28" s="64" t="s">
        <v>45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5" t="n">
        <f aca="false">SUM(P23:P27)</f>
        <v>0</v>
      </c>
      <c r="Q28" s="4"/>
      <c r="R28" s="4"/>
      <c r="S28" s="4"/>
      <c r="T28" s="5"/>
      <c r="U28" s="5"/>
      <c r="V28" s="5"/>
      <c r="W28" s="5"/>
      <c r="X28" s="5"/>
      <c r="Y28" s="5"/>
    </row>
    <row r="29" customFormat="false" ht="14.5" hidden="false" customHeight="false" outlineLevel="0" collapsed="false">
      <c r="A29" s="66" t="str">
        <f aca="false">IF(A23="leden","únor",IF(A23="únor","březen",IF(A23="březen","duben",IF(A23="duben","květen",IF(A23="květen","červen",IF(A23="červen","červenec",IF(A23="červenec","srpen",IF(A23="srpen","září",IF(A23="září","říjen",IF(A23="říjen","listopad",IF(A23="listopad","prosinec","leden")))))))))))</f>
        <v>duben</v>
      </c>
      <c r="B29" s="67" t="s">
        <v>34</v>
      </c>
      <c r="C29" s="72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4"/>
      <c r="Q29" s="4"/>
      <c r="R29" s="4"/>
      <c r="S29" s="4"/>
      <c r="T29" s="5"/>
      <c r="U29" s="5"/>
      <c r="V29" s="5"/>
      <c r="W29" s="5"/>
      <c r="X29" s="5"/>
      <c r="Y29" s="5"/>
    </row>
    <row r="30" customFormat="false" ht="14.5" hidden="false" customHeight="false" outlineLevel="0" collapsed="false">
      <c r="A30" s="66"/>
      <c r="B30" s="52" t="s">
        <v>39</v>
      </c>
      <c r="C30" s="75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7"/>
      <c r="Q30" s="4"/>
      <c r="R30" s="4"/>
      <c r="S30" s="4"/>
      <c r="T30" s="5"/>
      <c r="U30" s="5"/>
      <c r="V30" s="5"/>
      <c r="W30" s="5"/>
      <c r="X30" s="5"/>
      <c r="Y30" s="5"/>
    </row>
    <row r="31" customFormat="false" ht="14.5" hidden="false" customHeight="false" outlineLevel="0" collapsed="false">
      <c r="A31" s="66"/>
      <c r="B31" s="52" t="s">
        <v>41</v>
      </c>
      <c r="C31" s="75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7"/>
      <c r="Q31" s="4"/>
      <c r="R31" s="4"/>
      <c r="S31" s="4"/>
      <c r="T31" s="5"/>
      <c r="U31" s="5"/>
      <c r="V31" s="5"/>
      <c r="W31" s="5"/>
      <c r="X31" s="5"/>
      <c r="Y31" s="5"/>
    </row>
    <row r="32" customFormat="false" ht="14.5" hidden="false" customHeight="false" outlineLevel="0" collapsed="false">
      <c r="A32" s="66"/>
      <c r="B32" s="52" t="s">
        <v>43</v>
      </c>
      <c r="C32" s="75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7"/>
      <c r="Q32" s="4"/>
      <c r="R32" s="4"/>
      <c r="S32" s="4"/>
      <c r="T32" s="5"/>
      <c r="U32" s="5"/>
      <c r="V32" s="5"/>
      <c r="W32" s="5"/>
      <c r="X32" s="5"/>
      <c r="Y32" s="5"/>
    </row>
    <row r="33" customFormat="false" ht="14.5" hidden="false" customHeight="false" outlineLevel="0" collapsed="false">
      <c r="A33" s="66"/>
      <c r="B33" s="52" t="s">
        <v>44</v>
      </c>
      <c r="C33" s="75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7"/>
      <c r="Q33" s="4"/>
      <c r="R33" s="4"/>
      <c r="S33" s="4"/>
      <c r="T33" s="5"/>
      <c r="U33" s="5"/>
      <c r="V33" s="5"/>
      <c r="W33" s="5"/>
      <c r="X33" s="5"/>
      <c r="Y33" s="5"/>
    </row>
    <row r="34" customFormat="false" ht="25.5" hidden="false" customHeight="true" outlineLevel="0" collapsed="false">
      <c r="A34" s="66"/>
      <c r="B34" s="64" t="s">
        <v>45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5"/>
      <c r="Q34" s="4"/>
      <c r="R34" s="4"/>
      <c r="S34" s="4"/>
      <c r="T34" s="5"/>
      <c r="U34" s="5"/>
      <c r="V34" s="5"/>
      <c r="W34" s="5"/>
      <c r="X34" s="5"/>
      <c r="Y34" s="5"/>
    </row>
    <row r="35" customFormat="false" ht="14.5" hidden="false" customHeight="false" outlineLevel="0" collapsed="false">
      <c r="A35" s="66" t="str">
        <f aca="false">IF(A29="leden","únor",IF(A29="únor","březen",IF(A29="březen","duben",IF(A29="duben","květen",IF(A29="květen","červen",IF(A29="červen","červenec",IF(A29="červenec","srpen",IF(A29="srpen","září",IF(A29="září","říjen",IF(A29="říjen","listopad",IF(A29="listopad","prosinec","leden")))))))))))</f>
        <v>květen</v>
      </c>
      <c r="B35" s="67" t="s">
        <v>34</v>
      </c>
      <c r="C35" s="72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4"/>
      <c r="Q35" s="4"/>
      <c r="R35" s="4"/>
      <c r="S35" s="4"/>
      <c r="T35" s="5"/>
      <c r="U35" s="5"/>
      <c r="V35" s="5"/>
      <c r="W35" s="5"/>
      <c r="X35" s="5"/>
      <c r="Y35" s="5"/>
    </row>
    <row r="36" customFormat="false" ht="14.5" hidden="false" customHeight="false" outlineLevel="0" collapsed="false">
      <c r="A36" s="66"/>
      <c r="B36" s="52" t="s">
        <v>39</v>
      </c>
      <c r="C36" s="75"/>
      <c r="D36" s="76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7"/>
      <c r="Q36" s="4"/>
      <c r="R36" s="4"/>
      <c r="S36" s="4"/>
      <c r="T36" s="5"/>
      <c r="U36" s="5"/>
      <c r="V36" s="5"/>
      <c r="W36" s="5"/>
      <c r="X36" s="5"/>
      <c r="Y36" s="5"/>
    </row>
    <row r="37" customFormat="false" ht="14.5" hidden="false" customHeight="false" outlineLevel="0" collapsed="false">
      <c r="A37" s="66"/>
      <c r="B37" s="52" t="s">
        <v>41</v>
      </c>
      <c r="C37" s="75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7"/>
      <c r="Q37" s="4"/>
      <c r="R37" s="4"/>
      <c r="S37" s="4"/>
      <c r="T37" s="5"/>
      <c r="U37" s="5"/>
      <c r="V37" s="5"/>
      <c r="W37" s="5"/>
      <c r="X37" s="5"/>
      <c r="Y37" s="5"/>
    </row>
    <row r="38" customFormat="false" ht="14.5" hidden="false" customHeight="false" outlineLevel="0" collapsed="false">
      <c r="A38" s="66"/>
      <c r="B38" s="52" t="s">
        <v>43</v>
      </c>
      <c r="C38" s="75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7"/>
      <c r="Q38" s="4"/>
      <c r="R38" s="4"/>
      <c r="S38" s="4"/>
      <c r="T38" s="5"/>
      <c r="U38" s="5"/>
      <c r="V38" s="5"/>
      <c r="W38" s="5"/>
      <c r="X38" s="5"/>
      <c r="Y38" s="5"/>
    </row>
    <row r="39" customFormat="false" ht="14.5" hidden="false" customHeight="false" outlineLevel="0" collapsed="false">
      <c r="A39" s="66"/>
      <c r="B39" s="52" t="s">
        <v>44</v>
      </c>
      <c r="C39" s="75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7"/>
      <c r="Q39" s="4"/>
      <c r="R39" s="4"/>
      <c r="S39" s="4"/>
      <c r="T39" s="5"/>
      <c r="U39" s="5"/>
      <c r="V39" s="5"/>
      <c r="W39" s="5"/>
      <c r="X39" s="5"/>
      <c r="Y39" s="5"/>
    </row>
    <row r="40" customFormat="false" ht="25.5" hidden="false" customHeight="true" outlineLevel="0" collapsed="false">
      <c r="A40" s="66"/>
      <c r="B40" s="64" t="s">
        <v>45</v>
      </c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5"/>
      <c r="Q40" s="4"/>
      <c r="R40" s="4"/>
      <c r="S40" s="4"/>
      <c r="T40" s="5"/>
      <c r="U40" s="5"/>
      <c r="V40" s="5"/>
      <c r="W40" s="5"/>
      <c r="X40" s="5"/>
      <c r="Y40" s="5"/>
    </row>
    <row r="41" customFormat="false" ht="14.5" hidden="false" customHeight="false" outlineLevel="0" collapsed="false">
      <c r="A41" s="66" t="str">
        <f aca="false">IF(A35="leden","únor",IF(A35="únor","březen",IF(A35="březen","duben",IF(A35="duben","květen",IF(A35="květen","červen",IF(A35="červen","červenec",IF(A35="červenec","srpen",IF(A35="srpen","září",IF(A35="září","říjen",IF(A35="říjen","listopad",IF(A35="listopad","prosinec","leden")))))))))))</f>
        <v>červen</v>
      </c>
      <c r="B41" s="67" t="s">
        <v>34</v>
      </c>
      <c r="C41" s="72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4"/>
      <c r="Q41" s="4"/>
      <c r="R41" s="4"/>
      <c r="S41" s="4"/>
      <c r="T41" s="5"/>
      <c r="U41" s="5"/>
      <c r="V41" s="5"/>
      <c r="W41" s="5"/>
      <c r="X41" s="5"/>
      <c r="Y41" s="5"/>
    </row>
    <row r="42" customFormat="false" ht="14.5" hidden="false" customHeight="false" outlineLevel="0" collapsed="false">
      <c r="A42" s="66"/>
      <c r="B42" s="52" t="s">
        <v>39</v>
      </c>
      <c r="C42" s="75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7"/>
      <c r="Q42" s="4"/>
      <c r="R42" s="4"/>
      <c r="S42" s="4"/>
      <c r="T42" s="5"/>
      <c r="U42" s="5"/>
      <c r="V42" s="5"/>
      <c r="W42" s="5"/>
      <c r="X42" s="5"/>
      <c r="Y42" s="5"/>
    </row>
    <row r="43" customFormat="false" ht="14.5" hidden="false" customHeight="false" outlineLevel="0" collapsed="false">
      <c r="A43" s="66"/>
      <c r="B43" s="52" t="s">
        <v>41</v>
      </c>
      <c r="C43" s="75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7"/>
      <c r="Q43" s="4"/>
      <c r="R43" s="4"/>
      <c r="S43" s="4"/>
      <c r="T43" s="5"/>
      <c r="U43" s="5"/>
      <c r="V43" s="5"/>
      <c r="W43" s="5"/>
      <c r="X43" s="5"/>
      <c r="Y43" s="5"/>
    </row>
    <row r="44" customFormat="false" ht="14.5" hidden="false" customHeight="false" outlineLevel="0" collapsed="false">
      <c r="A44" s="66"/>
      <c r="B44" s="52" t="s">
        <v>43</v>
      </c>
      <c r="C44" s="75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7"/>
      <c r="Q44" s="4"/>
      <c r="R44" s="4"/>
      <c r="S44" s="4"/>
      <c r="T44" s="5"/>
      <c r="U44" s="5"/>
      <c r="V44" s="5"/>
      <c r="W44" s="5"/>
      <c r="X44" s="5"/>
      <c r="Y44" s="5"/>
    </row>
    <row r="45" customFormat="false" ht="14.5" hidden="false" customHeight="false" outlineLevel="0" collapsed="false">
      <c r="A45" s="66"/>
      <c r="B45" s="52" t="s">
        <v>44</v>
      </c>
      <c r="C45" s="75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7"/>
      <c r="Q45" s="4"/>
      <c r="R45" s="4"/>
      <c r="S45" s="4"/>
      <c r="T45" s="5"/>
      <c r="U45" s="5"/>
      <c r="V45" s="5"/>
      <c r="W45" s="5"/>
      <c r="X45" s="5"/>
      <c r="Y45" s="5"/>
    </row>
    <row r="46" customFormat="false" ht="25.5" hidden="false" customHeight="true" outlineLevel="0" collapsed="false">
      <c r="A46" s="66"/>
      <c r="B46" s="64" t="s">
        <v>45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5"/>
      <c r="Q46" s="4"/>
      <c r="R46" s="4"/>
      <c r="S46" s="4"/>
      <c r="T46" s="5"/>
      <c r="U46" s="5"/>
      <c r="V46" s="5"/>
      <c r="W46" s="5"/>
      <c r="X46" s="5"/>
      <c r="Y46" s="5"/>
    </row>
    <row r="47" customFormat="false" ht="14.5" hidden="false" customHeight="false" outlineLevel="0" collapsed="false">
      <c r="A47" s="66" t="str">
        <f aca="false">IF(A41="leden","únor",IF(A41="únor","březen",IF(A41="březen","duben",IF(A41="duben","květen",IF(A41="květen","červen",IF(A41="červen","červenec",IF(A41="červenec","srpen",IF(A41="srpen","září",IF(A41="září","říjen",IF(A41="říjen","listopad",IF(A41="listopad","prosinec","leden")))))))))))</f>
        <v>červenec</v>
      </c>
      <c r="B47" s="67" t="s">
        <v>34</v>
      </c>
      <c r="C47" s="72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4"/>
      <c r="Q47" s="4"/>
      <c r="R47" s="4"/>
      <c r="S47" s="4"/>
      <c r="T47" s="5"/>
      <c r="U47" s="5"/>
      <c r="V47" s="5"/>
      <c r="W47" s="5"/>
      <c r="X47" s="5"/>
      <c r="Y47" s="5"/>
    </row>
    <row r="48" customFormat="false" ht="14.5" hidden="false" customHeight="false" outlineLevel="0" collapsed="false">
      <c r="A48" s="66"/>
      <c r="B48" s="52" t="s">
        <v>39</v>
      </c>
      <c r="C48" s="75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7"/>
      <c r="Q48" s="4"/>
      <c r="R48" s="4"/>
      <c r="S48" s="4"/>
      <c r="T48" s="5"/>
      <c r="U48" s="5"/>
      <c r="V48" s="5"/>
      <c r="W48" s="5"/>
      <c r="X48" s="5"/>
      <c r="Y48" s="5"/>
    </row>
    <row r="49" customFormat="false" ht="14.5" hidden="false" customHeight="false" outlineLevel="0" collapsed="false">
      <c r="A49" s="66"/>
      <c r="B49" s="52" t="s">
        <v>41</v>
      </c>
      <c r="C49" s="75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7"/>
      <c r="Q49" s="4"/>
      <c r="R49" s="4"/>
      <c r="S49" s="4"/>
      <c r="T49" s="5"/>
      <c r="U49" s="5"/>
      <c r="V49" s="5"/>
      <c r="W49" s="5"/>
      <c r="X49" s="5"/>
      <c r="Y49" s="5"/>
    </row>
    <row r="50" customFormat="false" ht="14.5" hidden="false" customHeight="false" outlineLevel="0" collapsed="false">
      <c r="A50" s="66"/>
      <c r="B50" s="52" t="s">
        <v>43</v>
      </c>
      <c r="C50" s="75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7"/>
      <c r="Q50" s="4"/>
      <c r="R50" s="4"/>
      <c r="S50" s="4"/>
      <c r="T50" s="5"/>
      <c r="U50" s="5"/>
      <c r="V50" s="5"/>
      <c r="W50" s="5"/>
      <c r="X50" s="5"/>
      <c r="Y50" s="5"/>
    </row>
    <row r="51" customFormat="false" ht="14.5" hidden="false" customHeight="false" outlineLevel="0" collapsed="false">
      <c r="A51" s="66"/>
      <c r="B51" s="52" t="s">
        <v>44</v>
      </c>
      <c r="C51" s="75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7"/>
      <c r="Q51" s="4"/>
      <c r="R51" s="4"/>
      <c r="S51" s="4"/>
      <c r="T51" s="5"/>
      <c r="U51" s="5"/>
      <c r="V51" s="5"/>
      <c r="W51" s="5"/>
      <c r="X51" s="5"/>
      <c r="Y51" s="5"/>
    </row>
    <row r="52" customFormat="false" ht="25.5" hidden="false" customHeight="true" outlineLevel="0" collapsed="false">
      <c r="A52" s="66"/>
      <c r="B52" s="64" t="s">
        <v>45</v>
      </c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5"/>
      <c r="Q52" s="4"/>
      <c r="R52" s="4"/>
      <c r="S52" s="4"/>
      <c r="T52" s="5"/>
      <c r="U52" s="5"/>
      <c r="V52" s="5"/>
      <c r="W52" s="5"/>
      <c r="X52" s="5"/>
      <c r="Y52" s="5"/>
    </row>
    <row r="53" customFormat="false" ht="14.5" hidden="false" customHeight="false" outlineLevel="0" collapsed="false">
      <c r="A53" s="79"/>
      <c r="B53" s="79"/>
      <c r="C53" s="79"/>
      <c r="D53" s="79"/>
      <c r="E53" s="79"/>
      <c r="F53" s="79"/>
      <c r="G53" s="79"/>
      <c r="H53" s="79"/>
      <c r="I53" s="79"/>
      <c r="J53" s="80"/>
      <c r="K53" s="81"/>
      <c r="L53" s="81"/>
      <c r="M53" s="6"/>
      <c r="N53" s="6"/>
      <c r="O53" s="6"/>
      <c r="P53" s="82"/>
      <c r="Q53" s="4"/>
      <c r="R53" s="4"/>
      <c r="S53" s="4"/>
      <c r="T53" s="5"/>
      <c r="U53" s="5"/>
      <c r="V53" s="5"/>
      <c r="W53" s="5"/>
      <c r="X53" s="5"/>
      <c r="Y53" s="5"/>
    </row>
    <row r="54" customFormat="false" ht="15" hidden="false" customHeight="true" outlineLevel="0" collapsed="false">
      <c r="A54" s="83" t="s">
        <v>47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4" t="n">
        <f aca="false">P22+P28+P34+P40+P46+P52</f>
        <v>41.6</v>
      </c>
      <c r="Q54" s="4"/>
      <c r="R54" s="4"/>
      <c r="S54" s="4"/>
      <c r="T54" s="5"/>
      <c r="U54" s="5"/>
      <c r="V54" s="5"/>
      <c r="W54" s="5"/>
      <c r="X54" s="5"/>
      <c r="Y54" s="5"/>
    </row>
    <row r="55" customFormat="false" ht="15" hidden="false" customHeight="fals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4"/>
      <c r="R55" s="4"/>
      <c r="S55" s="4"/>
      <c r="T55" s="5"/>
      <c r="U55" s="5"/>
      <c r="V55" s="5"/>
      <c r="W55" s="5"/>
      <c r="X55" s="5"/>
      <c r="Y55" s="5"/>
    </row>
    <row r="56" customFormat="false" ht="15" hidden="false" customHeight="true" outlineLevel="0" collapsed="false">
      <c r="A56" s="85"/>
      <c r="B56" s="85"/>
      <c r="C56" s="85"/>
      <c r="D56" s="85"/>
      <c r="E56" s="86" t="s">
        <v>22</v>
      </c>
      <c r="F56" s="86" t="e">
        <f aca="false">#VALUE!</f>
        <v>#VALUE!</v>
      </c>
      <c r="G56" s="87" t="str">
        <f aca="false">IF(E56="leden","únor",IF(E56="únor","březen",IF(E56="březen","duben",IF(E56="duben","květen",IF(E56="květen","červen",IF(E56="červen","červenec",IF(E56="červenec","srpen",IF(E56="srpen","září",IF(E56="září","říjen",IF(E56="říjen","listopad",IF(E56="listopad","prosinec","leden" )))))))))))</f>
        <v>březen</v>
      </c>
      <c r="H56" s="87"/>
      <c r="I56" s="87" t="str">
        <f aca="false">IF(G56="leden","únor",IF(G56="únor","březen",IF(G56="březen","duben",IF(G56="duben","květen",IF(G56="květen","červen",IF(G56="červen","červenec",IF(G56="červenec","srpen",IF(G56="srpen","září",IF(G56="září","říjen",IF(G56="říjen","listopad",IF(G56="listopad","prosinec","leden" )))))))))))</f>
        <v>duben</v>
      </c>
      <c r="J56" s="87"/>
      <c r="K56" s="87" t="str">
        <f aca="false">IF(I56="leden","únor",IF(I56="únor","březen",IF(I56="březen","duben",IF(I56="duben","květen",IF(I56="květen","červen",IF(I56="červen","červenec",IF(I56="červenec","srpen",IF(I56="srpen","září",IF(I56="září","říjen",IF(I56="říjen","listopad",IF(I56="listopad","prosinec","leden" )))))))))))</f>
        <v>květen</v>
      </c>
      <c r="L56" s="87"/>
      <c r="M56" s="87" t="str">
        <f aca="false">IF(K56="leden","únor",IF(K56="únor","březen",IF(K56="březen","duben",IF(K56="duben","květen",IF(K56="květen","červen",IF(K56="červen","červenec",IF(K56="červenec","srpen",IF(K56="srpen","září",IF(K56="září","říjen",IF(K56="říjen","listopad",IF(K56="listopad","prosinec","leden" )))))))))))</f>
        <v>červen</v>
      </c>
      <c r="N56" s="87"/>
      <c r="O56" s="87" t="str">
        <f aca="false">IF(M56="leden","únor",IF(M56="únor","březen",IF(M56="březen","duben",IF(M56="duben","květen",IF(M56="květen","červen",IF(M56="červen","červenec",IF(M56="červenec","srpen",IF(M56="srpen","září",IF(M56="září","říjen",IF(M56="říjen","listopad",IF(M56="listopad","prosinec","leden" )))))))))))</f>
        <v>červenec</v>
      </c>
      <c r="P56" s="87"/>
      <c r="Q56" s="4"/>
      <c r="R56" s="4"/>
      <c r="S56" s="4"/>
      <c r="T56" s="5"/>
      <c r="U56" s="5"/>
      <c r="V56" s="5"/>
      <c r="W56" s="5"/>
      <c r="X56" s="5"/>
      <c r="Y56" s="5"/>
    </row>
    <row r="57" customFormat="false" ht="27" hidden="false" customHeight="true" outlineLevel="0" collapsed="false">
      <c r="A57" s="88" t="s">
        <v>48</v>
      </c>
      <c r="B57" s="88"/>
      <c r="C57" s="88"/>
      <c r="D57" s="88"/>
      <c r="E57" s="89" t="n">
        <f aca="false">((160*E11)/20)*S17</f>
        <v>41.6</v>
      </c>
      <c r="F57" s="89"/>
      <c r="G57" s="89" t="n">
        <f aca="false">((168*E11)/21)*S23</f>
        <v>0</v>
      </c>
      <c r="H57" s="89"/>
      <c r="I57" s="90"/>
      <c r="J57" s="90"/>
      <c r="K57" s="90"/>
      <c r="L57" s="90"/>
      <c r="M57" s="90"/>
      <c r="N57" s="90"/>
      <c r="O57" s="90"/>
      <c r="P57" s="90"/>
      <c r="Q57" s="4"/>
      <c r="R57" s="4"/>
      <c r="S57" s="4"/>
      <c r="T57" s="5"/>
      <c r="U57" s="5"/>
      <c r="V57" s="5"/>
      <c r="W57" s="5"/>
      <c r="X57" s="5"/>
      <c r="Y57" s="5"/>
    </row>
    <row r="58" customFormat="false" ht="14.5" hidden="false" customHeight="true" outlineLevel="0" collapsed="false">
      <c r="A58" s="88" t="s">
        <v>49</v>
      </c>
      <c r="B58" s="88"/>
      <c r="C58" s="88"/>
      <c r="D58" s="88"/>
      <c r="E58" s="89" t="n">
        <v>0</v>
      </c>
      <c r="F58" s="89"/>
      <c r="G58" s="89" t="n">
        <v>0</v>
      </c>
      <c r="H58" s="89"/>
      <c r="I58" s="90"/>
      <c r="J58" s="90"/>
      <c r="K58" s="90"/>
      <c r="L58" s="90"/>
      <c r="M58" s="90"/>
      <c r="N58" s="90"/>
      <c r="O58" s="90"/>
      <c r="P58" s="90"/>
      <c r="Q58" s="4"/>
      <c r="R58" s="4"/>
      <c r="S58" s="4"/>
      <c r="T58" s="5"/>
      <c r="U58" s="5"/>
      <c r="V58" s="5"/>
      <c r="W58" s="5"/>
      <c r="X58" s="5"/>
      <c r="Y58" s="5"/>
    </row>
    <row r="59" customFormat="false" ht="14.5" hidden="false" customHeight="true" outlineLevel="0" collapsed="false">
      <c r="A59" s="88" t="s">
        <v>50</v>
      </c>
      <c r="B59" s="88"/>
      <c r="C59" s="88"/>
      <c r="D59" s="88"/>
      <c r="E59" s="89" t="n">
        <f aca="false">((160*E11)/20)*S18</f>
        <v>0</v>
      </c>
      <c r="F59" s="89"/>
      <c r="G59" s="89" t="n">
        <f aca="false">((168*E11)/21)*S24</f>
        <v>0</v>
      </c>
      <c r="H59" s="89"/>
      <c r="I59" s="90"/>
      <c r="J59" s="90"/>
      <c r="K59" s="90"/>
      <c r="L59" s="90"/>
      <c r="M59" s="90"/>
      <c r="N59" s="90"/>
      <c r="O59" s="90"/>
      <c r="P59" s="90"/>
      <c r="Q59" s="4"/>
      <c r="R59" s="4"/>
      <c r="S59" s="4"/>
      <c r="T59" s="5"/>
      <c r="U59" s="5"/>
      <c r="V59" s="5"/>
      <c r="W59" s="5"/>
      <c r="X59" s="5"/>
      <c r="Y59" s="5"/>
    </row>
    <row r="60" customFormat="false" ht="27" hidden="false" customHeight="true" outlineLevel="0" collapsed="false">
      <c r="A60" s="88" t="s">
        <v>51</v>
      </c>
      <c r="B60" s="88"/>
      <c r="C60" s="88"/>
      <c r="D60" s="88"/>
      <c r="E60" s="89" t="n">
        <f aca="false">((160*E11)/20)*S19</f>
        <v>0</v>
      </c>
      <c r="F60" s="89"/>
      <c r="G60" s="89" t="n">
        <f aca="false">((168*E11)/21)*S25</f>
        <v>0</v>
      </c>
      <c r="H60" s="89"/>
      <c r="I60" s="90"/>
      <c r="J60" s="90"/>
      <c r="K60" s="90"/>
      <c r="L60" s="90"/>
      <c r="M60" s="90"/>
      <c r="N60" s="90"/>
      <c r="O60" s="90"/>
      <c r="P60" s="90"/>
      <c r="Q60" s="4"/>
      <c r="R60" s="4"/>
      <c r="S60" s="4"/>
      <c r="T60" s="5"/>
      <c r="U60" s="5"/>
      <c r="V60" s="5"/>
      <c r="W60" s="5"/>
      <c r="X60" s="5"/>
      <c r="Y60" s="5"/>
    </row>
    <row r="61" customFormat="false" ht="39" hidden="false" customHeight="true" outlineLevel="0" collapsed="false">
      <c r="A61" s="88" t="s">
        <v>52</v>
      </c>
      <c r="B61" s="88"/>
      <c r="C61" s="88"/>
      <c r="D61" s="88"/>
      <c r="E61" s="89" t="n">
        <v>0</v>
      </c>
      <c r="F61" s="89"/>
      <c r="G61" s="89" t="n">
        <v>0</v>
      </c>
      <c r="H61" s="89"/>
      <c r="I61" s="90"/>
      <c r="J61" s="90"/>
      <c r="K61" s="90"/>
      <c r="L61" s="90"/>
      <c r="M61" s="90"/>
      <c r="N61" s="90"/>
      <c r="O61" s="90"/>
      <c r="P61" s="90"/>
      <c r="Q61" s="4"/>
      <c r="R61" s="4"/>
      <c r="S61" s="4"/>
      <c r="T61" s="5"/>
      <c r="U61" s="5"/>
      <c r="V61" s="5"/>
      <c r="W61" s="5"/>
      <c r="X61" s="5"/>
      <c r="Y61" s="5"/>
    </row>
    <row r="62" customFormat="false" ht="15" hidden="false" customHeight="true" outlineLevel="0" collapsed="false">
      <c r="A62" s="91" t="s">
        <v>53</v>
      </c>
      <c r="B62" s="91"/>
      <c r="C62" s="91"/>
      <c r="D62" s="91"/>
      <c r="E62" s="89" t="n">
        <v>0</v>
      </c>
      <c r="F62" s="89"/>
      <c r="G62" s="89" t="n">
        <v>0</v>
      </c>
      <c r="H62" s="89"/>
      <c r="I62" s="90"/>
      <c r="J62" s="90"/>
      <c r="K62" s="90"/>
      <c r="L62" s="90"/>
      <c r="M62" s="90"/>
      <c r="N62" s="90"/>
      <c r="O62" s="90"/>
      <c r="P62" s="90"/>
      <c r="Q62" s="4"/>
      <c r="R62" s="4"/>
      <c r="S62" s="4"/>
      <c r="T62" s="5"/>
      <c r="U62" s="5"/>
      <c r="V62" s="5"/>
      <c r="W62" s="5"/>
      <c r="X62" s="5"/>
      <c r="Y62" s="5"/>
    </row>
    <row r="63" customFormat="false" ht="26.25" hidden="false" customHeight="true" outlineLevel="0" collapsed="false">
      <c r="A63" s="92" t="s">
        <v>54</v>
      </c>
      <c r="B63" s="92"/>
      <c r="C63" s="92"/>
      <c r="D63" s="92"/>
      <c r="E63" s="93" t="n">
        <f aca="false">SUM(E57:F62)-E58</f>
        <v>41.6</v>
      </c>
      <c r="F63" s="93"/>
      <c r="G63" s="93" t="n">
        <f aca="false">SUM(G57:H62)-G58</f>
        <v>0</v>
      </c>
      <c r="H63" s="93"/>
      <c r="I63" s="94"/>
      <c r="J63" s="94"/>
      <c r="K63" s="94"/>
      <c r="L63" s="94"/>
      <c r="M63" s="94"/>
      <c r="N63" s="94"/>
      <c r="O63" s="94"/>
      <c r="P63" s="94"/>
      <c r="Q63" s="4"/>
      <c r="R63" s="4"/>
      <c r="S63" s="4"/>
      <c r="T63" s="5"/>
      <c r="U63" s="5"/>
      <c r="V63" s="5"/>
      <c r="W63" s="5"/>
      <c r="X63" s="5"/>
      <c r="Y63" s="5"/>
    </row>
    <row r="64" customFormat="false" ht="15.75" hidden="false" customHeight="true" outlineLevel="0" collapsed="false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4"/>
      <c r="R64" s="4"/>
      <c r="S64" s="4"/>
      <c r="T64" s="5"/>
      <c r="U64" s="5"/>
      <c r="V64" s="5"/>
      <c r="W64" s="5"/>
      <c r="X64" s="5"/>
      <c r="Y64" s="5"/>
    </row>
    <row r="65" customFormat="false" ht="15.75" hidden="false" customHeight="true" outlineLevel="0" collapsed="false">
      <c r="A65" s="96" t="s">
        <v>55</v>
      </c>
      <c r="B65" s="96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4"/>
      <c r="R65" s="4"/>
      <c r="S65" s="4"/>
      <c r="T65" s="5"/>
      <c r="U65" s="5"/>
      <c r="V65" s="5"/>
      <c r="W65" s="5"/>
      <c r="X65" s="5"/>
      <c r="Y65" s="5"/>
    </row>
    <row r="66" customFormat="false" ht="15.75" hidden="false" customHeight="true" outlineLevel="0" collapsed="false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4"/>
      <c r="R66" s="4"/>
      <c r="S66" s="4"/>
      <c r="T66" s="5"/>
      <c r="U66" s="5"/>
      <c r="V66" s="5"/>
      <c r="W66" s="5"/>
      <c r="X66" s="5"/>
      <c r="Y66" s="5"/>
    </row>
    <row r="67" customFormat="false" ht="15.75" hidden="false" customHeight="true" outlineLevel="0" collapsed="false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4"/>
      <c r="R67" s="4"/>
      <c r="S67" s="4"/>
      <c r="T67" s="5"/>
      <c r="U67" s="5"/>
      <c r="V67" s="5"/>
      <c r="W67" s="5"/>
      <c r="X67" s="5"/>
      <c r="Y67" s="5"/>
    </row>
    <row r="68" customFormat="false" ht="14.5" hidden="false" customHeight="false" outlineLevel="0" collapsed="false">
      <c r="A68" s="99" t="s">
        <v>56</v>
      </c>
      <c r="B68" s="99"/>
      <c r="C68" s="99"/>
      <c r="D68" s="6"/>
      <c r="E68" s="6"/>
      <c r="F68" s="6"/>
      <c r="G68" s="100"/>
      <c r="H68" s="6"/>
      <c r="I68" s="6"/>
      <c r="J68" s="6"/>
      <c r="K68" s="6"/>
      <c r="L68" s="6"/>
      <c r="M68" s="6"/>
      <c r="N68" s="6"/>
      <c r="O68" s="6"/>
      <c r="P68" s="6"/>
      <c r="Q68" s="4"/>
      <c r="R68" s="4"/>
      <c r="S68" s="4"/>
      <c r="T68" s="5"/>
      <c r="U68" s="5"/>
      <c r="V68" s="5"/>
      <c r="W68" s="5"/>
      <c r="X68" s="5"/>
      <c r="Y68" s="5"/>
    </row>
    <row r="69" customFormat="false" ht="14.5" hidden="false" customHeight="false" outlineLevel="0" collapsed="false">
      <c r="A69" s="43" t="s">
        <v>57</v>
      </c>
      <c r="B69" s="43"/>
      <c r="C69" s="43"/>
      <c r="D69" s="43"/>
      <c r="E69" s="43"/>
      <c r="F69" s="43"/>
      <c r="G69" s="43"/>
      <c r="H69" s="43"/>
      <c r="I69" s="43"/>
      <c r="J69" s="43"/>
      <c r="K69" s="6"/>
      <c r="L69" s="6"/>
      <c r="M69" s="6"/>
      <c r="N69" s="6"/>
      <c r="O69" s="6"/>
      <c r="P69" s="6"/>
      <c r="Q69" s="4"/>
      <c r="R69" s="4"/>
      <c r="S69" s="4"/>
      <c r="T69" s="5"/>
      <c r="U69" s="5"/>
      <c r="V69" s="5"/>
      <c r="W69" s="5"/>
      <c r="X69" s="5"/>
      <c r="Y69" s="5"/>
    </row>
    <row r="70" customFormat="false" ht="15" hidden="false" customHeight="false" outlineLevel="0" collapsed="false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6"/>
      <c r="L70" s="6"/>
      <c r="M70" s="6"/>
      <c r="N70" s="6"/>
      <c r="O70" s="6"/>
      <c r="P70" s="6"/>
      <c r="Q70" s="4"/>
      <c r="R70" s="4"/>
      <c r="S70" s="4"/>
      <c r="T70" s="5"/>
      <c r="U70" s="5"/>
      <c r="V70" s="5"/>
      <c r="W70" s="5"/>
      <c r="X70" s="5"/>
      <c r="Y70" s="5"/>
    </row>
    <row r="71" customFormat="false" ht="15.75" hidden="false" customHeight="true" outlineLevel="0" collapsed="false">
      <c r="A71" s="43"/>
      <c r="B71" s="43"/>
      <c r="C71" s="43"/>
      <c r="D71" s="43"/>
      <c r="E71" s="43"/>
      <c r="F71" s="43"/>
      <c r="G71" s="101" t="s">
        <v>58</v>
      </c>
      <c r="H71" s="101"/>
      <c r="I71" s="102" t="s">
        <v>59</v>
      </c>
      <c r="J71" s="102"/>
      <c r="K71" s="102"/>
      <c r="L71" s="101" t="s">
        <v>60</v>
      </c>
      <c r="M71" s="101"/>
      <c r="N71" s="102" t="s">
        <v>61</v>
      </c>
      <c r="O71" s="102"/>
      <c r="P71" s="102"/>
      <c r="Q71" s="4"/>
      <c r="R71" s="4"/>
      <c r="S71" s="4"/>
      <c r="T71" s="5"/>
      <c r="U71" s="5"/>
      <c r="V71" s="5"/>
      <c r="W71" s="5"/>
      <c r="X71" s="5"/>
      <c r="Y71" s="5"/>
    </row>
    <row r="72" customFormat="false" ht="30" hidden="false" customHeight="true" outlineLevel="0" collapsed="false">
      <c r="A72" s="103"/>
      <c r="B72" s="103"/>
      <c r="C72" s="103"/>
      <c r="D72" s="103"/>
      <c r="E72" s="104" t="s">
        <v>62</v>
      </c>
      <c r="F72" s="104"/>
      <c r="G72" s="105" t="n">
        <v>43556</v>
      </c>
      <c r="H72" s="105"/>
      <c r="I72" s="106" t="str">
        <f aca="false">E6</f>
        <v>Ing. Dominika Mašlárová</v>
      </c>
      <c r="J72" s="106"/>
      <c r="K72" s="106"/>
      <c r="L72" s="107" t="str">
        <f aca="false">E7</f>
        <v>Excelentní vědecký pracovník ČVUT</v>
      </c>
      <c r="M72" s="107"/>
      <c r="N72" s="108"/>
      <c r="O72" s="108"/>
      <c r="P72" s="108"/>
      <c r="Q72" s="4"/>
      <c r="R72" s="4"/>
      <c r="S72" s="4"/>
      <c r="T72" s="5"/>
      <c r="U72" s="5"/>
      <c r="V72" s="5"/>
      <c r="W72" s="5"/>
      <c r="X72" s="5"/>
      <c r="Y72" s="5"/>
    </row>
    <row r="73" customFormat="false" ht="30" hidden="false" customHeight="true" outlineLevel="0" collapsed="false">
      <c r="A73" s="109" t="s">
        <v>63</v>
      </c>
      <c r="B73" s="110"/>
      <c r="C73" s="110"/>
      <c r="D73" s="110"/>
      <c r="E73" s="104" t="s">
        <v>64</v>
      </c>
      <c r="F73" s="104"/>
      <c r="G73" s="111" t="n">
        <v>43556</v>
      </c>
      <c r="H73" s="111"/>
      <c r="I73" s="112" t="s">
        <v>65</v>
      </c>
      <c r="J73" s="112"/>
      <c r="K73" s="112"/>
      <c r="L73" s="112" t="s">
        <v>66</v>
      </c>
      <c r="M73" s="112"/>
      <c r="N73" s="113"/>
      <c r="O73" s="113"/>
      <c r="P73" s="113"/>
      <c r="Q73" s="4"/>
      <c r="R73" s="4"/>
      <c r="S73" s="4"/>
      <c r="T73" s="5"/>
      <c r="U73" s="5"/>
      <c r="V73" s="5"/>
      <c r="W73" s="5"/>
      <c r="X73" s="5"/>
      <c r="Y73" s="5"/>
    </row>
    <row r="74" customFormat="false" ht="14.5" hidden="false" customHeight="false" outlineLevel="0" collapsed="false">
      <c r="A74" s="114"/>
      <c r="B74" s="114"/>
      <c r="C74" s="11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5"/>
      <c r="U74" s="5"/>
      <c r="V74" s="5"/>
      <c r="W74" s="5"/>
      <c r="X74" s="5"/>
      <c r="Y74" s="5"/>
    </row>
    <row r="75" customFormat="false" ht="14.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5"/>
      <c r="U75" s="5"/>
      <c r="V75" s="5"/>
      <c r="W75" s="5"/>
      <c r="X75" s="5"/>
      <c r="Y75" s="5"/>
    </row>
    <row r="76" customFormat="false" ht="14.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5"/>
      <c r="U76" s="5"/>
      <c r="V76" s="5"/>
      <c r="W76" s="5"/>
      <c r="X76" s="5"/>
      <c r="Y76" s="5"/>
    </row>
    <row r="77" customFormat="false" ht="14.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</sheetData>
  <sheetProtection algorithmName="SHA-512" hashValue="IYkUEQaLXZAorsDN2YLmdVzyfJjA8Vizeda9Hoe5crWnrXAi5k1lZ83kUJ33Ux2s9gney0/yV6lNuzgHvDxZAg==" saltValue="UvQtO2qLzBoTi3629HtMuQ==" spinCount="100000" sheet="true" objects="true" scenarios="true" selectLockedCells="true"/>
  <mergeCells count="167">
    <mergeCell ref="A1:P1"/>
    <mergeCell ref="A3:H3"/>
    <mergeCell ref="I3:L3"/>
    <mergeCell ref="M3:P3"/>
    <mergeCell ref="A4:H4"/>
    <mergeCell ref="I4:L4"/>
    <mergeCell ref="M4:P4"/>
    <mergeCell ref="I5:L5"/>
    <mergeCell ref="A6:D6"/>
    <mergeCell ref="E6:H6"/>
    <mergeCell ref="I6:L6"/>
    <mergeCell ref="M6:P6"/>
    <mergeCell ref="A7:D7"/>
    <mergeCell ref="E7:H7"/>
    <mergeCell ref="I7:L7"/>
    <mergeCell ref="M7:P7"/>
    <mergeCell ref="A8:D8"/>
    <mergeCell ref="E8:H8"/>
    <mergeCell ref="I8:L8"/>
    <mergeCell ref="M8:P8"/>
    <mergeCell ref="A9:D9"/>
    <mergeCell ref="A10:D10"/>
    <mergeCell ref="E10:F10"/>
    <mergeCell ref="G10:H10"/>
    <mergeCell ref="I10:J10"/>
    <mergeCell ref="K10:L10"/>
    <mergeCell ref="M10:N10"/>
    <mergeCell ref="O10:P10"/>
    <mergeCell ref="A11:D11"/>
    <mergeCell ref="E11:F11"/>
    <mergeCell ref="G11:H11"/>
    <mergeCell ref="I11:J11"/>
    <mergeCell ref="K11:L11"/>
    <mergeCell ref="M11:N11"/>
    <mergeCell ref="O11:P11"/>
    <mergeCell ref="A12:D12"/>
    <mergeCell ref="E12:F12"/>
    <mergeCell ref="G12:H12"/>
    <mergeCell ref="I12:J12"/>
    <mergeCell ref="K12:L12"/>
    <mergeCell ref="M12:N12"/>
    <mergeCell ref="O12:P12"/>
    <mergeCell ref="A13:D13"/>
    <mergeCell ref="E13:F13"/>
    <mergeCell ref="G13:H13"/>
    <mergeCell ref="I13:J13"/>
    <mergeCell ref="K13:L13"/>
    <mergeCell ref="M13:N13"/>
    <mergeCell ref="O13:P13"/>
    <mergeCell ref="A15:P15"/>
    <mergeCell ref="E16:O16"/>
    <mergeCell ref="A17:A22"/>
    <mergeCell ref="E17:O17"/>
    <mergeCell ref="E18:O18"/>
    <mergeCell ref="E19:O19"/>
    <mergeCell ref="E20:O20"/>
    <mergeCell ref="E21:O21"/>
    <mergeCell ref="B22:O22"/>
    <mergeCell ref="A23:A28"/>
    <mergeCell ref="E23:O23"/>
    <mergeCell ref="E24:O24"/>
    <mergeCell ref="E25:O25"/>
    <mergeCell ref="E26:O26"/>
    <mergeCell ref="E27:O27"/>
    <mergeCell ref="B28:O28"/>
    <mergeCell ref="A29:A34"/>
    <mergeCell ref="E29:O29"/>
    <mergeCell ref="E30:O30"/>
    <mergeCell ref="E31:O31"/>
    <mergeCell ref="E32:O32"/>
    <mergeCell ref="E33:O33"/>
    <mergeCell ref="B34:O34"/>
    <mergeCell ref="A35:A40"/>
    <mergeCell ref="E35:O35"/>
    <mergeCell ref="E36:O36"/>
    <mergeCell ref="E37:O37"/>
    <mergeCell ref="E38:O38"/>
    <mergeCell ref="E39:O39"/>
    <mergeCell ref="B40:O40"/>
    <mergeCell ref="A41:A46"/>
    <mergeCell ref="E41:O41"/>
    <mergeCell ref="E42:O42"/>
    <mergeCell ref="E43:O43"/>
    <mergeCell ref="E44:O44"/>
    <mergeCell ref="E45:O45"/>
    <mergeCell ref="B46:O46"/>
    <mergeCell ref="A47:A52"/>
    <mergeCell ref="E47:O47"/>
    <mergeCell ref="E48:O48"/>
    <mergeCell ref="E49:O49"/>
    <mergeCell ref="E50:O50"/>
    <mergeCell ref="E51:O51"/>
    <mergeCell ref="B52:O52"/>
    <mergeCell ref="A54:O54"/>
    <mergeCell ref="A56:D56"/>
    <mergeCell ref="E56:F56"/>
    <mergeCell ref="G56:H56"/>
    <mergeCell ref="I56:J56"/>
    <mergeCell ref="K56:L56"/>
    <mergeCell ref="M56:N56"/>
    <mergeCell ref="O56:P56"/>
    <mergeCell ref="A57:D57"/>
    <mergeCell ref="E57:F57"/>
    <mergeCell ref="G57:H57"/>
    <mergeCell ref="I57:J57"/>
    <mergeCell ref="K57:L57"/>
    <mergeCell ref="M57:N57"/>
    <mergeCell ref="O57:P57"/>
    <mergeCell ref="A58:D58"/>
    <mergeCell ref="E58:F58"/>
    <mergeCell ref="G58:H58"/>
    <mergeCell ref="I58:J58"/>
    <mergeCell ref="K58:L58"/>
    <mergeCell ref="M58:N58"/>
    <mergeCell ref="O58:P58"/>
    <mergeCell ref="A59:D59"/>
    <mergeCell ref="E59:F59"/>
    <mergeCell ref="G59:H59"/>
    <mergeCell ref="I59:J59"/>
    <mergeCell ref="K59:L59"/>
    <mergeCell ref="M59:N59"/>
    <mergeCell ref="O59:P59"/>
    <mergeCell ref="A60:D60"/>
    <mergeCell ref="E60:F60"/>
    <mergeCell ref="G60:H60"/>
    <mergeCell ref="I60:J60"/>
    <mergeCell ref="K60:L60"/>
    <mergeCell ref="M60:N60"/>
    <mergeCell ref="O60:P60"/>
    <mergeCell ref="A61:D61"/>
    <mergeCell ref="E61:F61"/>
    <mergeCell ref="G61:H61"/>
    <mergeCell ref="I61:J61"/>
    <mergeCell ref="K61:L61"/>
    <mergeCell ref="M61:N61"/>
    <mergeCell ref="O61:P61"/>
    <mergeCell ref="A62:D62"/>
    <mergeCell ref="E62:F62"/>
    <mergeCell ref="G62:H62"/>
    <mergeCell ref="I62:J62"/>
    <mergeCell ref="K62:L62"/>
    <mergeCell ref="M62:N62"/>
    <mergeCell ref="O62:P62"/>
    <mergeCell ref="A63:D63"/>
    <mergeCell ref="E63:F63"/>
    <mergeCell ref="G63:H63"/>
    <mergeCell ref="I63:J63"/>
    <mergeCell ref="K63:L63"/>
    <mergeCell ref="M63:N63"/>
    <mergeCell ref="O63:P63"/>
    <mergeCell ref="A65:B65"/>
    <mergeCell ref="A66:P66"/>
    <mergeCell ref="A67:P67"/>
    <mergeCell ref="G71:H71"/>
    <mergeCell ref="I71:K71"/>
    <mergeCell ref="L71:M71"/>
    <mergeCell ref="N71:P71"/>
    <mergeCell ref="E72:F72"/>
    <mergeCell ref="G72:H72"/>
    <mergeCell ref="I72:K72"/>
    <mergeCell ref="L72:M72"/>
    <mergeCell ref="N72:P72"/>
    <mergeCell ref="E73:F73"/>
    <mergeCell ref="G73:H73"/>
    <mergeCell ref="I73:K73"/>
    <mergeCell ref="L73:M73"/>
    <mergeCell ref="N73:P73"/>
  </mergeCells>
  <dataValidations count="5">
    <dataValidation allowBlank="true" operator="between" showDropDown="false" showErrorMessage="true" showInputMessage="true" sqref="M6:P6" type="list">
      <formula1>"Pracovní smlouva,DPP,DPČ"</formula1>
      <formula2>0</formula2>
    </dataValidation>
    <dataValidation allowBlank="true" operator="between" showDropDown="false" showErrorMessage="true" showInputMessage="true" sqref="L11" type="list">
      <formula1>"Pracovní smlouva,DPČ,DPP"</formula1>
      <formula2>0</formula2>
    </dataValidation>
    <dataValidation allowBlank="true" operator="between" showDropDown="false" showErrorMessage="true" showInputMessage="true" sqref="E57:E63 G57:G63 I57:I63 K57:K63 M57:M63 O57:O63" type="decimal">
      <formula1>0</formula1>
      <formula2>2000</formula2>
    </dataValidation>
    <dataValidation allowBlank="true" operator="between" showDropDown="false" showErrorMessage="true" showInputMessage="true" sqref="P17:P52" type="decimal">
      <formula1>0</formula1>
      <formula2>20000</formula2>
    </dataValidation>
    <dataValidation allowBlank="true" operator="between" showDropDown="false" showErrorMessage="true" showInputMessage="true" sqref="E7:H7" type="list">
      <formula1>"Excelentní vědecký pracovník ČVUT,Klíčový vědecký pracovník ČVUT,Vědecký pracovník ČVUT,Mladý vědecký pracovník ČVUT,Technik ČVUT,Doktorand ČVUT"</formula1>
      <formula2>0</formula2>
    </dataValidation>
  </dataValidations>
  <printOptions headings="false" gridLines="false" gridLinesSet="true" horizontalCentered="true" verticalCentered="false"/>
  <pageMargins left="0.747916666666667" right="0.747916666666667" top="0.551388888888889" bottom="0.595833333333333" header="0.511805555555555" footer="0.511805555555555"/>
  <pageSetup paperSize="9" scale="5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01aa060-21e6-469a-ab83-69e633be4054">WS7S4EVQV6DV-109449291-77</_dlc_DocId>
    <_dlc_DocIdUrl xmlns="301aa060-21e6-469a-ab83-69e633be4054">
      <Url>https://sharepoint.cvut.cz/team/14000/CAAS/_layouts/15/DocIdRedir.aspx?ID=WS7S4EVQV6DV-109449291-77</Url>
      <Description>WS7S4EVQV6DV-109449291-77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BF5D6F56D6243B30D7473F8F8E144" ma:contentTypeVersion="1" ma:contentTypeDescription="Vytvoří nový dokument" ma:contentTypeScope="" ma:versionID="3cb683abec4cbeba002e54f75daa7124">
  <xsd:schema xmlns:xsd="http://www.w3.org/2001/XMLSchema" xmlns:xs="http://www.w3.org/2001/XMLSchema" xmlns:p="http://schemas.microsoft.com/office/2006/metadata/properties" xmlns:ns2="301aa060-21e6-469a-ab83-69e633be4054" xmlns:ns3="4a316d45-c946-49a8-bb4e-c048ab55ec9f" targetNamespace="http://schemas.microsoft.com/office/2006/metadata/properties" ma:root="true" ma:fieldsID="682eaef1efc936c3f90e6e4703a619b8" ns2:_="" ns3:_="">
    <xsd:import namespace="301aa060-21e6-469a-ab83-69e633be4054"/>
    <xsd:import namespace="4a316d45-c946-49a8-bb4e-c048ab55ec9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aa060-21e6-469a-ab83-69e633be405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Hodnota ID dokumentu" ma:description="Hodnota ID dokumentu přiřazená této položce" ma:internalName="_dlc_DocId" ma:readOnly="true">
      <xsd:simpleType>
        <xsd:restriction base="dms:Text"/>
      </xsd:simpleType>
    </xsd:element>
    <xsd:element name="_dlc_DocIdUrl" ma:index="9" nillable="true" ma:displayName="ID dokumentu" ma:description="Trvalý odkaz na tento dokument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16d45-c946-49a8-bb4e-c048ab55ec9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dílí se s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D4BDAE6-D1E4-4AEC-8402-C079C9A171DB}">
  <ds:schemaRefs>
    <ds:schemaRef ds:uri="4a316d45-c946-49a8-bb4e-c048ab55ec9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01aa060-21e6-469a-ab83-69e633be405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F753F5-624A-4CCF-AE5C-51D561B862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BF6BF7-39F0-4315-993E-541F1AFDE8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1aa060-21e6-469a-ab83-69e633be4054"/>
    <ds:schemaRef ds:uri="4a316d45-c946-49a8-bb4e-c048ab55ec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B80C911-33ED-4692-847A-9EF24559A501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LibreOffice/6.2.0.3$Linux_X86_64 LibreOffice_project/7214efd935fe89a596a09a8da3a4bcd40563e275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cs-CZ</dc:language>
  <cp:lastModifiedBy/>
  <dcterms:modified xsi:type="dcterms:W3CDTF">2019-03-05T11:48:04Z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0x01010060ABF5D6F56D6243B30D7473F8F8E144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oment??">
    <vt:lpwstr/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dlc_DocIdItemGuid">
    <vt:lpwstr>d445b6d8-1d41-43e0-a173-6146d939dab1</vt:lpwstr>
  </property>
</Properties>
</file>